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8" tabRatio="457" activeTab="5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Data!$H$2:$I$1047730</definedName>
    <definedName name="cbrk" localSheetId="5">Data!$J$2:$K$1047730</definedName>
    <definedName name="cext" localSheetId="5">Data!$L$2:$M$1047730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<sst xmlns="http://schemas.openxmlformats.org/spreadsheetml/2006/main" count="43" uniqueCount="22">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</sst>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2">
    <numFmt numFmtId="176" formatCode="0.000_);[Red]\(0.000\)"/>
    <numFmt numFmtId="177" formatCode="0.00000_ "/>
    <numFmt numFmtId="178" formatCode="0.0%"/>
    <numFmt numFmtId="179" formatCode="0.0000_ "/>
    <numFmt numFmtId="180" formatCode="0_ "/>
    <numFmt numFmtId="181" formatCode="_ * #,##0_ ;_ * \-#,##0_ ;_ * &quot;-&quot;_ ;_ @_ "/>
    <numFmt numFmtId="42" formatCode="_(&quot;$&quot;* #,##0_);_(&quot;$&quot;* \(#,##0\);_(&quot;$&quot;* &quot;-&quot;_);_(@_)"/>
    <numFmt numFmtId="182" formatCode="0.00000_);[Red]\(0.00000\)"/>
    <numFmt numFmtId="44" formatCode="_(&quot;$&quot;* #,##0.00_);_(&quot;$&quot;* \(#,##0.00\);_(&quot;$&quot;* &quot;-&quot;??_);_(@_)"/>
    <numFmt numFmtId="183" formatCode="0.0000_);[Red]\(0.0000\)"/>
    <numFmt numFmtId="184" formatCode="_ * #,##0.00_ ;_ * \-#,##0.00_ ;_ * &quot;-&quot;??_ ;_ @_ "/>
    <numFmt numFmtId="185" formatCode="0_);[Red]\(0\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85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5" fontId="1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3" fontId="0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18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85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0" fillId="0" borderId="0" xfId="47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FF99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3600" b="1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 b="1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36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13234666451338"/>
          <c:y val="0.0633512934640742"/>
          <c:w val="0.949638362421991"/>
          <c:h val="0.906910745958971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2.12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2.2543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2.188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2.282215</c:v>
                </c:pt>
                <c:pt idx="1">
                  <c:v>2.281975</c:v>
                </c:pt>
                <c:pt idx="2">
                  <c:v>2.28188</c:v>
                </c:pt>
                <c:pt idx="3">
                  <c:v>2.281683</c:v>
                </c:pt>
                <c:pt idx="4">
                  <c:v>2.281577</c:v>
                </c:pt>
                <c:pt idx="5">
                  <c:v>2.281545</c:v>
                </c:pt>
                <c:pt idx="6">
                  <c:v>2.281733</c:v>
                </c:pt>
                <c:pt idx="7">
                  <c:v>2.282</c:v>
                </c:pt>
                <c:pt idx="8">
                  <c:v>2.282213</c:v>
                </c:pt>
                <c:pt idx="9">
                  <c:v>2.282407</c:v>
                </c:pt>
                <c:pt idx="10">
                  <c:v>2.28261</c:v>
                </c:pt>
                <c:pt idx="11">
                  <c:v>2.282795</c:v>
                </c:pt>
                <c:pt idx="12">
                  <c:v>2.282898</c:v>
                </c:pt>
                <c:pt idx="13">
                  <c:v>2.283</c:v>
                </c:pt>
                <c:pt idx="14">
                  <c:v>2.283248</c:v>
                </c:pt>
                <c:pt idx="15">
                  <c:v>2.283665</c:v>
                </c:pt>
                <c:pt idx="16">
                  <c:v>2.283938</c:v>
                </c:pt>
                <c:pt idx="17">
                  <c:v>2.28402</c:v>
                </c:pt>
                <c:pt idx="18">
                  <c:v>2.284138</c:v>
                </c:pt>
                <c:pt idx="19">
                  <c:v>2.284357</c:v>
                </c:pt>
                <c:pt idx="20">
                  <c:v>2.284275</c:v>
                </c:pt>
                <c:pt idx="21">
                  <c:v>2.283905</c:v>
                </c:pt>
                <c:pt idx="22">
                  <c:v>2.283693</c:v>
                </c:pt>
                <c:pt idx="23">
                  <c:v>2.283353</c:v>
                </c:pt>
                <c:pt idx="24">
                  <c:v>2.282955</c:v>
                </c:pt>
                <c:pt idx="25">
                  <c:v>2.282212</c:v>
                </c:pt>
                <c:pt idx="26">
                  <c:v>2.281372</c:v>
                </c:pt>
                <c:pt idx="27">
                  <c:v>2.280558</c:v>
                </c:pt>
                <c:pt idx="28">
                  <c:v>2.279438</c:v>
                </c:pt>
                <c:pt idx="29">
                  <c:v>2.27841</c:v>
                </c:pt>
                <c:pt idx="30">
                  <c:v>2.277717</c:v>
                </c:pt>
                <c:pt idx="31">
                  <c:v>2.276908</c:v>
                </c:pt>
                <c:pt idx="32">
                  <c:v>2.276347</c:v>
                </c:pt>
                <c:pt idx="33">
                  <c:v>2.275572</c:v>
                </c:pt>
                <c:pt idx="34">
                  <c:v>2.27487</c:v>
                </c:pt>
                <c:pt idx="35">
                  <c:v>2.273938</c:v>
                </c:pt>
                <c:pt idx="36">
                  <c:v>2.272802</c:v>
                </c:pt>
                <c:pt idx="37">
                  <c:v>2.271983</c:v>
                </c:pt>
                <c:pt idx="38">
                  <c:v>2.270992</c:v>
                </c:pt>
                <c:pt idx="39">
                  <c:v>2.27025</c:v>
                </c:pt>
                <c:pt idx="40">
                  <c:v>2.269408</c:v>
                </c:pt>
                <c:pt idx="41">
                  <c:v>2.268525</c:v>
                </c:pt>
                <c:pt idx="42">
                  <c:v>2.26785</c:v>
                </c:pt>
                <c:pt idx="43">
                  <c:v>2.267027</c:v>
                </c:pt>
                <c:pt idx="44">
                  <c:v>2.266322</c:v>
                </c:pt>
                <c:pt idx="45">
                  <c:v>2.265747</c:v>
                </c:pt>
                <c:pt idx="46">
                  <c:v>2.265062</c:v>
                </c:pt>
                <c:pt idx="47">
                  <c:v>2.264652</c:v>
                </c:pt>
                <c:pt idx="48">
                  <c:v>2.26417</c:v>
                </c:pt>
                <c:pt idx="49">
                  <c:v>2.26373</c:v>
                </c:pt>
                <c:pt idx="50">
                  <c:v>2.263165</c:v>
                </c:pt>
                <c:pt idx="51">
                  <c:v>2.2627</c:v>
                </c:pt>
                <c:pt idx="52">
                  <c:v>2.262153</c:v>
                </c:pt>
                <c:pt idx="53">
                  <c:v>2.26174</c:v>
                </c:pt>
                <c:pt idx="54">
                  <c:v>2.261168</c:v>
                </c:pt>
                <c:pt idx="55">
                  <c:v>2.260522</c:v>
                </c:pt>
                <c:pt idx="56">
                  <c:v>2.259852</c:v>
                </c:pt>
                <c:pt idx="57">
                  <c:v>2.259308</c:v>
                </c:pt>
                <c:pt idx="58">
                  <c:v>2.258535</c:v>
                </c:pt>
                <c:pt idx="59">
                  <c:v>2.257648</c:v>
                </c:pt>
                <c:pt idx="60">
                  <c:v>2.256672</c:v>
                </c:pt>
                <c:pt idx="61">
                  <c:v>2.255565</c:v>
                </c:pt>
                <c:pt idx="62">
                  <c:v>2.254115</c:v>
                </c:pt>
                <c:pt idx="63">
                  <c:v>2.252927</c:v>
                </c:pt>
                <c:pt idx="64">
                  <c:v>2.251848</c:v>
                </c:pt>
                <c:pt idx="65">
                  <c:v>2.250668</c:v>
                </c:pt>
                <c:pt idx="66">
                  <c:v>2.249468</c:v>
                </c:pt>
                <c:pt idx="67">
                  <c:v>2.248288</c:v>
                </c:pt>
                <c:pt idx="68">
                  <c:v>2.247088</c:v>
                </c:pt>
                <c:pt idx="69">
                  <c:v>2.245917</c:v>
                </c:pt>
                <c:pt idx="70">
                  <c:v>2.244825</c:v>
                </c:pt>
                <c:pt idx="71">
                  <c:v>2.243705</c:v>
                </c:pt>
                <c:pt idx="72">
                  <c:v>2.242595</c:v>
                </c:pt>
                <c:pt idx="73">
                  <c:v>2.241433</c:v>
                </c:pt>
                <c:pt idx="74">
                  <c:v>2.24034</c:v>
                </c:pt>
                <c:pt idx="75">
                  <c:v>2.239323</c:v>
                </c:pt>
                <c:pt idx="76">
                  <c:v>2.23842</c:v>
                </c:pt>
                <c:pt idx="77">
                  <c:v>2.237698</c:v>
                </c:pt>
                <c:pt idx="78">
                  <c:v>2.236963</c:v>
                </c:pt>
                <c:pt idx="79">
                  <c:v>2.236287</c:v>
                </c:pt>
                <c:pt idx="80">
                  <c:v>2.235698</c:v>
                </c:pt>
                <c:pt idx="81">
                  <c:v>2.235158</c:v>
                </c:pt>
                <c:pt idx="82">
                  <c:v>2.233952</c:v>
                </c:pt>
                <c:pt idx="83">
                  <c:v>2.232818</c:v>
                </c:pt>
                <c:pt idx="84">
                  <c:v>2.231253</c:v>
                </c:pt>
                <c:pt idx="85">
                  <c:v>2.230127</c:v>
                </c:pt>
                <c:pt idx="86">
                  <c:v>2.228873</c:v>
                </c:pt>
                <c:pt idx="87">
                  <c:v>2.227</c:v>
                </c:pt>
                <c:pt idx="88">
                  <c:v>2.225958</c:v>
                </c:pt>
                <c:pt idx="89">
                  <c:v>2.225067</c:v>
                </c:pt>
                <c:pt idx="90">
                  <c:v>2.223868</c:v>
                </c:pt>
                <c:pt idx="91">
                  <c:v>2.222568</c:v>
                </c:pt>
                <c:pt idx="92">
                  <c:v>2.221165</c:v>
                </c:pt>
                <c:pt idx="93">
                  <c:v>2.219805</c:v>
                </c:pt>
                <c:pt idx="94">
                  <c:v>2.218567</c:v>
                </c:pt>
                <c:pt idx="95">
                  <c:v>2.217108</c:v>
                </c:pt>
                <c:pt idx="96">
                  <c:v>2.215857</c:v>
                </c:pt>
                <c:pt idx="97">
                  <c:v>2.214422</c:v>
                </c:pt>
                <c:pt idx="98">
                  <c:v>2.213305</c:v>
                </c:pt>
                <c:pt idx="99">
                  <c:v>2.212087</c:v>
                </c:pt>
                <c:pt idx="100">
                  <c:v>2.210717</c:v>
                </c:pt>
                <c:pt idx="101">
                  <c:v>2.209427</c:v>
                </c:pt>
                <c:pt idx="102">
                  <c:v>2.208298</c:v>
                </c:pt>
                <c:pt idx="103">
                  <c:v>2.207267</c:v>
                </c:pt>
                <c:pt idx="104">
                  <c:v>2.206517</c:v>
                </c:pt>
                <c:pt idx="105">
                  <c:v>2.205702</c:v>
                </c:pt>
                <c:pt idx="106">
                  <c:v>2.204992</c:v>
                </c:pt>
                <c:pt idx="107">
                  <c:v>2.204017</c:v>
                </c:pt>
                <c:pt idx="108">
                  <c:v>2.203075</c:v>
                </c:pt>
                <c:pt idx="109">
                  <c:v>2.202035</c:v>
                </c:pt>
                <c:pt idx="110">
                  <c:v>2.201115</c:v>
                </c:pt>
                <c:pt idx="111">
                  <c:v>2.200145</c:v>
                </c:pt>
                <c:pt idx="112">
                  <c:v>2.199442</c:v>
                </c:pt>
                <c:pt idx="113">
                  <c:v>2.198735</c:v>
                </c:pt>
                <c:pt idx="114">
                  <c:v>2.197927</c:v>
                </c:pt>
                <c:pt idx="115">
                  <c:v>2.197075</c:v>
                </c:pt>
                <c:pt idx="116">
                  <c:v>2.196342</c:v>
                </c:pt>
                <c:pt idx="117">
                  <c:v>2.195572</c:v>
                </c:pt>
                <c:pt idx="118">
                  <c:v>2.194935</c:v>
                </c:pt>
                <c:pt idx="119">
                  <c:v>2.194298</c:v>
                </c:pt>
                <c:pt idx="120">
                  <c:v>2.193767</c:v>
                </c:pt>
                <c:pt idx="121">
                  <c:v>2.193228</c:v>
                </c:pt>
                <c:pt idx="122">
                  <c:v>2.192878</c:v>
                </c:pt>
                <c:pt idx="123">
                  <c:v>2.192442</c:v>
                </c:pt>
                <c:pt idx="124">
                  <c:v>2.191957</c:v>
                </c:pt>
                <c:pt idx="125">
                  <c:v>2.19157</c:v>
                </c:pt>
                <c:pt idx="126">
                  <c:v>2.191063</c:v>
                </c:pt>
                <c:pt idx="127">
                  <c:v>2.190478</c:v>
                </c:pt>
                <c:pt idx="128">
                  <c:v>2.189988</c:v>
                </c:pt>
                <c:pt idx="129">
                  <c:v>2.189392</c:v>
                </c:pt>
                <c:pt idx="130">
                  <c:v>2.188667</c:v>
                </c:pt>
                <c:pt idx="131">
                  <c:v>2.188082</c:v>
                </c:pt>
                <c:pt idx="132">
                  <c:v>2.187592</c:v>
                </c:pt>
                <c:pt idx="133">
                  <c:v>2.187158</c:v>
                </c:pt>
                <c:pt idx="134">
                  <c:v>2.186712</c:v>
                </c:pt>
                <c:pt idx="135">
                  <c:v>2.186213</c:v>
                </c:pt>
                <c:pt idx="136">
                  <c:v>2.185795</c:v>
                </c:pt>
                <c:pt idx="137">
                  <c:v>2.185515</c:v>
                </c:pt>
                <c:pt idx="138">
                  <c:v>2.185147</c:v>
                </c:pt>
                <c:pt idx="139">
                  <c:v>2.184563</c:v>
                </c:pt>
                <c:pt idx="140">
                  <c:v>2.184172</c:v>
                </c:pt>
                <c:pt idx="141">
                  <c:v>2.183922</c:v>
                </c:pt>
                <c:pt idx="142">
                  <c:v>2.184173</c:v>
                </c:pt>
                <c:pt idx="143">
                  <c:v>2.184345</c:v>
                </c:pt>
                <c:pt idx="144">
                  <c:v>2.185082</c:v>
                </c:pt>
                <c:pt idx="145">
                  <c:v>2.185488</c:v>
                </c:pt>
                <c:pt idx="146">
                  <c:v>2.186232</c:v>
                </c:pt>
                <c:pt idx="147">
                  <c:v>2.187605</c:v>
                </c:pt>
                <c:pt idx="148">
                  <c:v>2.188445</c:v>
                </c:pt>
                <c:pt idx="149">
                  <c:v>2.189098</c:v>
                </c:pt>
                <c:pt idx="150">
                  <c:v>2.189895</c:v>
                </c:pt>
                <c:pt idx="151">
                  <c:v>2.190763</c:v>
                </c:pt>
                <c:pt idx="152">
                  <c:v>2.191463</c:v>
                </c:pt>
                <c:pt idx="153">
                  <c:v>2.192193</c:v>
                </c:pt>
                <c:pt idx="154">
                  <c:v>2.192658</c:v>
                </c:pt>
                <c:pt idx="155">
                  <c:v>2.193315</c:v>
                </c:pt>
                <c:pt idx="156">
                  <c:v>2.194043</c:v>
                </c:pt>
                <c:pt idx="157">
                  <c:v>2.194748</c:v>
                </c:pt>
                <c:pt idx="158">
                  <c:v>2.195322</c:v>
                </c:pt>
                <c:pt idx="159">
                  <c:v>2.195918</c:v>
                </c:pt>
                <c:pt idx="160">
                  <c:v>2.196673</c:v>
                </c:pt>
                <c:pt idx="161">
                  <c:v>2.197457</c:v>
                </c:pt>
                <c:pt idx="162">
                  <c:v>2.197927</c:v>
                </c:pt>
                <c:pt idx="163">
                  <c:v>2.198448</c:v>
                </c:pt>
                <c:pt idx="164">
                  <c:v>2.198633</c:v>
                </c:pt>
                <c:pt idx="165">
                  <c:v>2.198898</c:v>
                </c:pt>
                <c:pt idx="166">
                  <c:v>2.199158</c:v>
                </c:pt>
                <c:pt idx="167">
                  <c:v>2.199567</c:v>
                </c:pt>
                <c:pt idx="168">
                  <c:v>2.20006</c:v>
                </c:pt>
                <c:pt idx="169">
                  <c:v>2.201027</c:v>
                </c:pt>
                <c:pt idx="170">
                  <c:v>2.201712</c:v>
                </c:pt>
                <c:pt idx="171">
                  <c:v>2.202388</c:v>
                </c:pt>
                <c:pt idx="172">
                  <c:v>2.202837</c:v>
                </c:pt>
                <c:pt idx="173">
                  <c:v>2.203197</c:v>
                </c:pt>
                <c:pt idx="174">
                  <c:v>2.203742</c:v>
                </c:pt>
                <c:pt idx="175">
                  <c:v>2.204407</c:v>
                </c:pt>
                <c:pt idx="176">
                  <c:v>2.205082</c:v>
                </c:pt>
                <c:pt idx="177">
                  <c:v>2.20559</c:v>
                </c:pt>
                <c:pt idx="178">
                  <c:v>2.206195</c:v>
                </c:pt>
                <c:pt idx="179">
                  <c:v>2.206797</c:v>
                </c:pt>
                <c:pt idx="180">
                  <c:v>2.207487</c:v>
                </c:pt>
                <c:pt idx="181">
                  <c:v>2.208223</c:v>
                </c:pt>
                <c:pt idx="182">
                  <c:v>2.208807</c:v>
                </c:pt>
                <c:pt idx="183">
                  <c:v>2.209207</c:v>
                </c:pt>
                <c:pt idx="184">
                  <c:v>2.209698</c:v>
                </c:pt>
                <c:pt idx="185">
                  <c:v>2.210247</c:v>
                </c:pt>
                <c:pt idx="186">
                  <c:v>2.210842</c:v>
                </c:pt>
                <c:pt idx="187">
                  <c:v>2.211722</c:v>
                </c:pt>
                <c:pt idx="188">
                  <c:v>2.212717</c:v>
                </c:pt>
                <c:pt idx="189">
                  <c:v>2.213625</c:v>
                </c:pt>
                <c:pt idx="190">
                  <c:v>2.214513</c:v>
                </c:pt>
                <c:pt idx="191">
                  <c:v>2.21517</c:v>
                </c:pt>
                <c:pt idx="192">
                  <c:v>2.215977</c:v>
                </c:pt>
                <c:pt idx="193">
                  <c:v>2.21672</c:v>
                </c:pt>
                <c:pt idx="194">
                  <c:v>2.217577</c:v>
                </c:pt>
                <c:pt idx="195">
                  <c:v>2.218235</c:v>
                </c:pt>
                <c:pt idx="196">
                  <c:v>2.21881</c:v>
                </c:pt>
                <c:pt idx="197">
                  <c:v>2.219087</c:v>
                </c:pt>
                <c:pt idx="198">
                  <c:v>2.219393</c:v>
                </c:pt>
                <c:pt idx="199">
                  <c:v>2.2199</c:v>
                </c:pt>
                <c:pt idx="200">
                  <c:v>2.220223</c:v>
                </c:pt>
                <c:pt idx="201">
                  <c:v>2.220468</c:v>
                </c:pt>
                <c:pt idx="202">
                  <c:v>2.220843</c:v>
                </c:pt>
                <c:pt idx="203">
                  <c:v>2.221327</c:v>
                </c:pt>
                <c:pt idx="204">
                  <c:v>2.221628</c:v>
                </c:pt>
                <c:pt idx="205">
                  <c:v>2.222107</c:v>
                </c:pt>
                <c:pt idx="206">
                  <c:v>2.22242</c:v>
                </c:pt>
                <c:pt idx="207">
                  <c:v>2.222605</c:v>
                </c:pt>
                <c:pt idx="208">
                  <c:v>2.222818</c:v>
                </c:pt>
                <c:pt idx="209">
                  <c:v>2.223033</c:v>
                </c:pt>
                <c:pt idx="210">
                  <c:v>2.223108</c:v>
                </c:pt>
                <c:pt idx="211">
                  <c:v>2.223178</c:v>
                </c:pt>
                <c:pt idx="212">
                  <c:v>2.223538</c:v>
                </c:pt>
                <c:pt idx="213">
                  <c:v>2.223817</c:v>
                </c:pt>
                <c:pt idx="214">
                  <c:v>2.224305</c:v>
                </c:pt>
                <c:pt idx="215">
                  <c:v>2.224725</c:v>
                </c:pt>
                <c:pt idx="216">
                  <c:v>2.225153</c:v>
                </c:pt>
                <c:pt idx="217">
                  <c:v>2.225515</c:v>
                </c:pt>
                <c:pt idx="218">
                  <c:v>2.22587</c:v>
                </c:pt>
                <c:pt idx="219">
                  <c:v>2.226135</c:v>
                </c:pt>
                <c:pt idx="220">
                  <c:v>2.226342</c:v>
                </c:pt>
                <c:pt idx="221">
                  <c:v>2.226442</c:v>
                </c:pt>
                <c:pt idx="222">
                  <c:v>2.226535</c:v>
                </c:pt>
                <c:pt idx="223">
                  <c:v>2.226545</c:v>
                </c:pt>
                <c:pt idx="224">
                  <c:v>2.226662</c:v>
                </c:pt>
                <c:pt idx="225">
                  <c:v>2.226798</c:v>
                </c:pt>
                <c:pt idx="226">
                  <c:v>2.226802</c:v>
                </c:pt>
                <c:pt idx="227">
                  <c:v>2.226838</c:v>
                </c:pt>
                <c:pt idx="228">
                  <c:v>2.226842</c:v>
                </c:pt>
                <c:pt idx="229">
                  <c:v>2.226507</c:v>
                </c:pt>
                <c:pt idx="230">
                  <c:v>2.226198</c:v>
                </c:pt>
                <c:pt idx="231">
                  <c:v>2.225867</c:v>
                </c:pt>
                <c:pt idx="232">
                  <c:v>2.225538</c:v>
                </c:pt>
                <c:pt idx="233">
                  <c:v>2.225383</c:v>
                </c:pt>
                <c:pt idx="234">
                  <c:v>2.225155</c:v>
                </c:pt>
                <c:pt idx="235">
                  <c:v>2.224988</c:v>
                </c:pt>
                <c:pt idx="236">
                  <c:v>2.224837</c:v>
                </c:pt>
                <c:pt idx="237">
                  <c:v>2.224672</c:v>
                </c:pt>
                <c:pt idx="238">
                  <c:v>2.22446</c:v>
                </c:pt>
                <c:pt idx="239">
                  <c:v>2.224265</c:v>
                </c:pt>
                <c:pt idx="240">
                  <c:v>2.224007</c:v>
                </c:pt>
                <c:pt idx="241">
                  <c:v>2.22385</c:v>
                </c:pt>
                <c:pt idx="242">
                  <c:v>2.223738</c:v>
                </c:pt>
                <c:pt idx="243">
                  <c:v>2.223845</c:v>
                </c:pt>
                <c:pt idx="244">
                  <c:v>2.22382</c:v>
                </c:pt>
                <c:pt idx="245">
                  <c:v>2.223662</c:v>
                </c:pt>
                <c:pt idx="246">
                  <c:v>2.223472</c:v>
                </c:pt>
                <c:pt idx="247">
                  <c:v>2.222948</c:v>
                </c:pt>
                <c:pt idx="248">
                  <c:v>2.222272</c:v>
                </c:pt>
                <c:pt idx="249">
                  <c:v>2.221738</c:v>
                </c:pt>
                <c:pt idx="250">
                  <c:v>2.221175</c:v>
                </c:pt>
                <c:pt idx="251">
                  <c:v>2.22075</c:v>
                </c:pt>
                <c:pt idx="252">
                  <c:v>2.220053</c:v>
                </c:pt>
                <c:pt idx="253">
                  <c:v>2.219395</c:v>
                </c:pt>
                <c:pt idx="254">
                  <c:v>2.218473</c:v>
                </c:pt>
                <c:pt idx="255">
                  <c:v>2.217692</c:v>
                </c:pt>
                <c:pt idx="256">
                  <c:v>2.21703</c:v>
                </c:pt>
                <c:pt idx="257">
                  <c:v>2.216597</c:v>
                </c:pt>
                <c:pt idx="258">
                  <c:v>2.21631</c:v>
                </c:pt>
                <c:pt idx="259">
                  <c:v>2.215943</c:v>
                </c:pt>
                <c:pt idx="260">
                  <c:v>2.215677</c:v>
                </c:pt>
                <c:pt idx="261">
                  <c:v>2.215443</c:v>
                </c:pt>
                <c:pt idx="262">
                  <c:v>2.215017</c:v>
                </c:pt>
                <c:pt idx="263">
                  <c:v>2.21463</c:v>
                </c:pt>
                <c:pt idx="264">
                  <c:v>2.214423</c:v>
                </c:pt>
                <c:pt idx="265">
                  <c:v>2.214192</c:v>
                </c:pt>
                <c:pt idx="266">
                  <c:v>2.214057</c:v>
                </c:pt>
                <c:pt idx="267">
                  <c:v>2.213967</c:v>
                </c:pt>
                <c:pt idx="268">
                  <c:v>2.21384</c:v>
                </c:pt>
                <c:pt idx="269">
                  <c:v>2.213678</c:v>
                </c:pt>
                <c:pt idx="270">
                  <c:v>2.213712</c:v>
                </c:pt>
                <c:pt idx="271">
                  <c:v>2.213703</c:v>
                </c:pt>
                <c:pt idx="272">
                  <c:v>2.213477</c:v>
                </c:pt>
                <c:pt idx="273">
                  <c:v>2.213418</c:v>
                </c:pt>
                <c:pt idx="274">
                  <c:v>2.213183</c:v>
                </c:pt>
                <c:pt idx="275">
                  <c:v>2.213197</c:v>
                </c:pt>
                <c:pt idx="276">
                  <c:v>2.213045</c:v>
                </c:pt>
                <c:pt idx="277">
                  <c:v>2.212998</c:v>
                </c:pt>
                <c:pt idx="278">
                  <c:v>2.212992</c:v>
                </c:pt>
                <c:pt idx="279">
                  <c:v>2.21303</c:v>
                </c:pt>
                <c:pt idx="280">
                  <c:v>2.21316</c:v>
                </c:pt>
                <c:pt idx="281">
                  <c:v>2.213508</c:v>
                </c:pt>
                <c:pt idx="282">
                  <c:v>2.213852</c:v>
                </c:pt>
                <c:pt idx="283">
                  <c:v>2.214237</c:v>
                </c:pt>
                <c:pt idx="284">
                  <c:v>2.214495</c:v>
                </c:pt>
                <c:pt idx="285">
                  <c:v>2.214417</c:v>
                </c:pt>
                <c:pt idx="286">
                  <c:v>2.214493</c:v>
                </c:pt>
                <c:pt idx="287">
                  <c:v>2.214493</c:v>
                </c:pt>
                <c:pt idx="288">
                  <c:v>2.2147</c:v>
                </c:pt>
                <c:pt idx="289">
                  <c:v>2.214865</c:v>
                </c:pt>
                <c:pt idx="290">
                  <c:v>2.215162</c:v>
                </c:pt>
                <c:pt idx="291">
                  <c:v>2.21534</c:v>
                </c:pt>
                <c:pt idx="292">
                  <c:v>2.215415</c:v>
                </c:pt>
                <c:pt idx="293">
                  <c:v>2.215308</c:v>
                </c:pt>
                <c:pt idx="294">
                  <c:v>2.215118</c:v>
                </c:pt>
                <c:pt idx="295">
                  <c:v>2.214897</c:v>
                </c:pt>
                <c:pt idx="296">
                  <c:v>2.214623</c:v>
                </c:pt>
                <c:pt idx="297">
                  <c:v>2.214415</c:v>
                </c:pt>
                <c:pt idx="298">
                  <c:v>2.214243</c:v>
                </c:pt>
                <c:pt idx="299">
                  <c:v>2.214023</c:v>
                </c:pt>
                <c:pt idx="300">
                  <c:v>2.213637</c:v>
                </c:pt>
                <c:pt idx="301">
                  <c:v>2.21326</c:v>
                </c:pt>
                <c:pt idx="302">
                  <c:v>2.212985</c:v>
                </c:pt>
                <c:pt idx="303">
                  <c:v>2.212733</c:v>
                </c:pt>
                <c:pt idx="304">
                  <c:v>2.212385</c:v>
                </c:pt>
                <c:pt idx="305">
                  <c:v>2.212277</c:v>
                </c:pt>
                <c:pt idx="306">
                  <c:v>2.212212</c:v>
                </c:pt>
                <c:pt idx="307">
                  <c:v>2.212253</c:v>
                </c:pt>
                <c:pt idx="308">
                  <c:v>2.212268</c:v>
                </c:pt>
                <c:pt idx="309">
                  <c:v>2.212155</c:v>
                </c:pt>
                <c:pt idx="310">
                  <c:v>2.212092</c:v>
                </c:pt>
                <c:pt idx="311">
                  <c:v>2.211958</c:v>
                </c:pt>
                <c:pt idx="312">
                  <c:v>2.211892</c:v>
                </c:pt>
                <c:pt idx="313">
                  <c:v>2.211833</c:v>
                </c:pt>
                <c:pt idx="314">
                  <c:v>2.21184</c:v>
                </c:pt>
                <c:pt idx="315">
                  <c:v>2.21192</c:v>
                </c:pt>
                <c:pt idx="316">
                  <c:v>2.21194</c:v>
                </c:pt>
                <c:pt idx="317">
                  <c:v>2.21185</c:v>
                </c:pt>
                <c:pt idx="318">
                  <c:v>2.211733</c:v>
                </c:pt>
                <c:pt idx="319">
                  <c:v>2.211683</c:v>
                </c:pt>
                <c:pt idx="320">
                  <c:v>2.211638</c:v>
                </c:pt>
                <c:pt idx="321">
                  <c:v>2.211605</c:v>
                </c:pt>
                <c:pt idx="322">
                  <c:v>2.211575</c:v>
                </c:pt>
                <c:pt idx="323">
                  <c:v>2.21151</c:v>
                </c:pt>
                <c:pt idx="324">
                  <c:v>2.211357</c:v>
                </c:pt>
                <c:pt idx="325">
                  <c:v>2.211152</c:v>
                </c:pt>
                <c:pt idx="326">
                  <c:v>2.210945</c:v>
                </c:pt>
                <c:pt idx="327">
                  <c:v>2.210768</c:v>
                </c:pt>
                <c:pt idx="328">
                  <c:v>2.210643</c:v>
                </c:pt>
                <c:pt idx="329">
                  <c:v>2.210623</c:v>
                </c:pt>
                <c:pt idx="330">
                  <c:v>2.21056</c:v>
                </c:pt>
                <c:pt idx="331">
                  <c:v>2.21063</c:v>
                </c:pt>
                <c:pt idx="332">
                  <c:v>2.210692</c:v>
                </c:pt>
                <c:pt idx="333">
                  <c:v>2.210613</c:v>
                </c:pt>
                <c:pt idx="334">
                  <c:v>2.210602</c:v>
                </c:pt>
                <c:pt idx="335">
                  <c:v>2.210432</c:v>
                </c:pt>
                <c:pt idx="336">
                  <c:v>2.210437</c:v>
                </c:pt>
                <c:pt idx="337">
                  <c:v>2.210372</c:v>
                </c:pt>
                <c:pt idx="338">
                  <c:v>2.210373</c:v>
                </c:pt>
                <c:pt idx="339">
                  <c:v>2.21036</c:v>
                </c:pt>
                <c:pt idx="340">
                  <c:v>2.210197</c:v>
                </c:pt>
                <c:pt idx="341">
                  <c:v>2.209832</c:v>
                </c:pt>
                <c:pt idx="342">
                  <c:v>2.209543</c:v>
                </c:pt>
                <c:pt idx="343">
                  <c:v>2.20917</c:v>
                </c:pt>
                <c:pt idx="344">
                  <c:v>2.208847</c:v>
                </c:pt>
                <c:pt idx="345">
                  <c:v>2.2087</c:v>
                </c:pt>
                <c:pt idx="346">
                  <c:v>2.208513</c:v>
                </c:pt>
                <c:pt idx="347">
                  <c:v>2.208305</c:v>
                </c:pt>
                <c:pt idx="348">
                  <c:v>2.207852</c:v>
                </c:pt>
                <c:pt idx="349">
                  <c:v>2.207377</c:v>
                </c:pt>
                <c:pt idx="350">
                  <c:v>2.206898</c:v>
                </c:pt>
                <c:pt idx="351">
                  <c:v>2.206518</c:v>
                </c:pt>
                <c:pt idx="352">
                  <c:v>2.20617</c:v>
                </c:pt>
                <c:pt idx="353">
                  <c:v>2.205973</c:v>
                </c:pt>
                <c:pt idx="354">
                  <c:v>2.205858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2.281963</c:v>
                </c:pt>
                <c:pt idx="1">
                  <c:v>2.281875</c:v>
                </c:pt>
                <c:pt idx="2">
                  <c:v>2.281678</c:v>
                </c:pt>
                <c:pt idx="3">
                  <c:v>2.281567</c:v>
                </c:pt>
                <c:pt idx="4">
                  <c:v>2.28153</c:v>
                </c:pt>
                <c:pt idx="5">
                  <c:v>2.281705</c:v>
                </c:pt>
                <c:pt idx="6">
                  <c:v>2.281963</c:v>
                </c:pt>
                <c:pt idx="7">
                  <c:v>2.282178</c:v>
                </c:pt>
                <c:pt idx="8">
                  <c:v>2.28237</c:v>
                </c:pt>
                <c:pt idx="9">
                  <c:v>2.282575</c:v>
                </c:pt>
                <c:pt idx="10">
                  <c:v>2.28276</c:v>
                </c:pt>
                <c:pt idx="11">
                  <c:v>2.282875</c:v>
                </c:pt>
                <c:pt idx="12">
                  <c:v>2.282977</c:v>
                </c:pt>
                <c:pt idx="13">
                  <c:v>2.283233</c:v>
                </c:pt>
                <c:pt idx="14">
                  <c:v>2.283638</c:v>
                </c:pt>
                <c:pt idx="15">
                  <c:v>2.283903</c:v>
                </c:pt>
                <c:pt idx="16">
                  <c:v>2.283973</c:v>
                </c:pt>
                <c:pt idx="17">
                  <c:v>2.284092</c:v>
                </c:pt>
                <c:pt idx="18">
                  <c:v>2.284307</c:v>
                </c:pt>
                <c:pt idx="19">
                  <c:v>2.284225</c:v>
                </c:pt>
                <c:pt idx="20">
                  <c:v>2.283863</c:v>
                </c:pt>
                <c:pt idx="21">
                  <c:v>2.283652</c:v>
                </c:pt>
                <c:pt idx="22">
                  <c:v>2.283327</c:v>
                </c:pt>
                <c:pt idx="23">
                  <c:v>2.28293</c:v>
                </c:pt>
                <c:pt idx="24">
                  <c:v>2.282197</c:v>
                </c:pt>
                <c:pt idx="25">
                  <c:v>2.281362</c:v>
                </c:pt>
                <c:pt idx="26">
                  <c:v>2.280562</c:v>
                </c:pt>
                <c:pt idx="27">
                  <c:v>2.279443</c:v>
                </c:pt>
                <c:pt idx="28">
                  <c:v>2.278413</c:v>
                </c:pt>
                <c:pt idx="29">
                  <c:v>2.27772</c:v>
                </c:pt>
                <c:pt idx="30">
                  <c:v>2.276917</c:v>
                </c:pt>
                <c:pt idx="31">
                  <c:v>2.276355</c:v>
                </c:pt>
                <c:pt idx="32">
                  <c:v>2.275595</c:v>
                </c:pt>
                <c:pt idx="33">
                  <c:v>2.274905</c:v>
                </c:pt>
                <c:pt idx="34">
                  <c:v>2.273965</c:v>
                </c:pt>
                <c:pt idx="35">
                  <c:v>2.272817</c:v>
                </c:pt>
                <c:pt idx="36">
                  <c:v>2.272</c:v>
                </c:pt>
                <c:pt idx="37">
                  <c:v>2.27101</c:v>
                </c:pt>
                <c:pt idx="38">
                  <c:v>2.270265</c:v>
                </c:pt>
                <c:pt idx="39">
                  <c:v>2.269407</c:v>
                </c:pt>
                <c:pt idx="40">
                  <c:v>2.268523</c:v>
                </c:pt>
                <c:pt idx="41">
                  <c:v>2.267855</c:v>
                </c:pt>
                <c:pt idx="42">
                  <c:v>2.267023</c:v>
                </c:pt>
                <c:pt idx="43">
                  <c:v>2.266305</c:v>
                </c:pt>
                <c:pt idx="44">
                  <c:v>2.265732</c:v>
                </c:pt>
                <c:pt idx="45">
                  <c:v>2.265048</c:v>
                </c:pt>
                <c:pt idx="46">
                  <c:v>2.264633</c:v>
                </c:pt>
                <c:pt idx="47">
                  <c:v>2.264152</c:v>
                </c:pt>
                <c:pt idx="48">
                  <c:v>2.263713</c:v>
                </c:pt>
                <c:pt idx="49">
                  <c:v>2.263152</c:v>
                </c:pt>
                <c:pt idx="50">
                  <c:v>2.262685</c:v>
                </c:pt>
                <c:pt idx="51">
                  <c:v>2.262148</c:v>
                </c:pt>
                <c:pt idx="52">
                  <c:v>2.261735</c:v>
                </c:pt>
                <c:pt idx="53">
                  <c:v>2.261167</c:v>
                </c:pt>
                <c:pt idx="54">
                  <c:v>2.260523</c:v>
                </c:pt>
                <c:pt idx="55">
                  <c:v>2.259857</c:v>
                </c:pt>
                <c:pt idx="56">
                  <c:v>2.259305</c:v>
                </c:pt>
                <c:pt idx="57">
                  <c:v>2.258527</c:v>
                </c:pt>
                <c:pt idx="58">
                  <c:v>2.257648</c:v>
                </c:pt>
                <c:pt idx="59">
                  <c:v>2.256673</c:v>
                </c:pt>
                <c:pt idx="60">
                  <c:v>2.255567</c:v>
                </c:pt>
                <c:pt idx="61">
                  <c:v>2.254112</c:v>
                </c:pt>
                <c:pt idx="62">
                  <c:v>2.252922</c:v>
                </c:pt>
                <c:pt idx="63">
                  <c:v>2.251833</c:v>
                </c:pt>
                <c:pt idx="64">
                  <c:v>2.250657</c:v>
                </c:pt>
                <c:pt idx="65">
                  <c:v>2.24946</c:v>
                </c:pt>
                <c:pt idx="66">
                  <c:v>2.248273</c:v>
                </c:pt>
                <c:pt idx="67">
                  <c:v>2.247062</c:v>
                </c:pt>
                <c:pt idx="68">
                  <c:v>2.245893</c:v>
                </c:pt>
                <c:pt idx="69">
                  <c:v>2.244808</c:v>
                </c:pt>
                <c:pt idx="70">
                  <c:v>2.243683</c:v>
                </c:pt>
                <c:pt idx="71">
                  <c:v>2.242573</c:v>
                </c:pt>
                <c:pt idx="72">
                  <c:v>2.241412</c:v>
                </c:pt>
                <c:pt idx="73">
                  <c:v>2.240302</c:v>
                </c:pt>
                <c:pt idx="74">
                  <c:v>2.239292</c:v>
                </c:pt>
                <c:pt idx="75">
                  <c:v>2.238393</c:v>
                </c:pt>
                <c:pt idx="76">
                  <c:v>2.237668</c:v>
                </c:pt>
                <c:pt idx="77">
                  <c:v>2.236937</c:v>
                </c:pt>
                <c:pt idx="78">
                  <c:v>2.236262</c:v>
                </c:pt>
                <c:pt idx="79">
                  <c:v>2.235698</c:v>
                </c:pt>
                <c:pt idx="80">
                  <c:v>2.235145</c:v>
                </c:pt>
                <c:pt idx="81">
                  <c:v>2.233932</c:v>
                </c:pt>
                <c:pt idx="82">
                  <c:v>2.232785</c:v>
                </c:pt>
                <c:pt idx="83">
                  <c:v>2.231208</c:v>
                </c:pt>
                <c:pt idx="84">
                  <c:v>2.230087</c:v>
                </c:pt>
                <c:pt idx="85">
                  <c:v>2.228833</c:v>
                </c:pt>
                <c:pt idx="86">
                  <c:v>2.226972</c:v>
                </c:pt>
                <c:pt idx="87">
                  <c:v>2.225947</c:v>
                </c:pt>
                <c:pt idx="88">
                  <c:v>2.225058</c:v>
                </c:pt>
                <c:pt idx="89">
                  <c:v>2.223887</c:v>
                </c:pt>
                <c:pt idx="90">
                  <c:v>2.222575</c:v>
                </c:pt>
                <c:pt idx="91">
                  <c:v>2.221162</c:v>
                </c:pt>
                <c:pt idx="92">
                  <c:v>2.219792</c:v>
                </c:pt>
                <c:pt idx="93">
                  <c:v>2.218548</c:v>
                </c:pt>
                <c:pt idx="94">
                  <c:v>2.217105</c:v>
                </c:pt>
                <c:pt idx="95">
                  <c:v>2.215865</c:v>
                </c:pt>
                <c:pt idx="96">
                  <c:v>2.214442</c:v>
                </c:pt>
                <c:pt idx="97">
                  <c:v>2.213335</c:v>
                </c:pt>
                <c:pt idx="98">
                  <c:v>2.212117</c:v>
                </c:pt>
                <c:pt idx="99">
                  <c:v>2.210742</c:v>
                </c:pt>
                <c:pt idx="100">
                  <c:v>2.209452</c:v>
                </c:pt>
                <c:pt idx="101">
                  <c:v>2.208325</c:v>
                </c:pt>
                <c:pt idx="102">
                  <c:v>2.207298</c:v>
                </c:pt>
                <c:pt idx="103">
                  <c:v>2.206552</c:v>
                </c:pt>
                <c:pt idx="104">
                  <c:v>2.205742</c:v>
                </c:pt>
                <c:pt idx="105">
                  <c:v>2.205032</c:v>
                </c:pt>
                <c:pt idx="106">
                  <c:v>2.204075</c:v>
                </c:pt>
                <c:pt idx="107">
                  <c:v>2.20313</c:v>
                </c:pt>
                <c:pt idx="108">
                  <c:v>2.20209</c:v>
                </c:pt>
                <c:pt idx="109">
                  <c:v>2.201173</c:v>
                </c:pt>
                <c:pt idx="110">
                  <c:v>2.200202</c:v>
                </c:pt>
                <c:pt idx="111">
                  <c:v>2.199503</c:v>
                </c:pt>
                <c:pt idx="112">
                  <c:v>2.198788</c:v>
                </c:pt>
                <c:pt idx="113">
                  <c:v>2.197972</c:v>
                </c:pt>
                <c:pt idx="114">
                  <c:v>2.197127</c:v>
                </c:pt>
                <c:pt idx="115">
                  <c:v>2.196387</c:v>
                </c:pt>
                <c:pt idx="116">
                  <c:v>2.195625</c:v>
                </c:pt>
                <c:pt idx="117">
                  <c:v>2.194992</c:v>
                </c:pt>
                <c:pt idx="118">
                  <c:v>2.194348</c:v>
                </c:pt>
                <c:pt idx="119">
                  <c:v>2.19383</c:v>
                </c:pt>
                <c:pt idx="120">
                  <c:v>2.193285</c:v>
                </c:pt>
                <c:pt idx="121">
                  <c:v>2.192933</c:v>
                </c:pt>
                <c:pt idx="122">
                  <c:v>2.192498</c:v>
                </c:pt>
                <c:pt idx="123">
                  <c:v>2.19204</c:v>
                </c:pt>
                <c:pt idx="124">
                  <c:v>2.19165</c:v>
                </c:pt>
                <c:pt idx="125">
                  <c:v>2.19114</c:v>
                </c:pt>
                <c:pt idx="126">
                  <c:v>2.190563</c:v>
                </c:pt>
                <c:pt idx="127">
                  <c:v>2.190067</c:v>
                </c:pt>
                <c:pt idx="128">
                  <c:v>2.189467</c:v>
                </c:pt>
                <c:pt idx="129">
                  <c:v>2.188742</c:v>
                </c:pt>
                <c:pt idx="130">
                  <c:v>2.18816</c:v>
                </c:pt>
                <c:pt idx="131">
                  <c:v>2.18767</c:v>
                </c:pt>
                <c:pt idx="132">
                  <c:v>2.187238</c:v>
                </c:pt>
                <c:pt idx="133">
                  <c:v>2.186807</c:v>
                </c:pt>
                <c:pt idx="134">
                  <c:v>2.186313</c:v>
                </c:pt>
                <c:pt idx="135">
                  <c:v>2.185888</c:v>
                </c:pt>
                <c:pt idx="136">
                  <c:v>2.185602</c:v>
                </c:pt>
                <c:pt idx="137">
                  <c:v>2.18523</c:v>
                </c:pt>
                <c:pt idx="138">
                  <c:v>2.184647</c:v>
                </c:pt>
                <c:pt idx="139">
                  <c:v>2.18422</c:v>
                </c:pt>
                <c:pt idx="140">
                  <c:v>2.183985</c:v>
                </c:pt>
                <c:pt idx="141">
                  <c:v>2.184243</c:v>
                </c:pt>
                <c:pt idx="142">
                  <c:v>2.184413</c:v>
                </c:pt>
                <c:pt idx="143">
                  <c:v>2.18515</c:v>
                </c:pt>
                <c:pt idx="144">
                  <c:v>2.185542</c:v>
                </c:pt>
                <c:pt idx="145">
                  <c:v>2.18628</c:v>
                </c:pt>
                <c:pt idx="146">
                  <c:v>2.187628</c:v>
                </c:pt>
                <c:pt idx="147">
                  <c:v>2.188455</c:v>
                </c:pt>
                <c:pt idx="148">
                  <c:v>2.18911</c:v>
                </c:pt>
                <c:pt idx="149">
                  <c:v>2.189892</c:v>
                </c:pt>
                <c:pt idx="150">
                  <c:v>2.19077</c:v>
                </c:pt>
                <c:pt idx="151">
                  <c:v>2.191468</c:v>
                </c:pt>
                <c:pt idx="152">
                  <c:v>2.1922</c:v>
                </c:pt>
                <c:pt idx="153">
                  <c:v>2.192668</c:v>
                </c:pt>
                <c:pt idx="154">
                  <c:v>2.193333</c:v>
                </c:pt>
                <c:pt idx="155">
                  <c:v>2.194057</c:v>
                </c:pt>
                <c:pt idx="156">
                  <c:v>2.194755</c:v>
                </c:pt>
                <c:pt idx="157">
                  <c:v>2.195318</c:v>
                </c:pt>
                <c:pt idx="158">
                  <c:v>2.195925</c:v>
                </c:pt>
                <c:pt idx="159">
                  <c:v>2.196697</c:v>
                </c:pt>
                <c:pt idx="160">
                  <c:v>2.197462</c:v>
                </c:pt>
                <c:pt idx="161">
                  <c:v>2.19793</c:v>
                </c:pt>
                <c:pt idx="162">
                  <c:v>2.198453</c:v>
                </c:pt>
                <c:pt idx="163">
                  <c:v>2.198635</c:v>
                </c:pt>
                <c:pt idx="164">
                  <c:v>2.198893</c:v>
                </c:pt>
                <c:pt idx="165">
                  <c:v>2.199152</c:v>
                </c:pt>
                <c:pt idx="166">
                  <c:v>2.199553</c:v>
                </c:pt>
                <c:pt idx="167">
                  <c:v>2.20005</c:v>
                </c:pt>
                <c:pt idx="168">
                  <c:v>2.20101</c:v>
                </c:pt>
                <c:pt idx="169">
                  <c:v>2.201678</c:v>
                </c:pt>
                <c:pt idx="170">
                  <c:v>2.202363</c:v>
                </c:pt>
                <c:pt idx="171">
                  <c:v>2.202802</c:v>
                </c:pt>
                <c:pt idx="172">
                  <c:v>2.203168</c:v>
                </c:pt>
                <c:pt idx="173">
                  <c:v>2.203723</c:v>
                </c:pt>
                <c:pt idx="174">
                  <c:v>2.204377</c:v>
                </c:pt>
                <c:pt idx="175">
                  <c:v>2.205055</c:v>
                </c:pt>
                <c:pt idx="176">
                  <c:v>2.205582</c:v>
                </c:pt>
                <c:pt idx="177">
                  <c:v>2.20619</c:v>
                </c:pt>
                <c:pt idx="178">
                  <c:v>2.206808</c:v>
                </c:pt>
                <c:pt idx="179">
                  <c:v>2.207487</c:v>
                </c:pt>
                <c:pt idx="180">
                  <c:v>2.208222</c:v>
                </c:pt>
                <c:pt idx="181">
                  <c:v>2.208803</c:v>
                </c:pt>
                <c:pt idx="182">
                  <c:v>2.209187</c:v>
                </c:pt>
                <c:pt idx="183">
                  <c:v>2.209662</c:v>
                </c:pt>
                <c:pt idx="184">
                  <c:v>2.210217</c:v>
                </c:pt>
                <c:pt idx="185">
                  <c:v>2.210818</c:v>
                </c:pt>
                <c:pt idx="186">
                  <c:v>2.211698</c:v>
                </c:pt>
                <c:pt idx="187">
                  <c:v>2.212713</c:v>
                </c:pt>
                <c:pt idx="188">
                  <c:v>2.213613</c:v>
                </c:pt>
                <c:pt idx="189">
                  <c:v>2.214498</c:v>
                </c:pt>
                <c:pt idx="190">
                  <c:v>2.215158</c:v>
                </c:pt>
                <c:pt idx="191">
                  <c:v>2.215965</c:v>
                </c:pt>
                <c:pt idx="192">
                  <c:v>2.216717</c:v>
                </c:pt>
                <c:pt idx="193">
                  <c:v>2.217573</c:v>
                </c:pt>
                <c:pt idx="194">
                  <c:v>2.218235</c:v>
                </c:pt>
                <c:pt idx="195">
                  <c:v>2.218817</c:v>
                </c:pt>
                <c:pt idx="196">
                  <c:v>2.219107</c:v>
                </c:pt>
                <c:pt idx="197">
                  <c:v>2.219413</c:v>
                </c:pt>
                <c:pt idx="198">
                  <c:v>2.21992</c:v>
                </c:pt>
                <c:pt idx="199">
                  <c:v>2.220257</c:v>
                </c:pt>
                <c:pt idx="200">
                  <c:v>2.220507</c:v>
                </c:pt>
                <c:pt idx="201">
                  <c:v>2.220862</c:v>
                </c:pt>
                <c:pt idx="202">
                  <c:v>2.221352</c:v>
                </c:pt>
                <c:pt idx="203">
                  <c:v>2.221667</c:v>
                </c:pt>
                <c:pt idx="204">
                  <c:v>2.222153</c:v>
                </c:pt>
                <c:pt idx="205">
                  <c:v>2.222467</c:v>
                </c:pt>
                <c:pt idx="206">
                  <c:v>2.222653</c:v>
                </c:pt>
                <c:pt idx="207">
                  <c:v>2.222865</c:v>
                </c:pt>
                <c:pt idx="208">
                  <c:v>2.223075</c:v>
                </c:pt>
                <c:pt idx="209">
                  <c:v>2.223148</c:v>
                </c:pt>
                <c:pt idx="210">
                  <c:v>2.223213</c:v>
                </c:pt>
                <c:pt idx="211">
                  <c:v>2.223585</c:v>
                </c:pt>
                <c:pt idx="212">
                  <c:v>2.223862</c:v>
                </c:pt>
                <c:pt idx="213">
                  <c:v>2.224332</c:v>
                </c:pt>
                <c:pt idx="214">
                  <c:v>2.224738</c:v>
                </c:pt>
                <c:pt idx="215">
                  <c:v>2.225173</c:v>
                </c:pt>
                <c:pt idx="216">
                  <c:v>2.225528</c:v>
                </c:pt>
                <c:pt idx="217">
                  <c:v>2.225883</c:v>
                </c:pt>
                <c:pt idx="218">
                  <c:v>2.226138</c:v>
                </c:pt>
                <c:pt idx="219">
                  <c:v>2.226348</c:v>
                </c:pt>
                <c:pt idx="220">
                  <c:v>2.226467</c:v>
                </c:pt>
                <c:pt idx="221">
                  <c:v>2.226555</c:v>
                </c:pt>
                <c:pt idx="222">
                  <c:v>2.226573</c:v>
                </c:pt>
                <c:pt idx="223">
                  <c:v>2.226692</c:v>
                </c:pt>
                <c:pt idx="224">
                  <c:v>2.226828</c:v>
                </c:pt>
                <c:pt idx="225">
                  <c:v>2.226835</c:v>
                </c:pt>
                <c:pt idx="226">
                  <c:v>2.22687</c:v>
                </c:pt>
                <c:pt idx="227">
                  <c:v>2.226873</c:v>
                </c:pt>
                <c:pt idx="228">
                  <c:v>2.226542</c:v>
                </c:pt>
                <c:pt idx="229">
                  <c:v>2.226248</c:v>
                </c:pt>
                <c:pt idx="230">
                  <c:v>2.225925</c:v>
                </c:pt>
                <c:pt idx="231">
                  <c:v>2.22559</c:v>
                </c:pt>
                <c:pt idx="232">
                  <c:v>2.225427</c:v>
                </c:pt>
                <c:pt idx="233">
                  <c:v>2.225195</c:v>
                </c:pt>
                <c:pt idx="234">
                  <c:v>2.225037</c:v>
                </c:pt>
                <c:pt idx="235">
                  <c:v>2.224885</c:v>
                </c:pt>
                <c:pt idx="236">
                  <c:v>2.224702</c:v>
                </c:pt>
                <c:pt idx="237">
                  <c:v>2.224493</c:v>
                </c:pt>
                <c:pt idx="238">
                  <c:v>2.224263</c:v>
                </c:pt>
                <c:pt idx="239">
                  <c:v>2.22401</c:v>
                </c:pt>
                <c:pt idx="240">
                  <c:v>2.223857</c:v>
                </c:pt>
                <c:pt idx="241">
                  <c:v>2.223747</c:v>
                </c:pt>
                <c:pt idx="242">
                  <c:v>2.22387</c:v>
                </c:pt>
                <c:pt idx="243">
                  <c:v>2.223847</c:v>
                </c:pt>
                <c:pt idx="244">
                  <c:v>2.223683</c:v>
                </c:pt>
                <c:pt idx="245">
                  <c:v>2.223487</c:v>
                </c:pt>
                <c:pt idx="246">
                  <c:v>2.222965</c:v>
                </c:pt>
                <c:pt idx="247">
                  <c:v>2.222285</c:v>
                </c:pt>
                <c:pt idx="248">
                  <c:v>2.221762</c:v>
                </c:pt>
                <c:pt idx="249">
                  <c:v>2.221202</c:v>
                </c:pt>
                <c:pt idx="250">
                  <c:v>2.220783</c:v>
                </c:pt>
                <c:pt idx="251">
                  <c:v>2.220088</c:v>
                </c:pt>
                <c:pt idx="252">
                  <c:v>2.219415</c:v>
                </c:pt>
                <c:pt idx="253">
                  <c:v>2.218487</c:v>
                </c:pt>
                <c:pt idx="254">
                  <c:v>2.217708</c:v>
                </c:pt>
                <c:pt idx="255">
                  <c:v>2.217047</c:v>
                </c:pt>
                <c:pt idx="256">
                  <c:v>2.216628</c:v>
                </c:pt>
                <c:pt idx="257">
                  <c:v>2.216342</c:v>
                </c:pt>
                <c:pt idx="258">
                  <c:v>2.215998</c:v>
                </c:pt>
                <c:pt idx="259">
                  <c:v>2.21572</c:v>
                </c:pt>
                <c:pt idx="260">
                  <c:v>2.215483</c:v>
                </c:pt>
                <c:pt idx="261">
                  <c:v>2.215067</c:v>
                </c:pt>
                <c:pt idx="262">
                  <c:v>2.21466</c:v>
                </c:pt>
                <c:pt idx="263">
                  <c:v>2.214445</c:v>
                </c:pt>
                <c:pt idx="264">
                  <c:v>2.21421</c:v>
                </c:pt>
                <c:pt idx="265">
                  <c:v>2.214075</c:v>
                </c:pt>
                <c:pt idx="266">
                  <c:v>2.213963</c:v>
                </c:pt>
                <c:pt idx="267">
                  <c:v>2.21384</c:v>
                </c:pt>
                <c:pt idx="268">
                  <c:v>2.213678</c:v>
                </c:pt>
                <c:pt idx="269">
                  <c:v>2.213698</c:v>
                </c:pt>
                <c:pt idx="270">
                  <c:v>2.213698</c:v>
                </c:pt>
                <c:pt idx="271">
                  <c:v>2.213472</c:v>
                </c:pt>
                <c:pt idx="272">
                  <c:v>2.213272</c:v>
                </c:pt>
                <c:pt idx="273">
                  <c:v>2.213052</c:v>
                </c:pt>
                <c:pt idx="274">
                  <c:v>2.213062</c:v>
                </c:pt>
                <c:pt idx="275">
                  <c:v>2.212902</c:v>
                </c:pt>
                <c:pt idx="276">
                  <c:v>2.212843</c:v>
                </c:pt>
                <c:pt idx="277">
                  <c:v>2.212813</c:v>
                </c:pt>
                <c:pt idx="278">
                  <c:v>2.212845</c:v>
                </c:pt>
                <c:pt idx="279">
                  <c:v>2.212972</c:v>
                </c:pt>
                <c:pt idx="280">
                  <c:v>2.21332</c:v>
                </c:pt>
                <c:pt idx="281">
                  <c:v>2.213653</c:v>
                </c:pt>
                <c:pt idx="282">
                  <c:v>2.214023</c:v>
                </c:pt>
                <c:pt idx="283">
                  <c:v>2.21428</c:v>
                </c:pt>
                <c:pt idx="284">
                  <c:v>2.214197</c:v>
                </c:pt>
                <c:pt idx="285">
                  <c:v>2.214275</c:v>
                </c:pt>
                <c:pt idx="286">
                  <c:v>2.214262</c:v>
                </c:pt>
                <c:pt idx="287">
                  <c:v>2.214468</c:v>
                </c:pt>
                <c:pt idx="288">
                  <c:v>2.214637</c:v>
                </c:pt>
                <c:pt idx="289">
                  <c:v>2.214937</c:v>
                </c:pt>
                <c:pt idx="290">
                  <c:v>2.215102</c:v>
                </c:pt>
                <c:pt idx="291">
                  <c:v>2.215175</c:v>
                </c:pt>
                <c:pt idx="292">
                  <c:v>2.215065</c:v>
                </c:pt>
                <c:pt idx="293">
                  <c:v>2.214875</c:v>
                </c:pt>
                <c:pt idx="294">
                  <c:v>2.214653</c:v>
                </c:pt>
                <c:pt idx="295">
                  <c:v>2.21438</c:v>
                </c:pt>
                <c:pt idx="296">
                  <c:v>2.214172</c:v>
                </c:pt>
                <c:pt idx="297">
                  <c:v>2.213995</c:v>
                </c:pt>
                <c:pt idx="298">
                  <c:v>2.213798</c:v>
                </c:pt>
                <c:pt idx="299">
                  <c:v>2.213417</c:v>
                </c:pt>
                <c:pt idx="300">
                  <c:v>2.213038</c:v>
                </c:pt>
                <c:pt idx="301">
                  <c:v>2.212762</c:v>
                </c:pt>
                <c:pt idx="302">
                  <c:v>2.212505</c:v>
                </c:pt>
                <c:pt idx="303">
                  <c:v>2.212168</c:v>
                </c:pt>
                <c:pt idx="304">
                  <c:v>2.212062</c:v>
                </c:pt>
                <c:pt idx="305">
                  <c:v>2.211997</c:v>
                </c:pt>
                <c:pt idx="306">
                  <c:v>2.212038</c:v>
                </c:pt>
                <c:pt idx="307">
                  <c:v>2.212053</c:v>
                </c:pt>
                <c:pt idx="308">
                  <c:v>2.21194</c:v>
                </c:pt>
                <c:pt idx="309">
                  <c:v>2.211877</c:v>
                </c:pt>
                <c:pt idx="310">
                  <c:v>2.211742</c:v>
                </c:pt>
                <c:pt idx="311">
                  <c:v>2.211672</c:v>
                </c:pt>
                <c:pt idx="312">
                  <c:v>2.211618</c:v>
                </c:pt>
                <c:pt idx="313">
                  <c:v>2.211625</c:v>
                </c:pt>
                <c:pt idx="314">
                  <c:v>2.211702</c:v>
                </c:pt>
                <c:pt idx="315">
                  <c:v>2.21173</c:v>
                </c:pt>
                <c:pt idx="316">
                  <c:v>2.211625</c:v>
                </c:pt>
                <c:pt idx="317">
                  <c:v>2.211508</c:v>
                </c:pt>
                <c:pt idx="318">
                  <c:v>2.211435</c:v>
                </c:pt>
                <c:pt idx="319">
                  <c:v>2.211398</c:v>
                </c:pt>
                <c:pt idx="320">
                  <c:v>2.211363</c:v>
                </c:pt>
                <c:pt idx="321">
                  <c:v>2.211335</c:v>
                </c:pt>
                <c:pt idx="322">
                  <c:v>2.21129</c:v>
                </c:pt>
                <c:pt idx="323">
                  <c:v>2.211132</c:v>
                </c:pt>
                <c:pt idx="324">
                  <c:v>2.210922</c:v>
                </c:pt>
                <c:pt idx="325">
                  <c:v>2.210722</c:v>
                </c:pt>
                <c:pt idx="326">
                  <c:v>2.210563</c:v>
                </c:pt>
                <c:pt idx="327">
                  <c:v>2.210438</c:v>
                </c:pt>
                <c:pt idx="328">
                  <c:v>2.210413</c:v>
                </c:pt>
                <c:pt idx="329">
                  <c:v>2.210353</c:v>
                </c:pt>
                <c:pt idx="330">
                  <c:v>2.210408</c:v>
                </c:pt>
                <c:pt idx="331">
                  <c:v>2.21047</c:v>
                </c:pt>
                <c:pt idx="332">
                  <c:v>2.210537</c:v>
                </c:pt>
                <c:pt idx="333">
                  <c:v>2.210528</c:v>
                </c:pt>
                <c:pt idx="334">
                  <c:v>2.21036</c:v>
                </c:pt>
                <c:pt idx="335">
                  <c:v>2.210365</c:v>
                </c:pt>
                <c:pt idx="336">
                  <c:v>2.210308</c:v>
                </c:pt>
                <c:pt idx="337">
                  <c:v>2.210328</c:v>
                </c:pt>
                <c:pt idx="338">
                  <c:v>2.210325</c:v>
                </c:pt>
                <c:pt idx="339">
                  <c:v>2.210165</c:v>
                </c:pt>
                <c:pt idx="340">
                  <c:v>2.2098</c:v>
                </c:pt>
                <c:pt idx="341">
                  <c:v>2.209528</c:v>
                </c:pt>
                <c:pt idx="342">
                  <c:v>2.209152</c:v>
                </c:pt>
                <c:pt idx="343">
                  <c:v>2.208828</c:v>
                </c:pt>
                <c:pt idx="344">
                  <c:v>2.208687</c:v>
                </c:pt>
                <c:pt idx="345">
                  <c:v>2.208497</c:v>
                </c:pt>
                <c:pt idx="346">
                  <c:v>2.208303</c:v>
                </c:pt>
                <c:pt idx="347">
                  <c:v>2.207848</c:v>
                </c:pt>
                <c:pt idx="348">
                  <c:v>2.207385</c:v>
                </c:pt>
                <c:pt idx="349">
                  <c:v>2.206897</c:v>
                </c:pt>
                <c:pt idx="350">
                  <c:v>2.206517</c:v>
                </c:pt>
                <c:pt idx="351">
                  <c:v>2.206178</c:v>
                </c:pt>
                <c:pt idx="352">
                  <c:v>2.205995</c:v>
                </c:pt>
                <c:pt idx="353">
                  <c:v>2.20588</c:v>
                </c:pt>
                <c:pt idx="354">
                  <c:v>2.205703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5217654314868"/>
                  <c:y val="-0.030132048010446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455374268938387"/>
                  <c:y val="0.01964459020782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470881338451428"/>
                  <c:y val="-0.003513474129811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29675340554142"/>
                  <c:y val="0.0226143641937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533555186980039"/>
                  <c:y val="-0.047369954086090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530097569090729"/>
                  <c:y val="-0.03459746504602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-0.0555515161102843"/>
                  <c:y val="-0.05313815921395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7"/>
              <c:layout>
                <c:manualLayout>
                  <c:x val="-0.054625752657681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4"/>
              <c:layout>
                <c:manualLayout>
                  <c:x val="-0.0642503523289849"/>
                  <c:y val="-0.05641334135418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7"/>
              <c:layout>
                <c:manualLayout>
                  <c:x val="-0.0572804170236386"/>
                  <c:y val="-0.01284367506487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2785627386502"/>
                  <c:y val="-0.0727558318294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1"/>
              <c:layout>
                <c:manualLayout>
                  <c:x val="-0.0478322252120715"/>
                  <c:y val="-0.03537759090759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7"/>
              <c:layout>
                <c:manualLayout>
                  <c:x val="-0.0493949636055324"/>
                  <c:y val="-0.0630835648070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472776316111887"/>
                  <c:y val="-0.04179682871464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387360030634634"/>
                  <c:y val="-0.05382634979263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5"/>
              <c:layout>
                <c:manualLayout>
                  <c:x val="-0.0509883279731146"/>
                  <c:y val="0.01802434456928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496060236747795"/>
                  <c:y val="-0.02976053608382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6"/>
              <c:layout>
                <c:manualLayout>
                  <c:x val="-0.0610013127627031"/>
                  <c:y val="-0.02533676504997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2"/>
              <c:layout>
                <c:manualLayout>
                  <c:x val="-0.0506919102503884"/>
                  <c:y val="0.03355951465721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496532998080463"/>
                  <c:y val="0.01666505754467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7"/>
              <c:layout>
                <c:manualLayout>
                  <c:x val="-0.0132853884859966"/>
                  <c:y val="0.06671484413494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8"/>
              <c:layout>
                <c:manualLayout>
                  <c:x val="0.0271142750454715"/>
                  <c:y val="0.001605136436597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1"/>
              <c:layout>
                <c:manualLayout>
                  <c:x val="-0.046580304306198"/>
                  <c:y val="-0.04420869448813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8"/>
              <c:layout>
                <c:manualLayout>
                  <c:x val="0.0153195794341872"/>
                  <c:y val="-0.02289668081692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3"/>
              <c:layout>
                <c:manualLayout>
                  <c:x val="-0.0648312076212499"/>
                  <c:y val="0.05809406023331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4"/>
              <c:layout>
                <c:manualLayout>
                  <c:x val="-0.0730987654320988"/>
                  <c:y val="0.076656661279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9"/>
              <c:layout>
                <c:manualLayout>
                  <c:x val="-0.049394963605532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7"/>
              <c:layout>
                <c:manualLayout>
                  <c:x val="-0.054034486503445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3"/>
              <c:layout>
                <c:manualLayout>
                  <c:x val="-0.0595577293543587"/>
                  <c:y val="-0.0876142030052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4"/>
              <c:layout>
                <c:manualLayout>
                  <c:x val="-0.0744030021840648"/>
                  <c:y val="-0.04178300430312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0.0188604256241645"/>
                  <c:y val="0.0024735100444563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3"/>
              <c:layout>
                <c:manualLayout>
                  <c:x val="-0.0471234567901235"/>
                  <c:y val="0.023419203747072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588537227659654"/>
                  <c:y val="0.0073478213925857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5"/>
              <c:layout>
                <c:manualLayout>
                  <c:x val="-0.0715594731915627"/>
                  <c:y val="-0.06272279993607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595592686765952"/>
                  <c:y val="-0.03037337343882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9"/>
              <c:layout>
                <c:manualLayout>
                  <c:x val="-0.0668662252847454"/>
                  <c:y val="-0.01285661386153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0"/>
              <c:layout>
                <c:manualLayout>
                  <c:x val="0.0106671509868023"/>
                  <c:y val="-0.005590793173347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01972898290155"/>
                  <c:y val="0.03133725322734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9244460588449"/>
                  <c:y val="-0.03599686130909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4"/>
              <c:layout>
                <c:manualLayout>
                  <c:x val="-0.0479961254389151"/>
                  <c:y val="0.01042960831753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455432727169157"/>
                  <c:y val="-0.02581907807319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6"/>
              <c:layout>
                <c:manualLayout>
                  <c:x val="-0.054625752657681"/>
                  <c:y val="0.02171270899714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4"/>
              <c:layout>
                <c:manualLayout>
                  <c:x val="-0.0496060236747795"/>
                  <c:y val="0.02332227441447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2"/>
              <c:layout>
                <c:manualLayout>
                  <c:x val="-0.049895623423793"/>
                  <c:y val="-0.07716059521072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53640023532397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6"/>
              <c:layout>
                <c:manualLayout>
                  <c:x val="-0.0604197530864198"/>
                  <c:y val="-0.03710789326120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44237798380837"/>
                  <c:y val="0.02547279932655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2"/>
              <c:layout>
                <c:manualLayout>
                  <c:x val="-0.0498006768556322"/>
                  <c:y val="-0.0417154126416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467363474441975"/>
                  <c:y val="0.046235694222417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4"/>
              <c:layout>
                <c:manualLayout>
                  <c:x val="-0.0495432098765432"/>
                  <c:y val="0.0128970544578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2"/>
              <c:layout>
                <c:manualLayout>
                  <c:x val="-0.0371481481481481"/>
                  <c:y val="0.04439753273740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3"/>
              <c:layout>
                <c:manualLayout>
                  <c:x val="-0.0489382716049383"/>
                  <c:y val="0.073457136260184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6"/>
              <c:layout>
                <c:manualLayout>
                  <c:x val="-0.052562354445959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489411025756365"/>
                  <c:y val="0.04072398813721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495432098765432"/>
                  <c:y val="0.04763004255038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9"/>
              <c:layout>
                <c:manualLayout>
                  <c:x val="-0.0537448867544315"/>
                  <c:y val="0.02572019840357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6"/>
              <c:layout>
                <c:manualLayout>
                  <c:x val="-0.0453806409654226"/>
                  <c:y val="0.0294481398535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9"/>
              <c:layout>
                <c:manualLayout>
                  <c:x val="-0.0311111111111111"/>
                  <c:y val="0.03390836824224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2.2611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2.2184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2.2172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2.2433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2.1979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2.231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0.062802829437108"/>
                  <c:y val="-0.03228091264561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530404306825162"/>
                  <c:y val="0.03843968312330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"/>
              <c:layout>
                <c:manualLayout>
                  <c:x val="-0.0519443066594378"/>
                  <c:y val="-0.0598038887587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518676447560197"/>
                  <c:y val="-0.04906089165162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3600931545859"/>
                  <c:y val="-0.0104457510757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557101386429613"/>
                  <c:y val="0.02046548956661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8"/>
              <c:layout>
                <c:manualLayout>
                  <c:x val="-0.0271224000674447"/>
                  <c:y val="-0.05070695591135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5"/>
              <c:layout>
                <c:manualLayout>
                  <c:x val="-0.059239451209964"/>
                  <c:y val="-0.04578570951139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5"/>
              <c:layout>
                <c:manualLayout>
                  <c:x val="-0.0501017692187255"/>
                  <c:y val="0.0515426011966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9"/>
              <c:layout>
                <c:manualLayout>
                  <c:x val="0.0176801435608387"/>
                  <c:y val="0.04415549687468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1"/>
              <c:layout>
                <c:manualLayout>
                  <c:x val="-0.0380617283950617"/>
                  <c:y val="0.03146749348550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2"/>
              <c:layout>
                <c:manualLayout>
                  <c:x val="-0.0486394680735735"/>
                  <c:y val="-0.04417469234884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706870182265325"/>
                  <c:y val="-0.03848687747563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1"/>
              <c:layout>
                <c:manualLayout>
                  <c:x val="-0.0570864197530864"/>
                  <c:y val="-0.022594583896823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660733745005449"/>
                  <c:y val="-0.039200941607271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0"/>
              <c:layout>
                <c:manualLayout>
                  <c:x val="-0.050980958918958"/>
                  <c:y val="-0.0736036367282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5"/>
              <c:layout>
                <c:manualLayout>
                  <c:x val="-0.0402954352827219"/>
                  <c:y val="-0.01121428104361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7"/>
              <c:layout>
                <c:manualLayout>
                  <c:x val="-0.051971088291723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2"/>
              <c:layout>
                <c:manualLayout>
                  <c:x val="-0.0268724433772157"/>
                  <c:y val="-0.038596721742272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3"/>
              <c:layout>
                <c:manualLayout>
                  <c:x val="-0.0586492248762331"/>
                  <c:y val="0.018826912787586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5"/>
              <c:layout>
                <c:manualLayout>
                  <c:x val="-0.0537777777777778"/>
                  <c:y val="0.042781277830919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517272937675328"/>
                  <c:y val="-0.0256025838947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1"/>
              <c:layout>
                <c:manualLayout>
                  <c:x val="-0.0551119461405981"/>
                  <c:y val="0.035163953604973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2.2001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461952012856844"/>
                  <c:y val="-0.042476058511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531728395061728"/>
                  <c:y val="-0.0298512385790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339435039156299"/>
                  <c:y val="0.01688401274513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9"/>
              <c:layout>
                <c:manualLayout>
                  <c:x val="-0.0598296775436948"/>
                  <c:y val="-0.02860771338814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-0.0548187764246739"/>
                  <c:y val="-0.03029695024077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54009948091677"/>
                  <c:y val="-0.0335260888458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18464705170117"/>
                  <c:y val="-0.0583927286994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7"/>
              <c:layout>
                <c:manualLayout>
                  <c:x val="-0.0661373426809697"/>
                  <c:y val="0.05144039680714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512495610070514"/>
                  <c:y val="-0.02842720111473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"/>
              <c:layout>
                <c:manualLayout>
                  <c:x val="-0.0468571560405588"/>
                  <c:y val="-0.06057360864763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6"/>
              <c:layout>
                <c:manualLayout>
                  <c:x val="-0.066322167214734"/>
                  <c:y val="-0.03679566873872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3"/>
              <c:layout>
                <c:manualLayout>
                  <c:x val="-0.0509883279731146"/>
                  <c:y val="-0.0458467094703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1"/>
              <c:layout>
                <c:manualLayout>
                  <c:x val="-0.0512820512820513"/>
                  <c:y val="-0.04499114215997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9"/>
              <c:layout>
                <c:manualLayout>
                  <c:x val="-0.0448758944408915"/>
                  <c:y val="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8"/>
              <c:layout>
                <c:manualLayout>
                  <c:x val="-0.0655460765267337"/>
                  <c:y val="0.01849357816246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12495610070514"/>
                  <c:y val="-0.03835658702965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1"/>
              <c:layout>
                <c:manualLayout>
                  <c:x val="-0.0509930026134817"/>
                  <c:y val="-0.040077547882474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8"/>
              <c:layout>
                <c:manualLayout>
                  <c:x val="-0.0657319408810031"/>
                  <c:y val="-0.068711984493015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648405786627158"/>
                  <c:y val="-0.07116104868913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357293690345468"/>
                  <c:y val="0.04740005912689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3"/>
              <c:layout>
                <c:manualLayout>
                  <c:x val="-0.0598210306993773"/>
                  <c:y val="-0.04335327740080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537328200982226"/>
                  <c:y val="0.020858653877738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534009640758583"/>
                  <c:y val="-0.00689792386668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7"/>
              <c:layout>
                <c:manualLayout>
                  <c:x val="-0.0546136860014721"/>
                  <c:y val="0.0265414052491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2.2898</c:v>
                </c:pt>
                <c:pt idx="1">
                  <c:v>2.292</c:v>
                </c:pt>
                <c:pt idx="2">
                  <c:v>2.3008</c:v>
                </c:pt>
                <c:pt idx="3">
                  <c:v>2.2887</c:v>
                </c:pt>
                <c:pt idx="4">
                  <c:v>2.2906</c:v>
                </c:pt>
                <c:pt idx="5">
                  <c:v>2.2887</c:v>
                </c:pt>
                <c:pt idx="6">
                  <c:v>2.2929</c:v>
                </c:pt>
                <c:pt idx="7">
                  <c:v>2.2941</c:v>
                </c:pt>
                <c:pt idx="8">
                  <c:v>2.293</c:v>
                </c:pt>
                <c:pt idx="9">
                  <c:v>2.297</c:v>
                </c:pt>
                <c:pt idx="10">
                  <c:v>2.2974</c:v>
                </c:pt>
                <c:pt idx="11">
                  <c:v>2.2966</c:v>
                </c:pt>
                <c:pt idx="12">
                  <c:v>2.2922</c:v>
                </c:pt>
                <c:pt idx="13">
                  <c:v>2.2931</c:v>
                </c:pt>
                <c:pt idx="14">
                  <c:v>2.2897</c:v>
                </c:pt>
                <c:pt idx="15">
                  <c:v>2.2898</c:v>
                </c:pt>
                <c:pt idx="16">
                  <c:v>2.284</c:v>
                </c:pt>
                <c:pt idx="17">
                  <c:v>2.2773</c:v>
                </c:pt>
                <c:pt idx="18">
                  <c:v>2.2762</c:v>
                </c:pt>
                <c:pt idx="19">
                  <c:v>2.2764</c:v>
                </c:pt>
                <c:pt idx="20">
                  <c:v>2.2651</c:v>
                </c:pt>
                <c:pt idx="21">
                  <c:v>2.2538</c:v>
                </c:pt>
                <c:pt idx="22">
                  <c:v>2.2631</c:v>
                </c:pt>
                <c:pt idx="23">
                  <c:v>2.2591</c:v>
                </c:pt>
                <c:pt idx="24">
                  <c:v>2.2541</c:v>
                </c:pt>
                <c:pt idx="25">
                  <c:v>2.2393</c:v>
                </c:pt>
                <c:pt idx="26">
                  <c:v>2.2301</c:v>
                </c:pt>
                <c:pt idx="27">
                  <c:v>2.2343</c:v>
                </c:pt>
                <c:pt idx="28">
                  <c:v>2.2196</c:v>
                </c:pt>
                <c:pt idx="29">
                  <c:v>2.2221</c:v>
                </c:pt>
                <c:pt idx="30">
                  <c:v>2.2337</c:v>
                </c:pt>
                <c:pt idx="31">
                  <c:v>2.2346</c:v>
                </c:pt>
                <c:pt idx="32">
                  <c:v>2.2429</c:v>
                </c:pt>
                <c:pt idx="33">
                  <c:v>2.2403</c:v>
                </c:pt>
                <c:pt idx="34">
                  <c:v>2.2423</c:v>
                </c:pt>
                <c:pt idx="35">
                  <c:v>2.242</c:v>
                </c:pt>
                <c:pt idx="36">
                  <c:v>2.2264</c:v>
                </c:pt>
                <c:pt idx="37">
                  <c:v>2.2405</c:v>
                </c:pt>
                <c:pt idx="38">
                  <c:v>2.227</c:v>
                </c:pt>
                <c:pt idx="39">
                  <c:v>2.2346</c:v>
                </c:pt>
                <c:pt idx="40">
                  <c:v>2.2364</c:v>
                </c:pt>
                <c:pt idx="41">
                  <c:v>2.2361</c:v>
                </c:pt>
                <c:pt idx="42">
                  <c:v>2.2433</c:v>
                </c:pt>
                <c:pt idx="43">
                  <c:v>2.2388</c:v>
                </c:pt>
                <c:pt idx="44">
                  <c:v>2.2362</c:v>
                </c:pt>
                <c:pt idx="45">
                  <c:v>2.2398</c:v>
                </c:pt>
                <c:pt idx="46">
                  <c:v>2.2384</c:v>
                </c:pt>
                <c:pt idx="47">
                  <c:v>2.2459</c:v>
                </c:pt>
                <c:pt idx="48">
                  <c:v>2.2422</c:v>
                </c:pt>
                <c:pt idx="49">
                  <c:v>2.2419</c:v>
                </c:pt>
                <c:pt idx="50">
                  <c:v>2.2441</c:v>
                </c:pt>
                <c:pt idx="51">
                  <c:v>2.2502</c:v>
                </c:pt>
                <c:pt idx="52">
                  <c:v>2.2485</c:v>
                </c:pt>
                <c:pt idx="53">
                  <c:v>2.2495</c:v>
                </c:pt>
                <c:pt idx="54">
                  <c:v>2.2506</c:v>
                </c:pt>
                <c:pt idx="55">
                  <c:v>2.2462</c:v>
                </c:pt>
                <c:pt idx="56">
                  <c:v>2.2429</c:v>
                </c:pt>
                <c:pt idx="57">
                  <c:v>2.2474</c:v>
                </c:pt>
                <c:pt idx="58">
                  <c:v>2.2387</c:v>
                </c:pt>
                <c:pt idx="59">
                  <c:v>2.2366</c:v>
                </c:pt>
                <c:pt idx="60">
                  <c:v>2.2312</c:v>
                </c:pt>
                <c:pt idx="61">
                  <c:v>2.2256</c:v>
                </c:pt>
                <c:pt idx="62">
                  <c:v>2.2138</c:v>
                </c:pt>
                <c:pt idx="63">
                  <c:v>2.2174</c:v>
                </c:pt>
                <c:pt idx="64">
                  <c:v>2.2259</c:v>
                </c:pt>
                <c:pt idx="65">
                  <c:v>2.2179</c:v>
                </c:pt>
                <c:pt idx="66">
                  <c:v>2.2209</c:v>
                </c:pt>
                <c:pt idx="67">
                  <c:v>2.2233</c:v>
                </c:pt>
                <c:pt idx="68">
                  <c:v>2.221</c:v>
                </c:pt>
                <c:pt idx="69">
                  <c:v>2.2267</c:v>
                </c:pt>
                <c:pt idx="70">
                  <c:v>2.2319</c:v>
                </c:pt>
                <c:pt idx="71">
                  <c:v>2.2294</c:v>
                </c:pt>
                <c:pt idx="72">
                  <c:v>2.2256</c:v>
                </c:pt>
                <c:pt idx="73">
                  <c:v>2.2234</c:v>
                </c:pt>
                <c:pt idx="74">
                  <c:v>2.2241</c:v>
                </c:pt>
                <c:pt idx="75">
                  <c:v>2.2288</c:v>
                </c:pt>
                <c:pt idx="76">
                  <c:v>2.2298</c:v>
                </c:pt>
                <c:pt idx="77">
                  <c:v>2.234</c:v>
                </c:pt>
                <c:pt idx="78">
                  <c:v>2.2321</c:v>
                </c:pt>
                <c:pt idx="79">
                  <c:v>2.2358</c:v>
                </c:pt>
                <c:pt idx="80">
                  <c:v>2.2298</c:v>
                </c:pt>
                <c:pt idx="81">
                  <c:v>2.2214</c:v>
                </c:pt>
                <c:pt idx="82">
                  <c:v>2.1907</c:v>
                </c:pt>
                <c:pt idx="83">
                  <c:v>2.1911</c:v>
                </c:pt>
                <c:pt idx="84">
                  <c:v>2.1602</c:v>
                </c:pt>
                <c:pt idx="85">
                  <c:v>2.1717</c:v>
                </c:pt>
                <c:pt idx="86">
                  <c:v>2.1549</c:v>
                </c:pt>
                <c:pt idx="87">
                  <c:v>2.1219</c:v>
                </c:pt>
                <c:pt idx="88">
                  <c:v>2.1571</c:v>
                </c:pt>
                <c:pt idx="89">
                  <c:v>2.1686</c:v>
                </c:pt>
                <c:pt idx="90">
                  <c:v>2.1618</c:v>
                </c:pt>
                <c:pt idx="91">
                  <c:v>2.1566</c:v>
                </c:pt>
                <c:pt idx="92">
                  <c:v>2.1587</c:v>
                </c:pt>
                <c:pt idx="93">
                  <c:v>2.1587</c:v>
                </c:pt>
                <c:pt idx="94">
                  <c:v>2.168</c:v>
                </c:pt>
                <c:pt idx="95">
                  <c:v>2.1545</c:v>
                </c:pt>
                <c:pt idx="96">
                  <c:v>2.1513</c:v>
                </c:pt>
                <c:pt idx="97">
                  <c:v>2.1544</c:v>
                </c:pt>
                <c:pt idx="98">
                  <c:v>2.16</c:v>
                </c:pt>
                <c:pt idx="99">
                  <c:v>2.1615</c:v>
                </c:pt>
                <c:pt idx="100">
                  <c:v>2.1542</c:v>
                </c:pt>
                <c:pt idx="101">
                  <c:v>2.1587</c:v>
                </c:pt>
                <c:pt idx="102">
                  <c:v>2.1756</c:v>
                </c:pt>
                <c:pt idx="103">
                  <c:v>2.1769</c:v>
                </c:pt>
                <c:pt idx="104">
                  <c:v>2.1912</c:v>
                </c:pt>
                <c:pt idx="105">
                  <c:v>2.1909</c:v>
                </c:pt>
                <c:pt idx="106">
                  <c:v>2.1958</c:v>
                </c:pt>
                <c:pt idx="107">
                  <c:v>2.1874</c:v>
                </c:pt>
                <c:pt idx="108">
                  <c:v>2.1857</c:v>
                </c:pt>
                <c:pt idx="109">
                  <c:v>2.1795</c:v>
                </c:pt>
                <c:pt idx="110">
                  <c:v>2.1889</c:v>
                </c:pt>
                <c:pt idx="111">
                  <c:v>2.192</c:v>
                </c:pt>
                <c:pt idx="112">
                  <c:v>2.2063</c:v>
                </c:pt>
                <c:pt idx="113">
                  <c:v>2.2071</c:v>
                </c:pt>
                <c:pt idx="114">
                  <c:v>2.2021</c:v>
                </c:pt>
                <c:pt idx="115">
                  <c:v>2.1951</c:v>
                </c:pt>
                <c:pt idx="116">
                  <c:v>2.1989</c:v>
                </c:pt>
                <c:pt idx="117">
                  <c:v>2.2012</c:v>
                </c:pt>
                <c:pt idx="118">
                  <c:v>2.2005</c:v>
                </c:pt>
                <c:pt idx="119">
                  <c:v>2.1984</c:v>
                </c:pt>
                <c:pt idx="120">
                  <c:v>2.1993</c:v>
                </c:pt>
                <c:pt idx="121">
                  <c:v>2.1933</c:v>
                </c:pt>
                <c:pt idx="122">
                  <c:v>2.1928</c:v>
                </c:pt>
                <c:pt idx="123">
                  <c:v>2.1912</c:v>
                </c:pt>
                <c:pt idx="124">
                  <c:v>2.1968</c:v>
                </c:pt>
                <c:pt idx="125">
                  <c:v>2.1947</c:v>
                </c:pt>
                <c:pt idx="126">
                  <c:v>2.1905</c:v>
                </c:pt>
                <c:pt idx="127">
                  <c:v>2.1882</c:v>
                </c:pt>
                <c:pt idx="128">
                  <c:v>2.1916</c:v>
                </c:pt>
                <c:pt idx="129">
                  <c:v>2.1909</c:v>
                </c:pt>
                <c:pt idx="130">
                  <c:v>2.1884</c:v>
                </c:pt>
                <c:pt idx="131">
                  <c:v>2.1943</c:v>
                </c:pt>
                <c:pt idx="132">
                  <c:v>2.1962</c:v>
                </c:pt>
                <c:pt idx="133">
                  <c:v>2.1974</c:v>
                </c:pt>
                <c:pt idx="134">
                  <c:v>2.1973</c:v>
                </c:pt>
                <c:pt idx="135">
                  <c:v>2.1989</c:v>
                </c:pt>
                <c:pt idx="136">
                  <c:v>2.2047</c:v>
                </c:pt>
                <c:pt idx="137">
                  <c:v>2.2172</c:v>
                </c:pt>
                <c:pt idx="138">
                  <c:v>2.21</c:v>
                </c:pt>
                <c:pt idx="139">
                  <c:v>2.2008</c:v>
                </c:pt>
                <c:pt idx="140">
                  <c:v>2.2063</c:v>
                </c:pt>
                <c:pt idx="141">
                  <c:v>2.2064</c:v>
                </c:pt>
                <c:pt idx="142">
                  <c:v>2.2058</c:v>
                </c:pt>
                <c:pt idx="143">
                  <c:v>2.2014</c:v>
                </c:pt>
                <c:pt idx="144">
                  <c:v>2.2044</c:v>
                </c:pt>
                <c:pt idx="145">
                  <c:v>2.1961</c:v>
                </c:pt>
                <c:pt idx="146">
                  <c:v>2.1995</c:v>
                </c:pt>
                <c:pt idx="147">
                  <c:v>2.2043</c:v>
                </c:pt>
                <c:pt idx="148">
                  <c:v>2.2075</c:v>
                </c:pt>
                <c:pt idx="149">
                  <c:v>2.2078</c:v>
                </c:pt>
                <c:pt idx="150">
                  <c:v>2.2096</c:v>
                </c:pt>
                <c:pt idx="151">
                  <c:v>2.2087</c:v>
                </c:pt>
                <c:pt idx="152">
                  <c:v>2.2007</c:v>
                </c:pt>
                <c:pt idx="153">
                  <c:v>2.2025</c:v>
                </c:pt>
                <c:pt idx="154">
                  <c:v>2.1959</c:v>
                </c:pt>
                <c:pt idx="155">
                  <c:v>2.1939</c:v>
                </c:pt>
                <c:pt idx="156">
                  <c:v>2.195</c:v>
                </c:pt>
                <c:pt idx="157">
                  <c:v>2.1967</c:v>
                </c:pt>
                <c:pt idx="158">
                  <c:v>2.1944</c:v>
                </c:pt>
                <c:pt idx="159">
                  <c:v>2.1973</c:v>
                </c:pt>
                <c:pt idx="160">
                  <c:v>2.1995</c:v>
                </c:pt>
                <c:pt idx="161">
                  <c:v>2.2057</c:v>
                </c:pt>
                <c:pt idx="162">
                  <c:v>2.2038</c:v>
                </c:pt>
                <c:pt idx="163">
                  <c:v>2.2082</c:v>
                </c:pt>
                <c:pt idx="164">
                  <c:v>2.2023</c:v>
                </c:pt>
                <c:pt idx="165">
                  <c:v>2.2068</c:v>
                </c:pt>
                <c:pt idx="166">
                  <c:v>2.2114</c:v>
                </c:pt>
                <c:pt idx="167">
                  <c:v>2.2119</c:v>
                </c:pt>
                <c:pt idx="168">
                  <c:v>2.2153</c:v>
                </c:pt>
                <c:pt idx="169">
                  <c:v>2.2375</c:v>
                </c:pt>
                <c:pt idx="170">
                  <c:v>2.23</c:v>
                </c:pt>
                <c:pt idx="171">
                  <c:v>2.2326</c:v>
                </c:pt>
                <c:pt idx="172">
                  <c:v>2.2332</c:v>
                </c:pt>
                <c:pt idx="173">
                  <c:v>2.2287</c:v>
                </c:pt>
                <c:pt idx="174">
                  <c:v>2.2348</c:v>
                </c:pt>
                <c:pt idx="175">
                  <c:v>2.235</c:v>
                </c:pt>
                <c:pt idx="176">
                  <c:v>2.2394</c:v>
                </c:pt>
                <c:pt idx="177">
                  <c:v>2.2317</c:v>
                </c:pt>
                <c:pt idx="178">
                  <c:v>2.2368</c:v>
                </c:pt>
                <c:pt idx="179">
                  <c:v>2.2345</c:v>
                </c:pt>
                <c:pt idx="180">
                  <c:v>2.2407</c:v>
                </c:pt>
                <c:pt idx="181">
                  <c:v>2.2375</c:v>
                </c:pt>
                <c:pt idx="182">
                  <c:v>2.2278</c:v>
                </c:pt>
                <c:pt idx="183">
                  <c:v>2.2152</c:v>
                </c:pt>
                <c:pt idx="184">
                  <c:v>2.2263</c:v>
                </c:pt>
                <c:pt idx="185">
                  <c:v>2.2276</c:v>
                </c:pt>
                <c:pt idx="186">
                  <c:v>2.2262</c:v>
                </c:pt>
                <c:pt idx="187">
                  <c:v>2.241</c:v>
                </c:pt>
                <c:pt idx="188">
                  <c:v>2.2513</c:v>
                </c:pt>
                <c:pt idx="189">
                  <c:v>2.2454</c:v>
                </c:pt>
                <c:pt idx="190">
                  <c:v>2.2417</c:v>
                </c:pt>
                <c:pt idx="191">
                  <c:v>2.2337</c:v>
                </c:pt>
                <c:pt idx="192">
                  <c:v>2.2446</c:v>
                </c:pt>
                <c:pt idx="193">
                  <c:v>2.242</c:v>
                </c:pt>
                <c:pt idx="194">
                  <c:v>2.2487</c:v>
                </c:pt>
                <c:pt idx="195">
                  <c:v>2.2384</c:v>
                </c:pt>
                <c:pt idx="196">
                  <c:v>2.2392</c:v>
                </c:pt>
                <c:pt idx="197">
                  <c:v>2.2338</c:v>
                </c:pt>
                <c:pt idx="198">
                  <c:v>2.2284</c:v>
                </c:pt>
                <c:pt idx="199">
                  <c:v>2.2312</c:v>
                </c:pt>
                <c:pt idx="200">
                  <c:v>2.2257</c:v>
                </c:pt>
                <c:pt idx="201">
                  <c:v>2.2211</c:v>
                </c:pt>
                <c:pt idx="202">
                  <c:v>2.2283</c:v>
                </c:pt>
                <c:pt idx="203">
                  <c:v>2.2304</c:v>
                </c:pt>
                <c:pt idx="204">
                  <c:v>2.2225</c:v>
                </c:pt>
                <c:pt idx="205">
                  <c:v>2.2248</c:v>
                </c:pt>
                <c:pt idx="206">
                  <c:v>2.2183</c:v>
                </c:pt>
                <c:pt idx="207">
                  <c:v>2.2154</c:v>
                </c:pt>
                <c:pt idx="208">
                  <c:v>2.2203</c:v>
                </c:pt>
                <c:pt idx="209">
                  <c:v>2.2207</c:v>
                </c:pt>
                <c:pt idx="210">
                  <c:v>2.2141</c:v>
                </c:pt>
                <c:pt idx="211">
                  <c:v>2.2129</c:v>
                </c:pt>
                <c:pt idx="212">
                  <c:v>2.2223</c:v>
                </c:pt>
                <c:pt idx="213">
                  <c:v>2.2192</c:v>
                </c:pt>
                <c:pt idx="214">
                  <c:v>2.2252</c:v>
                </c:pt>
                <c:pt idx="215">
                  <c:v>2.2191</c:v>
                </c:pt>
                <c:pt idx="216">
                  <c:v>2.2207</c:v>
                </c:pt>
                <c:pt idx="217">
                  <c:v>2.2184</c:v>
                </c:pt>
                <c:pt idx="218">
                  <c:v>2.2157</c:v>
                </c:pt>
                <c:pt idx="219">
                  <c:v>2.2132</c:v>
                </c:pt>
                <c:pt idx="220">
                  <c:v>2.2119</c:v>
                </c:pt>
                <c:pt idx="221">
                  <c:v>2.2117</c:v>
                </c:pt>
                <c:pt idx="222">
                  <c:v>2.2094</c:v>
                </c:pt>
                <c:pt idx="223">
                  <c:v>2.2088</c:v>
                </c:pt>
                <c:pt idx="224">
                  <c:v>2.2093</c:v>
                </c:pt>
                <c:pt idx="225">
                  <c:v>2.215</c:v>
                </c:pt>
                <c:pt idx="226">
                  <c:v>2.2116</c:v>
                </c:pt>
                <c:pt idx="227">
                  <c:v>2.2141</c:v>
                </c:pt>
                <c:pt idx="228">
                  <c:v>2.2155</c:v>
                </c:pt>
                <c:pt idx="229">
                  <c:v>2.2174</c:v>
                </c:pt>
                <c:pt idx="230">
                  <c:v>2.2115</c:v>
                </c:pt>
                <c:pt idx="231">
                  <c:v>2.2127</c:v>
                </c:pt>
                <c:pt idx="232">
                  <c:v>2.2135</c:v>
                </c:pt>
                <c:pt idx="233">
                  <c:v>2.2194</c:v>
                </c:pt>
                <c:pt idx="234">
                  <c:v>2.2211</c:v>
                </c:pt>
                <c:pt idx="235">
                  <c:v>2.225</c:v>
                </c:pt>
                <c:pt idx="236">
                  <c:v>2.2303</c:v>
                </c:pt>
                <c:pt idx="237">
                  <c:v>2.2218</c:v>
                </c:pt>
                <c:pt idx="238">
                  <c:v>2.2241</c:v>
                </c:pt>
                <c:pt idx="239">
                  <c:v>2.2228</c:v>
                </c:pt>
                <c:pt idx="240">
                  <c:v>2.2252</c:v>
                </c:pt>
                <c:pt idx="241">
                  <c:v>2.2281</c:v>
                </c:pt>
                <c:pt idx="242">
                  <c:v>2.2211</c:v>
                </c:pt>
                <c:pt idx="243">
                  <c:v>2.2216</c:v>
                </c:pt>
                <c:pt idx="244">
                  <c:v>2.2248</c:v>
                </c:pt>
                <c:pt idx="245">
                  <c:v>2.2181</c:v>
                </c:pt>
                <c:pt idx="246">
                  <c:v>2.2148</c:v>
                </c:pt>
                <c:pt idx="247">
                  <c:v>2.2096</c:v>
                </c:pt>
                <c:pt idx="248">
                  <c:v>2.2107</c:v>
                </c:pt>
                <c:pt idx="249">
                  <c:v>2.2134</c:v>
                </c:pt>
                <c:pt idx="250">
                  <c:v>2.2079</c:v>
                </c:pt>
                <c:pt idx="251">
                  <c:v>2.2082</c:v>
                </c:pt>
                <c:pt idx="252">
                  <c:v>2.2028</c:v>
                </c:pt>
                <c:pt idx="253">
                  <c:v>2.2025</c:v>
                </c:pt>
                <c:pt idx="254">
                  <c:v>2.1934</c:v>
                </c:pt>
                <c:pt idx="255">
                  <c:v>2.1915</c:v>
                </c:pt>
                <c:pt idx="256">
                  <c:v>2.1995</c:v>
                </c:pt>
                <c:pt idx="257">
                  <c:v>2.2078</c:v>
                </c:pt>
                <c:pt idx="258">
                  <c:v>2.2112</c:v>
                </c:pt>
                <c:pt idx="259">
                  <c:v>2.2092</c:v>
                </c:pt>
                <c:pt idx="260">
                  <c:v>2.2097</c:v>
                </c:pt>
                <c:pt idx="261">
                  <c:v>2.2071</c:v>
                </c:pt>
                <c:pt idx="262">
                  <c:v>2.2027</c:v>
                </c:pt>
                <c:pt idx="263">
                  <c:v>2.2072</c:v>
                </c:pt>
                <c:pt idx="264">
                  <c:v>2.2101</c:v>
                </c:pt>
                <c:pt idx="265">
                  <c:v>2.2109</c:v>
                </c:pt>
                <c:pt idx="266">
                  <c:v>2.2102</c:v>
                </c:pt>
                <c:pt idx="267">
                  <c:v>2.21</c:v>
                </c:pt>
                <c:pt idx="268">
                  <c:v>2.2127</c:v>
                </c:pt>
                <c:pt idx="269">
                  <c:v>2.211</c:v>
                </c:pt>
                <c:pt idx="270">
                  <c:v>2.2161</c:v>
                </c:pt>
                <c:pt idx="271">
                  <c:v>2.2124</c:v>
                </c:pt>
                <c:pt idx="272">
                  <c:v>2.2087</c:v>
                </c:pt>
                <c:pt idx="273">
                  <c:v>2.2157</c:v>
                </c:pt>
                <c:pt idx="274">
                  <c:v>2.2111</c:v>
                </c:pt>
                <c:pt idx="275">
                  <c:v>2.2199</c:v>
                </c:pt>
                <c:pt idx="276">
                  <c:v>2.2116</c:v>
                </c:pt>
                <c:pt idx="277">
                  <c:v>2.2156</c:v>
                </c:pt>
                <c:pt idx="278">
                  <c:v>2.2153</c:v>
                </c:pt>
                <c:pt idx="279">
                  <c:v>2.2155</c:v>
                </c:pt>
                <c:pt idx="280">
                  <c:v>2.2197</c:v>
                </c:pt>
                <c:pt idx="281">
                  <c:v>2.2326</c:v>
                </c:pt>
                <c:pt idx="282">
                  <c:v>2.23</c:v>
                </c:pt>
                <c:pt idx="283">
                  <c:v>2.2319</c:v>
                </c:pt>
                <c:pt idx="284">
                  <c:v>2.2248</c:v>
                </c:pt>
                <c:pt idx="285">
                  <c:v>2.2103</c:v>
                </c:pt>
                <c:pt idx="286">
                  <c:v>2.2162</c:v>
                </c:pt>
                <c:pt idx="287">
                  <c:v>2.2141</c:v>
                </c:pt>
                <c:pt idx="288">
                  <c:v>2.2279</c:v>
                </c:pt>
                <c:pt idx="289">
                  <c:v>2.2273</c:v>
                </c:pt>
                <c:pt idx="290">
                  <c:v>2.2293</c:v>
                </c:pt>
                <c:pt idx="291">
                  <c:v>2.2234</c:v>
                </c:pt>
                <c:pt idx="292">
                  <c:v>2.218</c:v>
                </c:pt>
                <c:pt idx="293">
                  <c:v>2.213</c:v>
                </c:pt>
                <c:pt idx="294">
                  <c:v>2.2097</c:v>
                </c:pt>
                <c:pt idx="295">
                  <c:v>2.2117</c:v>
                </c:pt>
                <c:pt idx="296">
                  <c:v>2.2139</c:v>
                </c:pt>
                <c:pt idx="297">
                  <c:v>2.2093</c:v>
                </c:pt>
                <c:pt idx="298">
                  <c:v>2.2138</c:v>
                </c:pt>
                <c:pt idx="299">
                  <c:v>2.2096</c:v>
                </c:pt>
                <c:pt idx="300">
                  <c:v>2.202</c:v>
                </c:pt>
                <c:pt idx="301">
                  <c:v>2.2055</c:v>
                </c:pt>
                <c:pt idx="302">
                  <c:v>2.2046</c:v>
                </c:pt>
                <c:pt idx="303">
                  <c:v>2.2065</c:v>
                </c:pt>
                <c:pt idx="304">
                  <c:v>2.2039</c:v>
                </c:pt>
                <c:pt idx="305">
                  <c:v>2.2116</c:v>
                </c:pt>
                <c:pt idx="306">
                  <c:v>2.2109</c:v>
                </c:pt>
                <c:pt idx="307">
                  <c:v>2.2121</c:v>
                </c:pt>
                <c:pt idx="308">
                  <c:v>2.2116</c:v>
                </c:pt>
                <c:pt idx="309">
                  <c:v>2.2066</c:v>
                </c:pt>
                <c:pt idx="310">
                  <c:v>2.2041</c:v>
                </c:pt>
                <c:pt idx="311">
                  <c:v>2.2002</c:v>
                </c:pt>
                <c:pt idx="312">
                  <c:v>2.1988</c:v>
                </c:pt>
                <c:pt idx="313">
                  <c:v>2.199</c:v>
                </c:pt>
                <c:pt idx="314">
                  <c:v>2.1938</c:v>
                </c:pt>
                <c:pt idx="315">
                  <c:v>2.1963</c:v>
                </c:pt>
                <c:pt idx="316">
                  <c:v>2.2007</c:v>
                </c:pt>
                <c:pt idx="317">
                  <c:v>2.2024</c:v>
                </c:pt>
                <c:pt idx="318">
                  <c:v>2.2042</c:v>
                </c:pt>
                <c:pt idx="319">
                  <c:v>2.2062</c:v>
                </c:pt>
                <c:pt idx="320">
                  <c:v>2.207</c:v>
                </c:pt>
                <c:pt idx="321">
                  <c:v>2.2051</c:v>
                </c:pt>
                <c:pt idx="322">
                  <c:v>2.2009</c:v>
                </c:pt>
                <c:pt idx="323">
                  <c:v>2.2033</c:v>
                </c:pt>
                <c:pt idx="324">
                  <c:v>2.2009</c:v>
                </c:pt>
                <c:pt idx="325">
                  <c:v>2.1986</c:v>
                </c:pt>
                <c:pt idx="326">
                  <c:v>2.1978</c:v>
                </c:pt>
                <c:pt idx="327">
                  <c:v>2.1994</c:v>
                </c:pt>
                <c:pt idx="328">
                  <c:v>2.2052</c:v>
                </c:pt>
                <c:pt idx="329">
                  <c:v>2.2098</c:v>
                </c:pt>
                <c:pt idx="330">
                  <c:v>2.2123</c:v>
                </c:pt>
                <c:pt idx="331">
                  <c:v>2.2166</c:v>
                </c:pt>
                <c:pt idx="332">
                  <c:v>2.2124</c:v>
                </c:pt>
                <c:pt idx="333">
                  <c:v>2.211</c:v>
                </c:pt>
                <c:pt idx="334">
                  <c:v>2.2104</c:v>
                </c:pt>
                <c:pt idx="335">
                  <c:v>2.2097</c:v>
                </c:pt>
                <c:pt idx="336">
                  <c:v>2.2119</c:v>
                </c:pt>
                <c:pt idx="337">
                  <c:v>2.2117</c:v>
                </c:pt>
                <c:pt idx="338">
                  <c:v>2.2154</c:v>
                </c:pt>
                <c:pt idx="339">
                  <c:v>2.2147</c:v>
                </c:pt>
                <c:pt idx="340">
                  <c:v>2.2099</c:v>
                </c:pt>
                <c:pt idx="341">
                  <c:v>2.2107</c:v>
                </c:pt>
                <c:pt idx="342">
                  <c:v>2.2127</c:v>
                </c:pt>
                <c:pt idx="343">
                  <c:v>2.2095</c:v>
                </c:pt>
                <c:pt idx="344">
                  <c:v>2.2054</c:v>
                </c:pt>
                <c:pt idx="345">
                  <c:v>2.2015</c:v>
                </c:pt>
                <c:pt idx="346">
                  <c:v>2.205</c:v>
                </c:pt>
                <c:pt idx="347">
                  <c:v>2.2016</c:v>
                </c:pt>
                <c:pt idx="348">
                  <c:v>2.2007</c:v>
                </c:pt>
                <c:pt idx="349">
                  <c:v>2.1988</c:v>
                </c:pt>
                <c:pt idx="350">
                  <c:v>2.2006</c:v>
                </c:pt>
                <c:pt idx="351">
                  <c:v>2.2006</c:v>
                </c:pt>
                <c:pt idx="352">
                  <c:v>2.1971</c:v>
                </c:pt>
                <c:pt idx="353">
                  <c:v>2.2012</c:v>
                </c:pt>
                <c:pt idx="354">
                  <c:v>2.2028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2.2931</c:v>
                </c:pt>
                <c:pt idx="1">
                  <c:v>2.3016</c:v>
                </c:pt>
                <c:pt idx="2">
                  <c:v>2.3008</c:v>
                </c:pt>
                <c:pt idx="3">
                  <c:v>2.2934</c:v>
                </c:pt>
                <c:pt idx="4">
                  <c:v>2.2933</c:v>
                </c:pt>
                <c:pt idx="5">
                  <c:v>2.2943</c:v>
                </c:pt>
                <c:pt idx="6">
                  <c:v>2.2973</c:v>
                </c:pt>
                <c:pt idx="7">
                  <c:v>2.2967</c:v>
                </c:pt>
                <c:pt idx="8">
                  <c:v>2.2983</c:v>
                </c:pt>
                <c:pt idx="9">
                  <c:v>2.2989</c:v>
                </c:pt>
                <c:pt idx="10">
                  <c:v>2.2981</c:v>
                </c:pt>
                <c:pt idx="11">
                  <c:v>2.2968</c:v>
                </c:pt>
                <c:pt idx="12">
                  <c:v>2.2953</c:v>
                </c:pt>
                <c:pt idx="13">
                  <c:v>2.2948</c:v>
                </c:pt>
                <c:pt idx="14">
                  <c:v>2.2927</c:v>
                </c:pt>
                <c:pt idx="15">
                  <c:v>2.2932</c:v>
                </c:pt>
                <c:pt idx="16">
                  <c:v>2.284</c:v>
                </c:pt>
                <c:pt idx="17">
                  <c:v>2.2798</c:v>
                </c:pt>
                <c:pt idx="18">
                  <c:v>2.2767</c:v>
                </c:pt>
                <c:pt idx="19">
                  <c:v>2.2769</c:v>
                </c:pt>
                <c:pt idx="20">
                  <c:v>2.2651</c:v>
                </c:pt>
                <c:pt idx="21">
                  <c:v>2.2669</c:v>
                </c:pt>
                <c:pt idx="22">
                  <c:v>2.2631</c:v>
                </c:pt>
                <c:pt idx="23">
                  <c:v>2.2591</c:v>
                </c:pt>
                <c:pt idx="24">
                  <c:v>2.2564</c:v>
                </c:pt>
                <c:pt idx="25">
                  <c:v>2.2416</c:v>
                </c:pt>
                <c:pt idx="26">
                  <c:v>2.2415</c:v>
                </c:pt>
                <c:pt idx="27">
                  <c:v>2.2354</c:v>
                </c:pt>
                <c:pt idx="28">
                  <c:v>2.2266</c:v>
                </c:pt>
                <c:pt idx="29">
                  <c:v>2.2347</c:v>
                </c:pt>
                <c:pt idx="30">
                  <c:v>2.2392</c:v>
                </c:pt>
                <c:pt idx="31">
                  <c:v>2.2449</c:v>
                </c:pt>
                <c:pt idx="32">
                  <c:v>2.2488</c:v>
                </c:pt>
                <c:pt idx="33">
                  <c:v>2.2484</c:v>
                </c:pt>
                <c:pt idx="34">
                  <c:v>2.2423</c:v>
                </c:pt>
                <c:pt idx="35">
                  <c:v>2.2425</c:v>
                </c:pt>
                <c:pt idx="36">
                  <c:v>2.2409</c:v>
                </c:pt>
                <c:pt idx="37">
                  <c:v>2.2405</c:v>
                </c:pt>
                <c:pt idx="38">
                  <c:v>2.2361</c:v>
                </c:pt>
                <c:pt idx="39">
                  <c:v>2.2365</c:v>
                </c:pt>
                <c:pt idx="40">
                  <c:v>2.2422</c:v>
                </c:pt>
                <c:pt idx="41">
                  <c:v>2.2455</c:v>
                </c:pt>
                <c:pt idx="42">
                  <c:v>2.2453</c:v>
                </c:pt>
                <c:pt idx="43">
                  <c:v>2.239</c:v>
                </c:pt>
                <c:pt idx="44">
                  <c:v>2.2409</c:v>
                </c:pt>
                <c:pt idx="45">
                  <c:v>2.2413</c:v>
                </c:pt>
                <c:pt idx="46">
                  <c:v>2.247</c:v>
                </c:pt>
                <c:pt idx="47">
                  <c:v>2.2474</c:v>
                </c:pt>
                <c:pt idx="48">
                  <c:v>2.2449</c:v>
                </c:pt>
                <c:pt idx="49">
                  <c:v>2.2453</c:v>
                </c:pt>
                <c:pt idx="50">
                  <c:v>2.2513</c:v>
                </c:pt>
                <c:pt idx="51">
                  <c:v>2.2512</c:v>
                </c:pt>
                <c:pt idx="52">
                  <c:v>2.2528</c:v>
                </c:pt>
                <c:pt idx="53">
                  <c:v>2.256</c:v>
                </c:pt>
                <c:pt idx="54">
                  <c:v>2.2515</c:v>
                </c:pt>
                <c:pt idx="55">
                  <c:v>2.2468</c:v>
                </c:pt>
                <c:pt idx="56">
                  <c:v>2.2477</c:v>
                </c:pt>
                <c:pt idx="57">
                  <c:v>2.2482</c:v>
                </c:pt>
                <c:pt idx="58">
                  <c:v>2.2404</c:v>
                </c:pt>
                <c:pt idx="59">
                  <c:v>2.2386</c:v>
                </c:pt>
                <c:pt idx="60">
                  <c:v>2.2327</c:v>
                </c:pt>
                <c:pt idx="61">
                  <c:v>2.2276</c:v>
                </c:pt>
                <c:pt idx="62">
                  <c:v>2.2179</c:v>
                </c:pt>
                <c:pt idx="63">
                  <c:v>2.2255</c:v>
                </c:pt>
                <c:pt idx="64">
                  <c:v>2.2282</c:v>
                </c:pt>
                <c:pt idx="65">
                  <c:v>2.2226</c:v>
                </c:pt>
                <c:pt idx="66">
                  <c:v>2.2276</c:v>
                </c:pt>
                <c:pt idx="67">
                  <c:v>2.2286</c:v>
                </c:pt>
                <c:pt idx="68">
                  <c:v>2.2282</c:v>
                </c:pt>
                <c:pt idx="69">
                  <c:v>2.2351</c:v>
                </c:pt>
                <c:pt idx="70">
                  <c:v>2.2327</c:v>
                </c:pt>
                <c:pt idx="71">
                  <c:v>2.2302</c:v>
                </c:pt>
                <c:pt idx="72">
                  <c:v>2.2261</c:v>
                </c:pt>
                <c:pt idx="73">
                  <c:v>2.2269</c:v>
                </c:pt>
                <c:pt idx="74">
                  <c:v>2.2291</c:v>
                </c:pt>
                <c:pt idx="75">
                  <c:v>2.2326</c:v>
                </c:pt>
                <c:pt idx="76">
                  <c:v>2.234</c:v>
                </c:pt>
                <c:pt idx="77">
                  <c:v>2.234</c:v>
                </c:pt>
                <c:pt idx="78">
                  <c:v>2.2358</c:v>
                </c:pt>
                <c:pt idx="79">
                  <c:v>2.2359</c:v>
                </c:pt>
                <c:pt idx="80">
                  <c:v>2.2303</c:v>
                </c:pt>
                <c:pt idx="81">
                  <c:v>2.2238</c:v>
                </c:pt>
                <c:pt idx="82">
                  <c:v>2.1964</c:v>
                </c:pt>
                <c:pt idx="83">
                  <c:v>2.1922</c:v>
                </c:pt>
                <c:pt idx="84">
                  <c:v>2.1774</c:v>
                </c:pt>
                <c:pt idx="85">
                  <c:v>2.175</c:v>
                </c:pt>
                <c:pt idx="86">
                  <c:v>2.1599</c:v>
                </c:pt>
                <c:pt idx="87">
                  <c:v>2.1578</c:v>
                </c:pt>
                <c:pt idx="88">
                  <c:v>2.169</c:v>
                </c:pt>
                <c:pt idx="89">
                  <c:v>2.1733</c:v>
                </c:pt>
                <c:pt idx="90">
                  <c:v>2.1631</c:v>
                </c:pt>
                <c:pt idx="91">
                  <c:v>2.1639</c:v>
                </c:pt>
                <c:pt idx="92">
                  <c:v>2.1655</c:v>
                </c:pt>
                <c:pt idx="93">
                  <c:v>2.1682</c:v>
                </c:pt>
                <c:pt idx="94">
                  <c:v>2.1687</c:v>
                </c:pt>
                <c:pt idx="95">
                  <c:v>2.1588</c:v>
                </c:pt>
                <c:pt idx="96">
                  <c:v>2.1553</c:v>
                </c:pt>
                <c:pt idx="97">
                  <c:v>2.1652</c:v>
                </c:pt>
                <c:pt idx="98">
                  <c:v>2.1683</c:v>
                </c:pt>
                <c:pt idx="99">
                  <c:v>2.1631</c:v>
                </c:pt>
                <c:pt idx="100">
                  <c:v>2.1597</c:v>
                </c:pt>
                <c:pt idx="101">
                  <c:v>2.1771</c:v>
                </c:pt>
                <c:pt idx="102">
                  <c:v>2.1837</c:v>
                </c:pt>
                <c:pt idx="103">
                  <c:v>2.2115</c:v>
                </c:pt>
                <c:pt idx="104">
                  <c:v>2.1954</c:v>
                </c:pt>
                <c:pt idx="105">
                  <c:v>2.2024</c:v>
                </c:pt>
                <c:pt idx="106">
                  <c:v>2.2001</c:v>
                </c:pt>
                <c:pt idx="107">
                  <c:v>2.1903</c:v>
                </c:pt>
                <c:pt idx="108">
                  <c:v>2.1907</c:v>
                </c:pt>
                <c:pt idx="109">
                  <c:v>2.1925</c:v>
                </c:pt>
                <c:pt idx="110">
                  <c:v>2.1977</c:v>
                </c:pt>
                <c:pt idx="111">
                  <c:v>2.2096</c:v>
                </c:pt>
                <c:pt idx="112">
                  <c:v>2.2089</c:v>
                </c:pt>
                <c:pt idx="113">
                  <c:v>2.2075</c:v>
                </c:pt>
                <c:pt idx="114">
                  <c:v>2.2022</c:v>
                </c:pt>
                <c:pt idx="115">
                  <c:v>2.1999</c:v>
                </c:pt>
                <c:pt idx="116">
                  <c:v>2.2069</c:v>
                </c:pt>
                <c:pt idx="117">
                  <c:v>2.2048</c:v>
                </c:pt>
                <c:pt idx="118">
                  <c:v>2.2041</c:v>
                </c:pt>
                <c:pt idx="119">
                  <c:v>2.2051</c:v>
                </c:pt>
                <c:pt idx="120">
                  <c:v>2.2002</c:v>
                </c:pt>
                <c:pt idx="121">
                  <c:v>2.1951</c:v>
                </c:pt>
                <c:pt idx="122">
                  <c:v>2.1928</c:v>
                </c:pt>
                <c:pt idx="123">
                  <c:v>2.1985</c:v>
                </c:pt>
                <c:pt idx="124">
                  <c:v>2.198</c:v>
                </c:pt>
                <c:pt idx="125">
                  <c:v>2.1973</c:v>
                </c:pt>
                <c:pt idx="126">
                  <c:v>2.191</c:v>
                </c:pt>
                <c:pt idx="127">
                  <c:v>2.194</c:v>
                </c:pt>
                <c:pt idx="128">
                  <c:v>2.1931</c:v>
                </c:pt>
                <c:pt idx="129">
                  <c:v>2.1909</c:v>
                </c:pt>
                <c:pt idx="130">
                  <c:v>2.1949</c:v>
                </c:pt>
                <c:pt idx="131">
                  <c:v>2.2001</c:v>
                </c:pt>
                <c:pt idx="132">
                  <c:v>2.2006</c:v>
                </c:pt>
                <c:pt idx="133">
                  <c:v>2.2017</c:v>
                </c:pt>
                <c:pt idx="134">
                  <c:v>2.1995</c:v>
                </c:pt>
                <c:pt idx="135">
                  <c:v>2.2082</c:v>
                </c:pt>
                <c:pt idx="136">
                  <c:v>2.2168</c:v>
                </c:pt>
                <c:pt idx="137">
                  <c:v>2.2172</c:v>
                </c:pt>
                <c:pt idx="138">
                  <c:v>2.2124</c:v>
                </c:pt>
                <c:pt idx="139">
                  <c:v>2.212</c:v>
                </c:pt>
                <c:pt idx="140">
                  <c:v>2.2074</c:v>
                </c:pt>
                <c:pt idx="141">
                  <c:v>2.2112</c:v>
                </c:pt>
                <c:pt idx="142">
                  <c:v>2.2058</c:v>
                </c:pt>
                <c:pt idx="143">
                  <c:v>2.2059</c:v>
                </c:pt>
                <c:pt idx="144">
                  <c:v>2.2044</c:v>
                </c:pt>
                <c:pt idx="145">
                  <c:v>2.2003</c:v>
                </c:pt>
                <c:pt idx="146">
                  <c:v>2.2044</c:v>
                </c:pt>
                <c:pt idx="147">
                  <c:v>2.2081</c:v>
                </c:pt>
                <c:pt idx="148">
                  <c:v>2.2112</c:v>
                </c:pt>
                <c:pt idx="149">
                  <c:v>2.2127</c:v>
                </c:pt>
                <c:pt idx="150">
                  <c:v>2.2124</c:v>
                </c:pt>
                <c:pt idx="151">
                  <c:v>2.212</c:v>
                </c:pt>
                <c:pt idx="152">
                  <c:v>2.2041</c:v>
                </c:pt>
                <c:pt idx="153">
                  <c:v>2.2034</c:v>
                </c:pt>
                <c:pt idx="154">
                  <c:v>2.1972</c:v>
                </c:pt>
                <c:pt idx="155">
                  <c:v>2.1964</c:v>
                </c:pt>
                <c:pt idx="156">
                  <c:v>2.1978</c:v>
                </c:pt>
                <c:pt idx="157">
                  <c:v>2.1988</c:v>
                </c:pt>
                <c:pt idx="158">
                  <c:v>2.2035</c:v>
                </c:pt>
                <c:pt idx="159">
                  <c:v>2.2004</c:v>
                </c:pt>
                <c:pt idx="160">
                  <c:v>2.2065</c:v>
                </c:pt>
                <c:pt idx="161">
                  <c:v>2.2089</c:v>
                </c:pt>
                <c:pt idx="162">
                  <c:v>2.2088</c:v>
                </c:pt>
                <c:pt idx="163">
                  <c:v>2.2087</c:v>
                </c:pt>
                <c:pt idx="164">
                  <c:v>2.207</c:v>
                </c:pt>
                <c:pt idx="165">
                  <c:v>2.2113</c:v>
                </c:pt>
                <c:pt idx="166">
                  <c:v>2.2158</c:v>
                </c:pt>
                <c:pt idx="167">
                  <c:v>2.2156</c:v>
                </c:pt>
                <c:pt idx="168">
                  <c:v>2.2394</c:v>
                </c:pt>
                <c:pt idx="169">
                  <c:v>2.2433</c:v>
                </c:pt>
                <c:pt idx="170">
                  <c:v>2.2346</c:v>
                </c:pt>
                <c:pt idx="171">
                  <c:v>2.2373</c:v>
                </c:pt>
                <c:pt idx="172">
                  <c:v>2.2339</c:v>
                </c:pt>
                <c:pt idx="173">
                  <c:v>2.2369</c:v>
                </c:pt>
                <c:pt idx="174">
                  <c:v>2.2359</c:v>
                </c:pt>
                <c:pt idx="175">
                  <c:v>2.2419</c:v>
                </c:pt>
                <c:pt idx="176">
                  <c:v>2.2401</c:v>
                </c:pt>
                <c:pt idx="177">
                  <c:v>2.2378</c:v>
                </c:pt>
                <c:pt idx="178">
                  <c:v>2.2376</c:v>
                </c:pt>
                <c:pt idx="179">
                  <c:v>2.2405</c:v>
                </c:pt>
                <c:pt idx="180">
                  <c:v>2.2407</c:v>
                </c:pt>
                <c:pt idx="181">
                  <c:v>2.2383</c:v>
                </c:pt>
                <c:pt idx="182">
                  <c:v>2.2289</c:v>
                </c:pt>
                <c:pt idx="183">
                  <c:v>2.2289</c:v>
                </c:pt>
                <c:pt idx="184">
                  <c:v>2.2303</c:v>
                </c:pt>
                <c:pt idx="185">
                  <c:v>2.2324</c:v>
                </c:pt>
                <c:pt idx="186">
                  <c:v>2.241</c:v>
                </c:pt>
                <c:pt idx="187">
                  <c:v>2.2526</c:v>
                </c:pt>
                <c:pt idx="188">
                  <c:v>2.2543</c:v>
                </c:pt>
                <c:pt idx="189">
                  <c:v>2.2467</c:v>
                </c:pt>
                <c:pt idx="190">
                  <c:v>2.2436</c:v>
                </c:pt>
                <c:pt idx="191">
                  <c:v>2.2472</c:v>
                </c:pt>
                <c:pt idx="192">
                  <c:v>2.2464</c:v>
                </c:pt>
                <c:pt idx="193">
                  <c:v>2.25</c:v>
                </c:pt>
                <c:pt idx="194">
                  <c:v>2.25</c:v>
                </c:pt>
                <c:pt idx="195">
                  <c:v>2.2422</c:v>
                </c:pt>
                <c:pt idx="196">
                  <c:v>2.2435</c:v>
                </c:pt>
                <c:pt idx="197">
                  <c:v>2.237</c:v>
                </c:pt>
                <c:pt idx="198">
                  <c:v>2.2326</c:v>
                </c:pt>
                <c:pt idx="199">
                  <c:v>2.2326</c:v>
                </c:pt>
                <c:pt idx="200">
                  <c:v>2.2276</c:v>
                </c:pt>
                <c:pt idx="201">
                  <c:v>2.2285</c:v>
                </c:pt>
                <c:pt idx="202">
                  <c:v>2.2319</c:v>
                </c:pt>
                <c:pt idx="203">
                  <c:v>2.2304</c:v>
                </c:pt>
                <c:pt idx="204">
                  <c:v>2.228</c:v>
                </c:pt>
                <c:pt idx="205">
                  <c:v>2.2257</c:v>
                </c:pt>
                <c:pt idx="206">
                  <c:v>2.2207</c:v>
                </c:pt>
                <c:pt idx="207">
                  <c:v>2.2202</c:v>
                </c:pt>
                <c:pt idx="208">
                  <c:v>2.2222</c:v>
                </c:pt>
                <c:pt idx="209">
                  <c:v>2.2212</c:v>
                </c:pt>
                <c:pt idx="210">
                  <c:v>2.2146</c:v>
                </c:pt>
                <c:pt idx="211">
                  <c:v>2.2226</c:v>
                </c:pt>
                <c:pt idx="212">
                  <c:v>2.2228</c:v>
                </c:pt>
                <c:pt idx="213">
                  <c:v>2.2249</c:v>
                </c:pt>
                <c:pt idx="214">
                  <c:v>2.2257</c:v>
                </c:pt>
                <c:pt idx="215">
                  <c:v>2.2236</c:v>
                </c:pt>
                <c:pt idx="216">
                  <c:v>2.2216</c:v>
                </c:pt>
                <c:pt idx="217">
                  <c:v>2.2189</c:v>
                </c:pt>
                <c:pt idx="218">
                  <c:v>2.2165</c:v>
                </c:pt>
                <c:pt idx="219">
                  <c:v>2.2139</c:v>
                </c:pt>
                <c:pt idx="220">
                  <c:v>2.2156</c:v>
                </c:pt>
                <c:pt idx="221">
                  <c:v>2.2117</c:v>
                </c:pt>
                <c:pt idx="222">
                  <c:v>2.2119</c:v>
                </c:pt>
                <c:pt idx="223">
                  <c:v>2.2136</c:v>
                </c:pt>
                <c:pt idx="224">
                  <c:v>2.215</c:v>
                </c:pt>
                <c:pt idx="225">
                  <c:v>2.2196</c:v>
                </c:pt>
                <c:pt idx="226">
                  <c:v>2.2146</c:v>
                </c:pt>
                <c:pt idx="227">
                  <c:v>2.2169</c:v>
                </c:pt>
                <c:pt idx="228">
                  <c:v>2.2226</c:v>
                </c:pt>
                <c:pt idx="229">
                  <c:v>2.2179</c:v>
                </c:pt>
                <c:pt idx="230">
                  <c:v>2.2144</c:v>
                </c:pt>
                <c:pt idx="231">
                  <c:v>2.2138</c:v>
                </c:pt>
                <c:pt idx="232">
                  <c:v>2.2208</c:v>
                </c:pt>
                <c:pt idx="233">
                  <c:v>2.2253</c:v>
                </c:pt>
                <c:pt idx="234">
                  <c:v>2.2278</c:v>
                </c:pt>
                <c:pt idx="235">
                  <c:v>2.231</c:v>
                </c:pt>
                <c:pt idx="236">
                  <c:v>2.2308</c:v>
                </c:pt>
                <c:pt idx="237">
                  <c:v>2.225</c:v>
                </c:pt>
                <c:pt idx="238">
                  <c:v>2.2257</c:v>
                </c:pt>
                <c:pt idx="239">
                  <c:v>2.2278</c:v>
                </c:pt>
                <c:pt idx="240">
                  <c:v>2.2299</c:v>
                </c:pt>
                <c:pt idx="241">
                  <c:v>2.2281</c:v>
                </c:pt>
                <c:pt idx="242">
                  <c:v>2.2244</c:v>
                </c:pt>
                <c:pt idx="243">
                  <c:v>2.2275</c:v>
                </c:pt>
                <c:pt idx="244">
                  <c:v>2.2249</c:v>
                </c:pt>
                <c:pt idx="245">
                  <c:v>2.2199</c:v>
                </c:pt>
                <c:pt idx="246">
                  <c:v>2.2157</c:v>
                </c:pt>
                <c:pt idx="247">
                  <c:v>2.212</c:v>
                </c:pt>
                <c:pt idx="248">
                  <c:v>2.2141</c:v>
                </c:pt>
                <c:pt idx="249">
                  <c:v>2.2139</c:v>
                </c:pt>
                <c:pt idx="250">
                  <c:v>2.2084</c:v>
                </c:pt>
                <c:pt idx="251">
                  <c:v>2.2112</c:v>
                </c:pt>
                <c:pt idx="252">
                  <c:v>2.2072</c:v>
                </c:pt>
                <c:pt idx="253">
                  <c:v>2.203</c:v>
                </c:pt>
                <c:pt idx="254">
                  <c:v>2.1958</c:v>
                </c:pt>
                <c:pt idx="255">
                  <c:v>2.1996</c:v>
                </c:pt>
                <c:pt idx="256">
                  <c:v>2.2087</c:v>
                </c:pt>
                <c:pt idx="257">
                  <c:v>2.213</c:v>
                </c:pt>
                <c:pt idx="258">
                  <c:v>2.2134</c:v>
                </c:pt>
                <c:pt idx="259">
                  <c:v>2.2111</c:v>
                </c:pt>
                <c:pt idx="260">
                  <c:v>2.2098</c:v>
                </c:pt>
                <c:pt idx="261">
                  <c:v>2.2081</c:v>
                </c:pt>
                <c:pt idx="262">
                  <c:v>2.2082</c:v>
                </c:pt>
                <c:pt idx="263">
                  <c:v>2.2122</c:v>
                </c:pt>
                <c:pt idx="264">
                  <c:v>2.2115</c:v>
                </c:pt>
                <c:pt idx="265">
                  <c:v>2.2137</c:v>
                </c:pt>
                <c:pt idx="266">
                  <c:v>2.2115</c:v>
                </c:pt>
                <c:pt idx="267">
                  <c:v>2.2134</c:v>
                </c:pt>
                <c:pt idx="268">
                  <c:v>2.2148</c:v>
                </c:pt>
                <c:pt idx="269">
                  <c:v>2.2173</c:v>
                </c:pt>
                <c:pt idx="270">
                  <c:v>2.2165</c:v>
                </c:pt>
                <c:pt idx="271">
                  <c:v>2.216</c:v>
                </c:pt>
                <c:pt idx="272">
                  <c:v>2.2113</c:v>
                </c:pt>
                <c:pt idx="273">
                  <c:v>2.2201</c:v>
                </c:pt>
                <c:pt idx="274">
                  <c:v>2.2199</c:v>
                </c:pt>
                <c:pt idx="275">
                  <c:v>2.2212</c:v>
                </c:pt>
                <c:pt idx="276">
                  <c:v>2.2177</c:v>
                </c:pt>
                <c:pt idx="277">
                  <c:v>2.219</c:v>
                </c:pt>
                <c:pt idx="278">
                  <c:v>2.2172</c:v>
                </c:pt>
                <c:pt idx="279">
                  <c:v>2.2247</c:v>
                </c:pt>
                <c:pt idx="280">
                  <c:v>2.2337</c:v>
                </c:pt>
                <c:pt idx="281">
                  <c:v>2.2384</c:v>
                </c:pt>
                <c:pt idx="282">
                  <c:v>2.2346</c:v>
                </c:pt>
                <c:pt idx="283">
                  <c:v>2.2352</c:v>
                </c:pt>
                <c:pt idx="284">
                  <c:v>2.2272</c:v>
                </c:pt>
                <c:pt idx="285">
                  <c:v>2.217</c:v>
                </c:pt>
                <c:pt idx="286">
                  <c:v>2.2197</c:v>
                </c:pt>
                <c:pt idx="287">
                  <c:v>2.2299</c:v>
                </c:pt>
                <c:pt idx="288">
                  <c:v>2.2333</c:v>
                </c:pt>
                <c:pt idx="289">
                  <c:v>2.2316</c:v>
                </c:pt>
                <c:pt idx="290">
                  <c:v>2.2293</c:v>
                </c:pt>
                <c:pt idx="291">
                  <c:v>2.2234</c:v>
                </c:pt>
                <c:pt idx="292">
                  <c:v>2.2199</c:v>
                </c:pt>
                <c:pt idx="293">
                  <c:v>2.2142</c:v>
                </c:pt>
                <c:pt idx="294">
                  <c:v>2.2139</c:v>
                </c:pt>
                <c:pt idx="295">
                  <c:v>2.2149</c:v>
                </c:pt>
                <c:pt idx="296">
                  <c:v>2.2155</c:v>
                </c:pt>
                <c:pt idx="297">
                  <c:v>2.215</c:v>
                </c:pt>
                <c:pt idx="298">
                  <c:v>2.216</c:v>
                </c:pt>
                <c:pt idx="299">
                  <c:v>2.2096</c:v>
                </c:pt>
                <c:pt idx="300">
                  <c:v>2.2066</c:v>
                </c:pt>
                <c:pt idx="301">
                  <c:v>2.2055</c:v>
                </c:pt>
                <c:pt idx="302">
                  <c:v>2.2066</c:v>
                </c:pt>
                <c:pt idx="303">
                  <c:v>2.2065</c:v>
                </c:pt>
                <c:pt idx="304">
                  <c:v>2.2117</c:v>
                </c:pt>
                <c:pt idx="305">
                  <c:v>2.2136</c:v>
                </c:pt>
                <c:pt idx="306">
                  <c:v>2.2126</c:v>
                </c:pt>
                <c:pt idx="307">
                  <c:v>2.2128</c:v>
                </c:pt>
                <c:pt idx="308">
                  <c:v>2.212</c:v>
                </c:pt>
                <c:pt idx="309">
                  <c:v>2.2081</c:v>
                </c:pt>
                <c:pt idx="310">
                  <c:v>2.206</c:v>
                </c:pt>
                <c:pt idx="311">
                  <c:v>2.2021</c:v>
                </c:pt>
                <c:pt idx="312">
                  <c:v>2.2005</c:v>
                </c:pt>
                <c:pt idx="313">
                  <c:v>2.1994</c:v>
                </c:pt>
                <c:pt idx="314">
                  <c:v>2.1965</c:v>
                </c:pt>
                <c:pt idx="315">
                  <c:v>2.2026</c:v>
                </c:pt>
                <c:pt idx="316">
                  <c:v>2.2054</c:v>
                </c:pt>
                <c:pt idx="317">
                  <c:v>2.2047</c:v>
                </c:pt>
                <c:pt idx="318">
                  <c:v>2.2069</c:v>
                </c:pt>
                <c:pt idx="319">
                  <c:v>2.209</c:v>
                </c:pt>
                <c:pt idx="320">
                  <c:v>2.2106</c:v>
                </c:pt>
                <c:pt idx="321">
                  <c:v>2.2054</c:v>
                </c:pt>
                <c:pt idx="322">
                  <c:v>2.2046</c:v>
                </c:pt>
                <c:pt idx="323">
                  <c:v>2.2051</c:v>
                </c:pt>
                <c:pt idx="324">
                  <c:v>2.2016</c:v>
                </c:pt>
                <c:pt idx="325">
                  <c:v>2.1986</c:v>
                </c:pt>
                <c:pt idx="326">
                  <c:v>2.2001</c:v>
                </c:pt>
                <c:pt idx="327">
                  <c:v>2.2059</c:v>
                </c:pt>
                <c:pt idx="328">
                  <c:v>2.2102</c:v>
                </c:pt>
                <c:pt idx="329">
                  <c:v>2.2173</c:v>
                </c:pt>
                <c:pt idx="330">
                  <c:v>2.2173</c:v>
                </c:pt>
                <c:pt idx="331">
                  <c:v>2.2173</c:v>
                </c:pt>
                <c:pt idx="332">
                  <c:v>2.2133</c:v>
                </c:pt>
                <c:pt idx="333">
                  <c:v>2.2127</c:v>
                </c:pt>
                <c:pt idx="334">
                  <c:v>2.2118</c:v>
                </c:pt>
                <c:pt idx="335">
                  <c:v>2.2125</c:v>
                </c:pt>
                <c:pt idx="336">
                  <c:v>2.2128</c:v>
                </c:pt>
                <c:pt idx="337">
                  <c:v>2.2161</c:v>
                </c:pt>
                <c:pt idx="338">
                  <c:v>2.2154</c:v>
                </c:pt>
                <c:pt idx="339">
                  <c:v>2.2148</c:v>
                </c:pt>
                <c:pt idx="340">
                  <c:v>2.2124</c:v>
                </c:pt>
                <c:pt idx="341">
                  <c:v>2.2132</c:v>
                </c:pt>
                <c:pt idx="342">
                  <c:v>2.2128</c:v>
                </c:pt>
                <c:pt idx="343">
                  <c:v>2.2096</c:v>
                </c:pt>
                <c:pt idx="344">
                  <c:v>2.2054</c:v>
                </c:pt>
                <c:pt idx="345">
                  <c:v>2.2053</c:v>
                </c:pt>
                <c:pt idx="346">
                  <c:v>2.2051</c:v>
                </c:pt>
                <c:pt idx="347">
                  <c:v>2.2022</c:v>
                </c:pt>
                <c:pt idx="348">
                  <c:v>2.2013</c:v>
                </c:pt>
                <c:pt idx="349">
                  <c:v>2.2028</c:v>
                </c:pt>
                <c:pt idx="350">
                  <c:v>2.202</c:v>
                </c:pt>
                <c:pt idx="351">
                  <c:v>2.2006</c:v>
                </c:pt>
                <c:pt idx="352">
                  <c:v>2.2016</c:v>
                </c:pt>
                <c:pt idx="353">
                  <c:v>2.2045</c:v>
                </c:pt>
                <c:pt idx="354">
                  <c:v>2.2044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2.2859</c:v>
                </c:pt>
                <c:pt idx="1">
                  <c:v>2.2907</c:v>
                </c:pt>
                <c:pt idx="2">
                  <c:v>2.2844</c:v>
                </c:pt>
                <c:pt idx="3">
                  <c:v>2.28</c:v>
                </c:pt>
                <c:pt idx="4">
                  <c:v>2.286</c:v>
                </c:pt>
                <c:pt idx="5">
                  <c:v>2.286</c:v>
                </c:pt>
                <c:pt idx="6">
                  <c:v>2.2907</c:v>
                </c:pt>
                <c:pt idx="7">
                  <c:v>2.2902</c:v>
                </c:pt>
                <c:pt idx="8">
                  <c:v>2.2922</c:v>
                </c:pt>
                <c:pt idx="9">
                  <c:v>2.2948</c:v>
                </c:pt>
                <c:pt idx="10">
                  <c:v>2.295</c:v>
                </c:pt>
                <c:pt idx="11">
                  <c:v>2.2903</c:v>
                </c:pt>
                <c:pt idx="12">
                  <c:v>2.2888</c:v>
                </c:pt>
                <c:pt idx="13">
                  <c:v>2.2893</c:v>
                </c:pt>
                <c:pt idx="14">
                  <c:v>2.2885</c:v>
                </c:pt>
                <c:pt idx="15">
                  <c:v>2.2814</c:v>
                </c:pt>
                <c:pt idx="16">
                  <c:v>2.2767</c:v>
                </c:pt>
                <c:pt idx="17">
                  <c:v>2.2737</c:v>
                </c:pt>
                <c:pt idx="18">
                  <c:v>2.2727</c:v>
                </c:pt>
                <c:pt idx="19">
                  <c:v>2.2638</c:v>
                </c:pt>
                <c:pt idx="20">
                  <c:v>2.2492</c:v>
                </c:pt>
                <c:pt idx="21">
                  <c:v>2.2523</c:v>
                </c:pt>
                <c:pt idx="22">
                  <c:v>2.2502</c:v>
                </c:pt>
                <c:pt idx="23">
                  <c:v>2.2514</c:v>
                </c:pt>
                <c:pt idx="24">
                  <c:v>2.2357</c:v>
                </c:pt>
                <c:pt idx="25">
                  <c:v>2.2298</c:v>
                </c:pt>
                <c:pt idx="26">
                  <c:v>2.2279</c:v>
                </c:pt>
                <c:pt idx="27">
                  <c:v>2.2184</c:v>
                </c:pt>
                <c:pt idx="28">
                  <c:v>2.219</c:v>
                </c:pt>
                <c:pt idx="29">
                  <c:v>2.2209</c:v>
                </c:pt>
                <c:pt idx="30">
                  <c:v>2.2321</c:v>
                </c:pt>
                <c:pt idx="31">
                  <c:v>2.2302</c:v>
                </c:pt>
                <c:pt idx="32">
                  <c:v>2.2389</c:v>
                </c:pt>
                <c:pt idx="33">
                  <c:v>2.24</c:v>
                </c:pt>
                <c:pt idx="34">
                  <c:v>2.2382</c:v>
                </c:pt>
                <c:pt idx="35">
                  <c:v>2.2241</c:v>
                </c:pt>
                <c:pt idx="36">
                  <c:v>2.226</c:v>
                </c:pt>
                <c:pt idx="37">
                  <c:v>2.2264</c:v>
                </c:pt>
                <c:pt idx="38">
                  <c:v>2.222</c:v>
                </c:pt>
                <c:pt idx="39">
                  <c:v>2.2294</c:v>
                </c:pt>
                <c:pt idx="40">
                  <c:v>2.2357</c:v>
                </c:pt>
                <c:pt idx="41">
                  <c:v>2.2335</c:v>
                </c:pt>
                <c:pt idx="42">
                  <c:v>2.2388</c:v>
                </c:pt>
                <c:pt idx="43">
                  <c:v>2.2325</c:v>
                </c:pt>
                <c:pt idx="44">
                  <c:v>2.2356</c:v>
                </c:pt>
                <c:pt idx="45">
                  <c:v>2.236</c:v>
                </c:pt>
                <c:pt idx="46">
                  <c:v>2.238</c:v>
                </c:pt>
                <c:pt idx="47">
                  <c:v>2.2416</c:v>
                </c:pt>
                <c:pt idx="48">
                  <c:v>2.24</c:v>
                </c:pt>
                <c:pt idx="49">
                  <c:v>2.2409</c:v>
                </c:pt>
                <c:pt idx="50">
                  <c:v>2.2441</c:v>
                </c:pt>
                <c:pt idx="51">
                  <c:v>2.2462</c:v>
                </c:pt>
                <c:pt idx="52">
                  <c:v>2.247</c:v>
                </c:pt>
                <c:pt idx="53">
                  <c:v>2.2495</c:v>
                </c:pt>
                <c:pt idx="54">
                  <c:v>2.2434</c:v>
                </c:pt>
                <c:pt idx="55">
                  <c:v>2.2406</c:v>
                </c:pt>
                <c:pt idx="56">
                  <c:v>2.2429</c:v>
                </c:pt>
                <c:pt idx="57">
                  <c:v>2.238</c:v>
                </c:pt>
                <c:pt idx="58">
                  <c:v>2.2367</c:v>
                </c:pt>
                <c:pt idx="59">
                  <c:v>2.2283</c:v>
                </c:pt>
                <c:pt idx="60">
                  <c:v>2.2256</c:v>
                </c:pt>
                <c:pt idx="61">
                  <c:v>2.212</c:v>
                </c:pt>
                <c:pt idx="62">
                  <c:v>2.2054</c:v>
                </c:pt>
                <c:pt idx="63">
                  <c:v>2.2089</c:v>
                </c:pt>
                <c:pt idx="64">
                  <c:v>2.2178</c:v>
                </c:pt>
                <c:pt idx="65">
                  <c:v>2.2172</c:v>
                </c:pt>
                <c:pt idx="66">
                  <c:v>2.2193</c:v>
                </c:pt>
                <c:pt idx="67">
                  <c:v>2.2204</c:v>
                </c:pt>
                <c:pt idx="68">
                  <c:v>2.2199</c:v>
                </c:pt>
                <c:pt idx="69">
                  <c:v>2.2257</c:v>
                </c:pt>
                <c:pt idx="70">
                  <c:v>2.2288</c:v>
                </c:pt>
                <c:pt idx="71">
                  <c:v>2.2246</c:v>
                </c:pt>
                <c:pt idx="72">
                  <c:v>2.2212</c:v>
                </c:pt>
                <c:pt idx="73">
                  <c:v>2.2189</c:v>
                </c:pt>
                <c:pt idx="74">
                  <c:v>2.2236</c:v>
                </c:pt>
                <c:pt idx="75">
                  <c:v>2.228</c:v>
                </c:pt>
                <c:pt idx="76">
                  <c:v>2.2268</c:v>
                </c:pt>
                <c:pt idx="77">
                  <c:v>2.2293</c:v>
                </c:pt>
                <c:pt idx="78">
                  <c:v>2.2291</c:v>
                </c:pt>
                <c:pt idx="79">
                  <c:v>2.2288</c:v>
                </c:pt>
                <c:pt idx="80">
                  <c:v>2.2196</c:v>
                </c:pt>
                <c:pt idx="81">
                  <c:v>2.1818</c:v>
                </c:pt>
                <c:pt idx="82">
                  <c:v>2.1752</c:v>
                </c:pt>
                <c:pt idx="83">
                  <c:v>2.1572</c:v>
                </c:pt>
                <c:pt idx="84">
                  <c:v>2.1518</c:v>
                </c:pt>
                <c:pt idx="85">
                  <c:v>2.1377</c:v>
                </c:pt>
                <c:pt idx="86">
                  <c:v>2.12</c:v>
                </c:pt>
                <c:pt idx="87">
                  <c:v>2.1215</c:v>
                </c:pt>
                <c:pt idx="88">
                  <c:v>2.1431</c:v>
                </c:pt>
                <c:pt idx="89">
                  <c:v>2.1552</c:v>
                </c:pt>
                <c:pt idx="90">
                  <c:v>2.1507</c:v>
                </c:pt>
                <c:pt idx="91">
                  <c:v>2.1557</c:v>
                </c:pt>
                <c:pt idx="92">
                  <c:v>2.1507</c:v>
                </c:pt>
                <c:pt idx="93">
                  <c:v>2.1546</c:v>
                </c:pt>
                <c:pt idx="94">
                  <c:v>2.1541</c:v>
                </c:pt>
                <c:pt idx="95">
                  <c:v>2.148</c:v>
                </c:pt>
                <c:pt idx="96">
                  <c:v>2.1465</c:v>
                </c:pt>
                <c:pt idx="97">
                  <c:v>2.1528</c:v>
                </c:pt>
                <c:pt idx="98">
                  <c:v>2.1582</c:v>
                </c:pt>
                <c:pt idx="99">
                  <c:v>2.1507</c:v>
                </c:pt>
                <c:pt idx="100">
                  <c:v>2.1541</c:v>
                </c:pt>
                <c:pt idx="101">
                  <c:v>2.157</c:v>
                </c:pt>
                <c:pt idx="102">
                  <c:v>2.1746</c:v>
                </c:pt>
                <c:pt idx="103">
                  <c:v>2.174</c:v>
                </c:pt>
                <c:pt idx="104">
                  <c:v>2.1816</c:v>
                </c:pt>
                <c:pt idx="105">
                  <c:v>2.1909</c:v>
                </c:pt>
                <c:pt idx="106">
                  <c:v>2.1867</c:v>
                </c:pt>
                <c:pt idx="107">
                  <c:v>2.1828</c:v>
                </c:pt>
                <c:pt idx="108">
                  <c:v>2.1752</c:v>
                </c:pt>
                <c:pt idx="109">
                  <c:v>2.179</c:v>
                </c:pt>
                <c:pt idx="110">
                  <c:v>2.1887</c:v>
                </c:pt>
                <c:pt idx="111">
                  <c:v>2.1901</c:v>
                </c:pt>
                <c:pt idx="112">
                  <c:v>2.2025</c:v>
                </c:pt>
                <c:pt idx="113">
                  <c:v>2.2003</c:v>
                </c:pt>
                <c:pt idx="114">
                  <c:v>2.1951</c:v>
                </c:pt>
                <c:pt idx="115">
                  <c:v>2.1943</c:v>
                </c:pt>
                <c:pt idx="116">
                  <c:v>2.1989</c:v>
                </c:pt>
                <c:pt idx="117">
                  <c:v>2.1968</c:v>
                </c:pt>
                <c:pt idx="118">
                  <c:v>2.1969</c:v>
                </c:pt>
                <c:pt idx="119">
                  <c:v>2.1978</c:v>
                </c:pt>
                <c:pt idx="120">
                  <c:v>2.193</c:v>
                </c:pt>
                <c:pt idx="121">
                  <c:v>2.1896</c:v>
                </c:pt>
                <c:pt idx="122">
                  <c:v>2.1867</c:v>
                </c:pt>
                <c:pt idx="123">
                  <c:v>2.1903</c:v>
                </c:pt>
                <c:pt idx="124">
                  <c:v>2.1935</c:v>
                </c:pt>
                <c:pt idx="125">
                  <c:v>2.1893</c:v>
                </c:pt>
                <c:pt idx="126">
                  <c:v>2.1875</c:v>
                </c:pt>
                <c:pt idx="127">
                  <c:v>2.1853</c:v>
                </c:pt>
                <c:pt idx="128">
                  <c:v>2.1885</c:v>
                </c:pt>
                <c:pt idx="129">
                  <c:v>2.1855</c:v>
                </c:pt>
                <c:pt idx="130">
                  <c:v>2.1884</c:v>
                </c:pt>
                <c:pt idx="131">
                  <c:v>2.1931</c:v>
                </c:pt>
                <c:pt idx="132">
                  <c:v>2.1962</c:v>
                </c:pt>
                <c:pt idx="133">
                  <c:v>2.1949</c:v>
                </c:pt>
                <c:pt idx="134">
                  <c:v>2.1932</c:v>
                </c:pt>
                <c:pt idx="135">
                  <c:v>2.1986</c:v>
                </c:pt>
                <c:pt idx="136">
                  <c:v>2.2047</c:v>
                </c:pt>
                <c:pt idx="137">
                  <c:v>2.2087</c:v>
                </c:pt>
                <c:pt idx="138">
                  <c:v>2.2003</c:v>
                </c:pt>
                <c:pt idx="139">
                  <c:v>2.2006</c:v>
                </c:pt>
                <c:pt idx="140">
                  <c:v>2.2025</c:v>
                </c:pt>
                <c:pt idx="141">
                  <c:v>2.2047</c:v>
                </c:pt>
                <c:pt idx="142">
                  <c:v>2.2005</c:v>
                </c:pt>
                <c:pt idx="143">
                  <c:v>2.1996</c:v>
                </c:pt>
                <c:pt idx="144">
                  <c:v>2.196</c:v>
                </c:pt>
                <c:pt idx="145">
                  <c:v>2.1942</c:v>
                </c:pt>
                <c:pt idx="146">
                  <c:v>2.1969</c:v>
                </c:pt>
                <c:pt idx="147">
                  <c:v>2.2016</c:v>
                </c:pt>
                <c:pt idx="148">
                  <c:v>2.2061</c:v>
                </c:pt>
                <c:pt idx="149">
                  <c:v>2.206</c:v>
                </c:pt>
                <c:pt idx="150">
                  <c:v>2.2077</c:v>
                </c:pt>
                <c:pt idx="151">
                  <c:v>2.1995</c:v>
                </c:pt>
                <c:pt idx="152">
                  <c:v>2.198</c:v>
                </c:pt>
                <c:pt idx="153">
                  <c:v>2.1959</c:v>
                </c:pt>
                <c:pt idx="154">
                  <c:v>2.1933</c:v>
                </c:pt>
                <c:pt idx="155">
                  <c:v>2.1893</c:v>
                </c:pt>
                <c:pt idx="156">
                  <c:v>2.1937</c:v>
                </c:pt>
                <c:pt idx="157">
                  <c:v>2.194</c:v>
                </c:pt>
                <c:pt idx="158">
                  <c:v>2.1922</c:v>
                </c:pt>
                <c:pt idx="159">
                  <c:v>2.1958</c:v>
                </c:pt>
                <c:pt idx="160">
                  <c:v>2.1995</c:v>
                </c:pt>
                <c:pt idx="161">
                  <c:v>2.2029</c:v>
                </c:pt>
                <c:pt idx="162">
                  <c:v>2.2023</c:v>
                </c:pt>
                <c:pt idx="163">
                  <c:v>2.2011</c:v>
                </c:pt>
                <c:pt idx="164">
                  <c:v>2.2014</c:v>
                </c:pt>
                <c:pt idx="165">
                  <c:v>2.205</c:v>
                </c:pt>
                <c:pt idx="166">
                  <c:v>2.2114</c:v>
                </c:pt>
                <c:pt idx="167">
                  <c:v>2.2113</c:v>
                </c:pt>
                <c:pt idx="168">
                  <c:v>2.2153</c:v>
                </c:pt>
                <c:pt idx="169">
                  <c:v>2.2271</c:v>
                </c:pt>
                <c:pt idx="170">
                  <c:v>2.2262</c:v>
                </c:pt>
                <c:pt idx="171">
                  <c:v>2.2293</c:v>
                </c:pt>
                <c:pt idx="172">
                  <c:v>2.2266</c:v>
                </c:pt>
                <c:pt idx="173">
                  <c:v>2.2287</c:v>
                </c:pt>
                <c:pt idx="174">
                  <c:v>2.2328</c:v>
                </c:pt>
                <c:pt idx="175">
                  <c:v>2.2327</c:v>
                </c:pt>
                <c:pt idx="176">
                  <c:v>2.2328</c:v>
                </c:pt>
                <c:pt idx="177">
                  <c:v>2.2296</c:v>
                </c:pt>
                <c:pt idx="178">
                  <c:v>2.234</c:v>
                </c:pt>
                <c:pt idx="179">
                  <c:v>2.2329</c:v>
                </c:pt>
                <c:pt idx="180">
                  <c:v>2.2351</c:v>
                </c:pt>
                <c:pt idx="181">
                  <c:v>2.2197</c:v>
                </c:pt>
                <c:pt idx="182">
                  <c:v>2.2134</c:v>
                </c:pt>
                <c:pt idx="183">
                  <c:v>2.2142</c:v>
                </c:pt>
                <c:pt idx="184">
                  <c:v>2.223</c:v>
                </c:pt>
                <c:pt idx="185">
                  <c:v>2.2228</c:v>
                </c:pt>
                <c:pt idx="186">
                  <c:v>2.2251</c:v>
                </c:pt>
                <c:pt idx="187">
                  <c:v>2.2354</c:v>
                </c:pt>
                <c:pt idx="188">
                  <c:v>2.2424</c:v>
                </c:pt>
                <c:pt idx="189">
                  <c:v>2.2395</c:v>
                </c:pt>
                <c:pt idx="190">
                  <c:v>2.233</c:v>
                </c:pt>
                <c:pt idx="191">
                  <c:v>2.2337</c:v>
                </c:pt>
                <c:pt idx="192">
                  <c:v>2.2386</c:v>
                </c:pt>
                <c:pt idx="193">
                  <c:v>2.2417</c:v>
                </c:pt>
                <c:pt idx="194">
                  <c:v>2.2376</c:v>
                </c:pt>
                <c:pt idx="195">
                  <c:v>2.2365</c:v>
                </c:pt>
                <c:pt idx="196">
                  <c:v>2.2319</c:v>
                </c:pt>
                <c:pt idx="197">
                  <c:v>2.2254</c:v>
                </c:pt>
                <c:pt idx="198">
                  <c:v>2.2274</c:v>
                </c:pt>
                <c:pt idx="199">
                  <c:v>2.2256</c:v>
                </c:pt>
                <c:pt idx="200">
                  <c:v>2.2207</c:v>
                </c:pt>
                <c:pt idx="201">
                  <c:v>2.2196</c:v>
                </c:pt>
                <c:pt idx="202">
                  <c:v>2.2279</c:v>
                </c:pt>
                <c:pt idx="203">
                  <c:v>2.2224</c:v>
                </c:pt>
                <c:pt idx="204">
                  <c:v>2.2217</c:v>
                </c:pt>
                <c:pt idx="205">
                  <c:v>2.2183</c:v>
                </c:pt>
                <c:pt idx="206">
                  <c:v>2.214</c:v>
                </c:pt>
                <c:pt idx="207">
                  <c:v>2.21</c:v>
                </c:pt>
                <c:pt idx="208">
                  <c:v>2.2161</c:v>
                </c:pt>
                <c:pt idx="209">
                  <c:v>2.2144</c:v>
                </c:pt>
                <c:pt idx="210">
                  <c:v>2.2075</c:v>
                </c:pt>
                <c:pt idx="211">
                  <c:v>2.2129</c:v>
                </c:pt>
                <c:pt idx="212">
                  <c:v>2.2185</c:v>
                </c:pt>
                <c:pt idx="213">
                  <c:v>2.2156</c:v>
                </c:pt>
                <c:pt idx="214">
                  <c:v>2.2192</c:v>
                </c:pt>
                <c:pt idx="215">
                  <c:v>2.2161</c:v>
                </c:pt>
                <c:pt idx="216">
                  <c:v>2.2176</c:v>
                </c:pt>
                <c:pt idx="217">
                  <c:v>2.2134</c:v>
                </c:pt>
                <c:pt idx="218">
                  <c:v>2.2115</c:v>
                </c:pt>
                <c:pt idx="219">
                  <c:v>2.2071</c:v>
                </c:pt>
                <c:pt idx="220">
                  <c:v>2.2108</c:v>
                </c:pt>
                <c:pt idx="221">
                  <c:v>2.2067</c:v>
                </c:pt>
                <c:pt idx="222">
                  <c:v>2.208</c:v>
                </c:pt>
                <c:pt idx="223">
                  <c:v>2.2051</c:v>
                </c:pt>
                <c:pt idx="224">
                  <c:v>2.2041</c:v>
                </c:pt>
                <c:pt idx="225">
                  <c:v>2.2095</c:v>
                </c:pt>
                <c:pt idx="226">
                  <c:v>2.2103</c:v>
                </c:pt>
                <c:pt idx="227">
                  <c:v>2.2127</c:v>
                </c:pt>
                <c:pt idx="228">
                  <c:v>2.2155</c:v>
                </c:pt>
                <c:pt idx="229">
                  <c:v>2.2103</c:v>
                </c:pt>
                <c:pt idx="230">
                  <c:v>2.2098</c:v>
                </c:pt>
                <c:pt idx="231">
                  <c:v>2.2091</c:v>
                </c:pt>
                <c:pt idx="232">
                  <c:v>2.2121</c:v>
                </c:pt>
                <c:pt idx="233">
                  <c:v>2.219</c:v>
                </c:pt>
                <c:pt idx="234">
                  <c:v>2.2205</c:v>
                </c:pt>
                <c:pt idx="235">
                  <c:v>2.2241</c:v>
                </c:pt>
                <c:pt idx="236">
                  <c:v>2.2212</c:v>
                </c:pt>
                <c:pt idx="237">
                  <c:v>2.2216</c:v>
                </c:pt>
                <c:pt idx="238">
                  <c:v>2.2215</c:v>
                </c:pt>
                <c:pt idx="239">
                  <c:v>2.2228</c:v>
                </c:pt>
                <c:pt idx="240">
                  <c:v>2.2235</c:v>
                </c:pt>
                <c:pt idx="241">
                  <c:v>2.2208</c:v>
                </c:pt>
                <c:pt idx="242">
                  <c:v>2.2184</c:v>
                </c:pt>
                <c:pt idx="243">
                  <c:v>2.2203</c:v>
                </c:pt>
                <c:pt idx="244">
                  <c:v>2.2149</c:v>
                </c:pt>
                <c:pt idx="245">
                  <c:v>2.2143</c:v>
                </c:pt>
                <c:pt idx="246">
                  <c:v>2.2066</c:v>
                </c:pt>
                <c:pt idx="247">
                  <c:v>2.205</c:v>
                </c:pt>
                <c:pt idx="248">
                  <c:v>2.206</c:v>
                </c:pt>
                <c:pt idx="249">
                  <c:v>2.2076</c:v>
                </c:pt>
                <c:pt idx="250">
                  <c:v>2.2026</c:v>
                </c:pt>
                <c:pt idx="251">
                  <c:v>2.1979</c:v>
                </c:pt>
                <c:pt idx="252">
                  <c:v>2.2003</c:v>
                </c:pt>
                <c:pt idx="253">
                  <c:v>2.19</c:v>
                </c:pt>
                <c:pt idx="254">
                  <c:v>2.188</c:v>
                </c:pt>
                <c:pt idx="255">
                  <c:v>2.1909</c:v>
                </c:pt>
                <c:pt idx="256">
                  <c:v>2.1985</c:v>
                </c:pt>
                <c:pt idx="257">
                  <c:v>2.2062</c:v>
                </c:pt>
                <c:pt idx="258">
                  <c:v>2.2092</c:v>
                </c:pt>
                <c:pt idx="259">
                  <c:v>2.2064</c:v>
                </c:pt>
                <c:pt idx="260">
                  <c:v>2.2048</c:v>
                </c:pt>
                <c:pt idx="261">
                  <c:v>2.2026</c:v>
                </c:pt>
                <c:pt idx="262">
                  <c:v>2.2026</c:v>
                </c:pt>
                <c:pt idx="263">
                  <c:v>2.2056</c:v>
                </c:pt>
                <c:pt idx="264">
                  <c:v>2.2069</c:v>
                </c:pt>
                <c:pt idx="265">
                  <c:v>2.2087</c:v>
                </c:pt>
                <c:pt idx="266">
                  <c:v>2.2071</c:v>
                </c:pt>
                <c:pt idx="267">
                  <c:v>2.21</c:v>
                </c:pt>
                <c:pt idx="268">
                  <c:v>2.2108</c:v>
                </c:pt>
                <c:pt idx="269">
                  <c:v>2.2103</c:v>
                </c:pt>
                <c:pt idx="270">
                  <c:v>2.2122</c:v>
                </c:pt>
                <c:pt idx="271">
                  <c:v>2.208</c:v>
                </c:pt>
                <c:pt idx="272">
                  <c:v>2.2065</c:v>
                </c:pt>
                <c:pt idx="273">
                  <c:v>2.2035</c:v>
                </c:pt>
                <c:pt idx="274">
                  <c:v>2.2108</c:v>
                </c:pt>
                <c:pt idx="275">
                  <c:v>2.2115</c:v>
                </c:pt>
                <c:pt idx="276">
                  <c:v>2.2115</c:v>
                </c:pt>
                <c:pt idx="277">
                  <c:v>2.2087</c:v>
                </c:pt>
                <c:pt idx="278">
                  <c:v>2.2099</c:v>
                </c:pt>
                <c:pt idx="279">
                  <c:v>2.2149</c:v>
                </c:pt>
                <c:pt idx="280">
                  <c:v>2.2176</c:v>
                </c:pt>
                <c:pt idx="281">
                  <c:v>2.2285</c:v>
                </c:pt>
                <c:pt idx="282">
                  <c:v>2.2291</c:v>
                </c:pt>
                <c:pt idx="283">
                  <c:v>2.2242</c:v>
                </c:pt>
                <c:pt idx="284">
                  <c:v>2.2061</c:v>
                </c:pt>
                <c:pt idx="285">
                  <c:v>2.208</c:v>
                </c:pt>
                <c:pt idx="286">
                  <c:v>2.2127</c:v>
                </c:pt>
                <c:pt idx="287">
                  <c:v>2.2141</c:v>
                </c:pt>
                <c:pt idx="288">
                  <c:v>2.2269</c:v>
                </c:pt>
                <c:pt idx="289">
                  <c:v>2.2255</c:v>
                </c:pt>
                <c:pt idx="290">
                  <c:v>2.2213</c:v>
                </c:pt>
                <c:pt idx="291">
                  <c:v>2.2141</c:v>
                </c:pt>
                <c:pt idx="292">
                  <c:v>2.2095</c:v>
                </c:pt>
                <c:pt idx="293">
                  <c:v>2.2093</c:v>
                </c:pt>
                <c:pt idx="294">
                  <c:v>2.2087</c:v>
                </c:pt>
                <c:pt idx="295">
                  <c:v>2.2091</c:v>
                </c:pt>
                <c:pt idx="296">
                  <c:v>2.2086</c:v>
                </c:pt>
                <c:pt idx="297">
                  <c:v>2.2086</c:v>
                </c:pt>
                <c:pt idx="298">
                  <c:v>2.2077</c:v>
                </c:pt>
                <c:pt idx="299">
                  <c:v>2.2002</c:v>
                </c:pt>
                <c:pt idx="300">
                  <c:v>2.1996</c:v>
                </c:pt>
                <c:pt idx="301">
                  <c:v>2.1998</c:v>
                </c:pt>
                <c:pt idx="302">
                  <c:v>2.1971</c:v>
                </c:pt>
                <c:pt idx="303">
                  <c:v>2.1995</c:v>
                </c:pt>
                <c:pt idx="304">
                  <c:v>2.2031</c:v>
                </c:pt>
                <c:pt idx="305">
                  <c:v>2.2096</c:v>
                </c:pt>
                <c:pt idx="306">
                  <c:v>2.2093</c:v>
                </c:pt>
                <c:pt idx="307">
                  <c:v>2.2088</c:v>
                </c:pt>
                <c:pt idx="308">
                  <c:v>2.2064</c:v>
                </c:pt>
                <c:pt idx="309">
                  <c:v>2.2027</c:v>
                </c:pt>
                <c:pt idx="310">
                  <c:v>2.195</c:v>
                </c:pt>
                <c:pt idx="311">
                  <c:v>2.197</c:v>
                </c:pt>
                <c:pt idx="312">
                  <c:v>2.1968</c:v>
                </c:pt>
                <c:pt idx="313">
                  <c:v>2.1925</c:v>
                </c:pt>
                <c:pt idx="314">
                  <c:v>2.193</c:v>
                </c:pt>
                <c:pt idx="315">
                  <c:v>2.1955</c:v>
                </c:pt>
                <c:pt idx="316">
                  <c:v>2.2</c:v>
                </c:pt>
                <c:pt idx="317">
                  <c:v>2.2022</c:v>
                </c:pt>
                <c:pt idx="318">
                  <c:v>2.2042</c:v>
                </c:pt>
                <c:pt idx="319">
                  <c:v>2.2043</c:v>
                </c:pt>
                <c:pt idx="320">
                  <c:v>2.204</c:v>
                </c:pt>
                <c:pt idx="321">
                  <c:v>2.201</c:v>
                </c:pt>
                <c:pt idx="322">
                  <c:v>2.1984</c:v>
                </c:pt>
                <c:pt idx="323">
                  <c:v>2.1997</c:v>
                </c:pt>
                <c:pt idx="324">
                  <c:v>2.1975</c:v>
                </c:pt>
                <c:pt idx="325">
                  <c:v>2.1942</c:v>
                </c:pt>
                <c:pt idx="326">
                  <c:v>2.1965</c:v>
                </c:pt>
                <c:pt idx="327">
                  <c:v>2.1993</c:v>
                </c:pt>
                <c:pt idx="328">
                  <c:v>2.2046</c:v>
                </c:pt>
                <c:pt idx="329">
                  <c:v>2.2098</c:v>
                </c:pt>
                <c:pt idx="330">
                  <c:v>2.2122</c:v>
                </c:pt>
                <c:pt idx="331">
                  <c:v>2.2114</c:v>
                </c:pt>
                <c:pt idx="332">
                  <c:v>2.209</c:v>
                </c:pt>
                <c:pt idx="333">
                  <c:v>2.2085</c:v>
                </c:pt>
                <c:pt idx="334">
                  <c:v>2.2084</c:v>
                </c:pt>
                <c:pt idx="335">
                  <c:v>2.2079</c:v>
                </c:pt>
                <c:pt idx="336">
                  <c:v>2.2108</c:v>
                </c:pt>
                <c:pt idx="337">
                  <c:v>2.2112</c:v>
                </c:pt>
                <c:pt idx="338">
                  <c:v>2.2136</c:v>
                </c:pt>
                <c:pt idx="339">
                  <c:v>2.2091</c:v>
                </c:pt>
                <c:pt idx="340">
                  <c:v>2.209</c:v>
                </c:pt>
                <c:pt idx="341">
                  <c:v>2.2074</c:v>
                </c:pt>
                <c:pt idx="342">
                  <c:v>2.2084</c:v>
                </c:pt>
                <c:pt idx="343">
                  <c:v>2.2035</c:v>
                </c:pt>
                <c:pt idx="344">
                  <c:v>2.2009</c:v>
                </c:pt>
                <c:pt idx="345">
                  <c:v>2.2007</c:v>
                </c:pt>
                <c:pt idx="346">
                  <c:v>2.2008</c:v>
                </c:pt>
                <c:pt idx="347">
                  <c:v>2.199</c:v>
                </c:pt>
                <c:pt idx="348">
                  <c:v>2.1974</c:v>
                </c:pt>
                <c:pt idx="349">
                  <c:v>2.1978</c:v>
                </c:pt>
                <c:pt idx="350">
                  <c:v>2.1987</c:v>
                </c:pt>
                <c:pt idx="351">
                  <c:v>2.197</c:v>
                </c:pt>
                <c:pt idx="352">
                  <c:v>2.1954</c:v>
                </c:pt>
                <c:pt idx="353">
                  <c:v>2.2007</c:v>
                </c:pt>
                <c:pt idx="354">
                  <c:v>2.1994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2.2923</c:v>
                </c:pt>
                <c:pt idx="1">
                  <c:v>2.3012</c:v>
                </c:pt>
                <c:pt idx="2">
                  <c:v>2.2888</c:v>
                </c:pt>
                <c:pt idx="3">
                  <c:v>2.2904</c:v>
                </c:pt>
                <c:pt idx="4">
                  <c:v>2.2885</c:v>
                </c:pt>
                <c:pt idx="5">
                  <c:v>2.2929</c:v>
                </c:pt>
                <c:pt idx="6">
                  <c:v>2.2939</c:v>
                </c:pt>
                <c:pt idx="7">
                  <c:v>2.2931</c:v>
                </c:pt>
                <c:pt idx="8">
                  <c:v>2.2969</c:v>
                </c:pt>
                <c:pt idx="9">
                  <c:v>2.297</c:v>
                </c:pt>
                <c:pt idx="10">
                  <c:v>2.2963</c:v>
                </c:pt>
                <c:pt idx="11">
                  <c:v>2.2922</c:v>
                </c:pt>
                <c:pt idx="12">
                  <c:v>2.2931</c:v>
                </c:pt>
                <c:pt idx="13">
                  <c:v>2.2902</c:v>
                </c:pt>
                <c:pt idx="14">
                  <c:v>2.2891</c:v>
                </c:pt>
                <c:pt idx="15">
                  <c:v>2.2837</c:v>
                </c:pt>
                <c:pt idx="16">
                  <c:v>2.2771</c:v>
                </c:pt>
                <c:pt idx="17">
                  <c:v>2.2762</c:v>
                </c:pt>
                <c:pt idx="18">
                  <c:v>2.2763</c:v>
                </c:pt>
                <c:pt idx="19">
                  <c:v>2.2651</c:v>
                </c:pt>
                <c:pt idx="20">
                  <c:v>2.2537</c:v>
                </c:pt>
                <c:pt idx="21">
                  <c:v>2.2637</c:v>
                </c:pt>
                <c:pt idx="22">
                  <c:v>2.2596</c:v>
                </c:pt>
                <c:pt idx="23">
                  <c:v>2.2548</c:v>
                </c:pt>
                <c:pt idx="24">
                  <c:v>2.2399</c:v>
                </c:pt>
                <c:pt idx="25">
                  <c:v>2.2304</c:v>
                </c:pt>
                <c:pt idx="26">
                  <c:v>2.2352</c:v>
                </c:pt>
                <c:pt idx="27">
                  <c:v>2.2193</c:v>
                </c:pt>
                <c:pt idx="28">
                  <c:v>2.2221</c:v>
                </c:pt>
                <c:pt idx="29">
                  <c:v>2.2337</c:v>
                </c:pt>
                <c:pt idx="30">
                  <c:v>2.2349</c:v>
                </c:pt>
                <c:pt idx="31">
                  <c:v>2.2429</c:v>
                </c:pt>
                <c:pt idx="32">
                  <c:v>2.2409</c:v>
                </c:pt>
                <c:pt idx="33">
                  <c:v>2.2424</c:v>
                </c:pt>
                <c:pt idx="34">
                  <c:v>2.2415</c:v>
                </c:pt>
                <c:pt idx="35">
                  <c:v>2.226</c:v>
                </c:pt>
                <c:pt idx="36">
                  <c:v>2.2406</c:v>
                </c:pt>
                <c:pt idx="37">
                  <c:v>2.227</c:v>
                </c:pt>
                <c:pt idx="38">
                  <c:v>2.2344</c:v>
                </c:pt>
                <c:pt idx="39">
                  <c:v>2.2355</c:v>
                </c:pt>
                <c:pt idx="40">
                  <c:v>2.2361</c:v>
                </c:pt>
                <c:pt idx="41">
                  <c:v>2.2433</c:v>
                </c:pt>
                <c:pt idx="42">
                  <c:v>2.2388</c:v>
                </c:pt>
                <c:pt idx="43">
                  <c:v>2.2362</c:v>
                </c:pt>
                <c:pt idx="44">
                  <c:v>2.2399</c:v>
                </c:pt>
                <c:pt idx="45">
                  <c:v>2.2384</c:v>
                </c:pt>
                <c:pt idx="46">
                  <c:v>2.2454</c:v>
                </c:pt>
                <c:pt idx="47">
                  <c:v>2.2422</c:v>
                </c:pt>
                <c:pt idx="48">
                  <c:v>2.2419</c:v>
                </c:pt>
                <c:pt idx="49">
                  <c:v>2.2443</c:v>
                </c:pt>
                <c:pt idx="50">
                  <c:v>2.2501</c:v>
                </c:pt>
                <c:pt idx="51">
                  <c:v>2.2487</c:v>
                </c:pt>
                <c:pt idx="52">
                  <c:v>2.2495</c:v>
                </c:pt>
                <c:pt idx="53">
                  <c:v>2.2507</c:v>
                </c:pt>
                <c:pt idx="54">
                  <c:v>2.246</c:v>
                </c:pt>
                <c:pt idx="55">
                  <c:v>2.2431</c:v>
                </c:pt>
                <c:pt idx="56">
                  <c:v>2.2469</c:v>
                </c:pt>
                <c:pt idx="57">
                  <c:v>2.2384</c:v>
                </c:pt>
                <c:pt idx="58">
                  <c:v>2.2369</c:v>
                </c:pt>
                <c:pt idx="59">
                  <c:v>2.2308</c:v>
                </c:pt>
                <c:pt idx="60">
                  <c:v>2.2259</c:v>
                </c:pt>
                <c:pt idx="61">
                  <c:v>2.2139</c:v>
                </c:pt>
                <c:pt idx="62">
                  <c:v>2.2174</c:v>
                </c:pt>
                <c:pt idx="63">
                  <c:v>2.2251</c:v>
                </c:pt>
                <c:pt idx="64">
                  <c:v>2.2179</c:v>
                </c:pt>
                <c:pt idx="65">
                  <c:v>2.2211</c:v>
                </c:pt>
                <c:pt idx="66">
                  <c:v>2.2227</c:v>
                </c:pt>
                <c:pt idx="67">
                  <c:v>2.2204</c:v>
                </c:pt>
                <c:pt idx="68">
                  <c:v>2.2268</c:v>
                </c:pt>
                <c:pt idx="69">
                  <c:v>2.2319</c:v>
                </c:pt>
                <c:pt idx="70">
                  <c:v>2.2288</c:v>
                </c:pt>
                <c:pt idx="71">
                  <c:v>2.2256</c:v>
                </c:pt>
                <c:pt idx="72">
                  <c:v>2.2234</c:v>
                </c:pt>
                <c:pt idx="73">
                  <c:v>2.2236</c:v>
                </c:pt>
                <c:pt idx="74">
                  <c:v>2.2285</c:v>
                </c:pt>
                <c:pt idx="75">
                  <c:v>2.2298</c:v>
                </c:pt>
                <c:pt idx="76">
                  <c:v>2.2336</c:v>
                </c:pt>
                <c:pt idx="77">
                  <c:v>2.2323</c:v>
                </c:pt>
                <c:pt idx="78">
                  <c:v>2.2358</c:v>
                </c:pt>
                <c:pt idx="79">
                  <c:v>2.2313</c:v>
                </c:pt>
                <c:pt idx="80">
                  <c:v>2.2205</c:v>
                </c:pt>
                <c:pt idx="81">
                  <c:v>2.1909</c:v>
                </c:pt>
                <c:pt idx="82">
                  <c:v>2.1908</c:v>
                </c:pt>
                <c:pt idx="83">
                  <c:v>2.1602</c:v>
                </c:pt>
                <c:pt idx="84">
                  <c:v>2.1726</c:v>
                </c:pt>
                <c:pt idx="85">
                  <c:v>2.1552</c:v>
                </c:pt>
                <c:pt idx="86">
                  <c:v>2.1235</c:v>
                </c:pt>
                <c:pt idx="87">
                  <c:v>2.1578</c:v>
                </c:pt>
                <c:pt idx="88">
                  <c:v>2.1688</c:v>
                </c:pt>
                <c:pt idx="89">
                  <c:v>2.1634</c:v>
                </c:pt>
                <c:pt idx="90">
                  <c:v>2.1562</c:v>
                </c:pt>
                <c:pt idx="91">
                  <c:v>2.1581</c:v>
                </c:pt>
                <c:pt idx="92">
                  <c:v>2.1587</c:v>
                </c:pt>
                <c:pt idx="93">
                  <c:v>2.1678</c:v>
                </c:pt>
                <c:pt idx="94">
                  <c:v>2.1549</c:v>
                </c:pt>
                <c:pt idx="95">
                  <c:v>2.1516</c:v>
                </c:pt>
                <c:pt idx="96">
                  <c:v>2.1552</c:v>
                </c:pt>
                <c:pt idx="97">
                  <c:v>2.1606</c:v>
                </c:pt>
                <c:pt idx="98">
                  <c:v>2.1613</c:v>
                </c:pt>
                <c:pt idx="99">
                  <c:v>2.153</c:v>
                </c:pt>
                <c:pt idx="100">
                  <c:v>2.1587</c:v>
                </c:pt>
                <c:pt idx="101">
                  <c:v>2.1757</c:v>
                </c:pt>
                <c:pt idx="102">
                  <c:v>2.1772</c:v>
                </c:pt>
                <c:pt idx="103">
                  <c:v>2.1914</c:v>
                </c:pt>
                <c:pt idx="104">
                  <c:v>2.1913</c:v>
                </c:pt>
                <c:pt idx="105">
                  <c:v>2.1958</c:v>
                </c:pt>
                <c:pt idx="106">
                  <c:v>2.188</c:v>
                </c:pt>
                <c:pt idx="107">
                  <c:v>2.1855</c:v>
                </c:pt>
                <c:pt idx="108">
                  <c:v>2.1795</c:v>
                </c:pt>
                <c:pt idx="109">
                  <c:v>2.1893</c:v>
                </c:pt>
                <c:pt idx="110">
                  <c:v>2.1918</c:v>
                </c:pt>
                <c:pt idx="111">
                  <c:v>2.2068</c:v>
                </c:pt>
                <c:pt idx="112">
                  <c:v>2.2066</c:v>
                </c:pt>
                <c:pt idx="113">
                  <c:v>2.2017</c:v>
                </c:pt>
                <c:pt idx="114">
                  <c:v>2.1953</c:v>
                </c:pt>
                <c:pt idx="115">
                  <c:v>2.1987</c:v>
                </c:pt>
                <c:pt idx="116">
                  <c:v>2.2012</c:v>
                </c:pt>
                <c:pt idx="117">
                  <c:v>2.2004</c:v>
                </c:pt>
                <c:pt idx="118">
                  <c:v>2.1983</c:v>
                </c:pt>
                <c:pt idx="119">
                  <c:v>2.1997</c:v>
                </c:pt>
                <c:pt idx="120">
                  <c:v>2.1932</c:v>
                </c:pt>
                <c:pt idx="121">
                  <c:v>2.1928</c:v>
                </c:pt>
                <c:pt idx="122">
                  <c:v>2.1913</c:v>
                </c:pt>
                <c:pt idx="123">
                  <c:v>2.1976</c:v>
                </c:pt>
                <c:pt idx="124">
                  <c:v>2.1945</c:v>
                </c:pt>
                <c:pt idx="125">
                  <c:v>2.1905</c:v>
                </c:pt>
                <c:pt idx="126">
                  <c:v>2.1881</c:v>
                </c:pt>
                <c:pt idx="127">
                  <c:v>2.1906</c:v>
                </c:pt>
                <c:pt idx="128">
                  <c:v>2.1908</c:v>
                </c:pt>
                <c:pt idx="129">
                  <c:v>2.1884</c:v>
                </c:pt>
                <c:pt idx="130">
                  <c:v>2.1939</c:v>
                </c:pt>
                <c:pt idx="131">
                  <c:v>2.1962</c:v>
                </c:pt>
                <c:pt idx="132">
                  <c:v>2.1975</c:v>
                </c:pt>
                <c:pt idx="133">
                  <c:v>2.1977</c:v>
                </c:pt>
                <c:pt idx="134">
                  <c:v>2.1989</c:v>
                </c:pt>
                <c:pt idx="135">
                  <c:v>2.2043</c:v>
                </c:pt>
                <c:pt idx="136">
                  <c:v>2.2164</c:v>
                </c:pt>
                <c:pt idx="137">
                  <c:v>2.21</c:v>
                </c:pt>
                <c:pt idx="138">
                  <c:v>2.2008</c:v>
                </c:pt>
                <c:pt idx="139">
                  <c:v>2.2057</c:v>
                </c:pt>
                <c:pt idx="140">
                  <c:v>2.2064</c:v>
                </c:pt>
                <c:pt idx="141">
                  <c:v>2.2064</c:v>
                </c:pt>
                <c:pt idx="142">
                  <c:v>2.201</c:v>
                </c:pt>
                <c:pt idx="143">
                  <c:v>2.2044</c:v>
                </c:pt>
                <c:pt idx="144">
                  <c:v>2.1961</c:v>
                </c:pt>
                <c:pt idx="145">
                  <c:v>2.1995</c:v>
                </c:pt>
                <c:pt idx="146">
                  <c:v>2.2044</c:v>
                </c:pt>
                <c:pt idx="147">
                  <c:v>2.2074</c:v>
                </c:pt>
                <c:pt idx="148">
                  <c:v>2.2081</c:v>
                </c:pt>
                <c:pt idx="149">
                  <c:v>2.2103</c:v>
                </c:pt>
                <c:pt idx="150">
                  <c:v>2.2089</c:v>
                </c:pt>
                <c:pt idx="151">
                  <c:v>2.2</c:v>
                </c:pt>
                <c:pt idx="152">
                  <c:v>2.2026</c:v>
                </c:pt>
                <c:pt idx="153">
                  <c:v>2.1959</c:v>
                </c:pt>
                <c:pt idx="154">
                  <c:v>2.1948</c:v>
                </c:pt>
                <c:pt idx="155">
                  <c:v>2.195</c:v>
                </c:pt>
                <c:pt idx="156">
                  <c:v>2.1971</c:v>
                </c:pt>
                <c:pt idx="157">
                  <c:v>2.1944</c:v>
                </c:pt>
                <c:pt idx="158">
                  <c:v>2.1977</c:v>
                </c:pt>
                <c:pt idx="159">
                  <c:v>2.1993</c:v>
                </c:pt>
                <c:pt idx="160">
                  <c:v>2.2046</c:v>
                </c:pt>
                <c:pt idx="161">
                  <c:v>2.2038</c:v>
                </c:pt>
                <c:pt idx="162">
                  <c:v>2.2086</c:v>
                </c:pt>
                <c:pt idx="163">
                  <c:v>2.2023</c:v>
                </c:pt>
                <c:pt idx="164">
                  <c:v>2.2068</c:v>
                </c:pt>
                <c:pt idx="165">
                  <c:v>2.2113</c:v>
                </c:pt>
                <c:pt idx="166">
                  <c:v>2.2121</c:v>
                </c:pt>
                <c:pt idx="167">
                  <c:v>2.2153</c:v>
                </c:pt>
                <c:pt idx="168">
                  <c:v>2.2371</c:v>
                </c:pt>
                <c:pt idx="169">
                  <c:v>2.2294</c:v>
                </c:pt>
                <c:pt idx="170">
                  <c:v>2.2329</c:v>
                </c:pt>
                <c:pt idx="171">
                  <c:v>2.2331</c:v>
                </c:pt>
                <c:pt idx="172">
                  <c:v>2.2286</c:v>
                </c:pt>
                <c:pt idx="173">
                  <c:v>2.235</c:v>
                </c:pt>
                <c:pt idx="174">
                  <c:v>2.2345</c:v>
                </c:pt>
                <c:pt idx="175">
                  <c:v>2.2394</c:v>
                </c:pt>
                <c:pt idx="176">
                  <c:v>2.2328</c:v>
                </c:pt>
                <c:pt idx="177">
                  <c:v>2.2369</c:v>
                </c:pt>
                <c:pt idx="178">
                  <c:v>2.2354</c:v>
                </c:pt>
                <c:pt idx="179">
                  <c:v>2.2404</c:v>
                </c:pt>
                <c:pt idx="180">
                  <c:v>2.2373</c:v>
                </c:pt>
                <c:pt idx="181">
                  <c:v>2.2277</c:v>
                </c:pt>
                <c:pt idx="182">
                  <c:v>2.2143</c:v>
                </c:pt>
                <c:pt idx="183">
                  <c:v>2.2261</c:v>
                </c:pt>
                <c:pt idx="184">
                  <c:v>2.2278</c:v>
                </c:pt>
                <c:pt idx="185">
                  <c:v>2.2266</c:v>
                </c:pt>
                <c:pt idx="186">
                  <c:v>2.2409</c:v>
                </c:pt>
                <c:pt idx="187">
                  <c:v>2.2515</c:v>
                </c:pt>
                <c:pt idx="188">
                  <c:v>2.2448</c:v>
                </c:pt>
                <c:pt idx="189">
                  <c:v>2.2415</c:v>
                </c:pt>
                <c:pt idx="190">
                  <c:v>2.2335</c:v>
                </c:pt>
                <c:pt idx="191">
                  <c:v>2.2446</c:v>
                </c:pt>
                <c:pt idx="192">
                  <c:v>2.2426</c:v>
                </c:pt>
                <c:pt idx="193">
                  <c:v>2.2491</c:v>
                </c:pt>
                <c:pt idx="194">
                  <c:v>2.2386</c:v>
                </c:pt>
                <c:pt idx="195">
                  <c:v>2.2392</c:v>
                </c:pt>
                <c:pt idx="196">
                  <c:v>2.2338</c:v>
                </c:pt>
                <c:pt idx="197">
                  <c:v>2.2284</c:v>
                </c:pt>
                <c:pt idx="198">
                  <c:v>2.2312</c:v>
                </c:pt>
                <c:pt idx="199">
                  <c:v>2.2259</c:v>
                </c:pt>
                <c:pt idx="200">
                  <c:v>2.2214</c:v>
                </c:pt>
                <c:pt idx="201">
                  <c:v>2.2277</c:v>
                </c:pt>
                <c:pt idx="202">
                  <c:v>2.2304</c:v>
                </c:pt>
                <c:pt idx="203">
                  <c:v>2.2233</c:v>
                </c:pt>
                <c:pt idx="204">
                  <c:v>2.2253</c:v>
                </c:pt>
                <c:pt idx="205">
                  <c:v>2.2183</c:v>
                </c:pt>
                <c:pt idx="206">
                  <c:v>2.2156</c:v>
                </c:pt>
                <c:pt idx="207">
                  <c:v>2.2201</c:v>
                </c:pt>
                <c:pt idx="208">
                  <c:v>2.2207</c:v>
                </c:pt>
                <c:pt idx="209">
                  <c:v>2.2147</c:v>
                </c:pt>
                <c:pt idx="210">
                  <c:v>2.2128</c:v>
                </c:pt>
                <c:pt idx="211">
                  <c:v>2.2223</c:v>
                </c:pt>
                <c:pt idx="212">
                  <c:v>2.2192</c:v>
                </c:pt>
                <c:pt idx="213">
                  <c:v>2.2241</c:v>
                </c:pt>
                <c:pt idx="214">
                  <c:v>2.2192</c:v>
                </c:pt>
                <c:pt idx="215">
                  <c:v>2.2211</c:v>
                </c:pt>
                <c:pt idx="216">
                  <c:v>2.2184</c:v>
                </c:pt>
                <c:pt idx="217">
                  <c:v>2.2157</c:v>
                </c:pt>
                <c:pt idx="218">
                  <c:v>2.213</c:v>
                </c:pt>
                <c:pt idx="219">
                  <c:v>2.2119</c:v>
                </c:pt>
                <c:pt idx="220">
                  <c:v>2.2117</c:v>
                </c:pt>
                <c:pt idx="221">
                  <c:v>2.2091</c:v>
                </c:pt>
                <c:pt idx="222">
                  <c:v>2.2097</c:v>
                </c:pt>
                <c:pt idx="223">
                  <c:v>2.2094</c:v>
                </c:pt>
                <c:pt idx="224">
                  <c:v>2.215</c:v>
                </c:pt>
                <c:pt idx="225">
                  <c:v>2.2117</c:v>
                </c:pt>
                <c:pt idx="226">
                  <c:v>2.2142</c:v>
                </c:pt>
                <c:pt idx="227">
                  <c:v>2.2155</c:v>
                </c:pt>
                <c:pt idx="228">
                  <c:v>2.2172</c:v>
                </c:pt>
                <c:pt idx="229">
                  <c:v>2.2118</c:v>
                </c:pt>
                <c:pt idx="230">
                  <c:v>2.2135</c:v>
                </c:pt>
                <c:pt idx="231">
                  <c:v>2.213</c:v>
                </c:pt>
                <c:pt idx="232">
                  <c:v>2.2188</c:v>
                </c:pt>
                <c:pt idx="233">
                  <c:v>2.2211</c:v>
                </c:pt>
                <c:pt idx="234">
                  <c:v>2.225</c:v>
                </c:pt>
                <c:pt idx="235">
                  <c:v>2.2303</c:v>
                </c:pt>
                <c:pt idx="236">
                  <c:v>2.2218</c:v>
                </c:pt>
                <c:pt idx="237">
                  <c:v>2.2244</c:v>
                </c:pt>
                <c:pt idx="238">
                  <c:v>2.2216</c:v>
                </c:pt>
                <c:pt idx="239">
                  <c:v>2.2252</c:v>
                </c:pt>
                <c:pt idx="240">
                  <c:v>2.2281</c:v>
                </c:pt>
                <c:pt idx="241">
                  <c:v>2.2211</c:v>
                </c:pt>
                <c:pt idx="242">
                  <c:v>2.2217</c:v>
                </c:pt>
                <c:pt idx="243">
                  <c:v>2.2247</c:v>
                </c:pt>
                <c:pt idx="244">
                  <c:v>2.218</c:v>
                </c:pt>
                <c:pt idx="245">
                  <c:v>2.2148</c:v>
                </c:pt>
                <c:pt idx="246">
                  <c:v>2.2096</c:v>
                </c:pt>
                <c:pt idx="247">
                  <c:v>2.2107</c:v>
                </c:pt>
                <c:pt idx="248">
                  <c:v>2.2134</c:v>
                </c:pt>
                <c:pt idx="249">
                  <c:v>2.2079</c:v>
                </c:pt>
                <c:pt idx="250">
                  <c:v>2.2084</c:v>
                </c:pt>
                <c:pt idx="251">
                  <c:v>2.2029</c:v>
                </c:pt>
                <c:pt idx="252">
                  <c:v>2.2022</c:v>
                </c:pt>
                <c:pt idx="253">
                  <c:v>2.1934</c:v>
                </c:pt>
                <c:pt idx="254">
                  <c:v>2.1919</c:v>
                </c:pt>
                <c:pt idx="255">
                  <c:v>2.1995</c:v>
                </c:pt>
                <c:pt idx="256">
                  <c:v>2.2087</c:v>
                </c:pt>
                <c:pt idx="257">
                  <c:v>2.2112</c:v>
                </c:pt>
                <c:pt idx="258">
                  <c:v>2.2106</c:v>
                </c:pt>
                <c:pt idx="259">
                  <c:v>2.2092</c:v>
                </c:pt>
                <c:pt idx="260">
                  <c:v>2.2072</c:v>
                </c:pt>
                <c:pt idx="261">
                  <c:v>2.2027</c:v>
                </c:pt>
                <c:pt idx="262">
                  <c:v>2.206</c:v>
                </c:pt>
                <c:pt idx="263">
                  <c:v>2.2104</c:v>
                </c:pt>
                <c:pt idx="264">
                  <c:v>2.2112</c:v>
                </c:pt>
                <c:pt idx="265">
                  <c:v>2.2102</c:v>
                </c:pt>
                <c:pt idx="266">
                  <c:v>2.2089</c:v>
                </c:pt>
                <c:pt idx="267">
                  <c:v>2.2127</c:v>
                </c:pt>
                <c:pt idx="268">
                  <c:v>2.211</c:v>
                </c:pt>
                <c:pt idx="269">
                  <c:v>2.2159</c:v>
                </c:pt>
                <c:pt idx="270">
                  <c:v>2.2128</c:v>
                </c:pt>
                <c:pt idx="271">
                  <c:v>2.2087</c:v>
                </c:pt>
                <c:pt idx="272">
                  <c:v>2.2072</c:v>
                </c:pt>
                <c:pt idx="273">
                  <c:v>2.2109</c:v>
                </c:pt>
                <c:pt idx="274">
                  <c:v>2.2198</c:v>
                </c:pt>
                <c:pt idx="275">
                  <c:v>2.2115</c:v>
                </c:pt>
                <c:pt idx="276">
                  <c:v>2.2149</c:v>
                </c:pt>
                <c:pt idx="277">
                  <c:v>2.2139</c:v>
                </c:pt>
                <c:pt idx="278">
                  <c:v>2.2149</c:v>
                </c:pt>
                <c:pt idx="279">
                  <c:v>2.2195</c:v>
                </c:pt>
                <c:pt idx="280">
                  <c:v>2.2326</c:v>
                </c:pt>
                <c:pt idx="281">
                  <c:v>2.2291</c:v>
                </c:pt>
                <c:pt idx="282">
                  <c:v>2.2319</c:v>
                </c:pt>
                <c:pt idx="283">
                  <c:v>2.2248</c:v>
                </c:pt>
                <c:pt idx="284">
                  <c:v>2.21</c:v>
                </c:pt>
                <c:pt idx="285">
                  <c:v>2.2164</c:v>
                </c:pt>
                <c:pt idx="286">
                  <c:v>2.2134</c:v>
                </c:pt>
                <c:pt idx="287">
                  <c:v>2.2279</c:v>
                </c:pt>
                <c:pt idx="288">
                  <c:v>2.2273</c:v>
                </c:pt>
                <c:pt idx="289">
                  <c:v>2.2298</c:v>
                </c:pt>
                <c:pt idx="290">
                  <c:v>2.2234</c:v>
                </c:pt>
                <c:pt idx="291">
                  <c:v>2.2174</c:v>
                </c:pt>
                <c:pt idx="292">
                  <c:v>2.2122</c:v>
                </c:pt>
                <c:pt idx="293">
                  <c:v>2.2097</c:v>
                </c:pt>
                <c:pt idx="294">
                  <c:v>2.2117</c:v>
                </c:pt>
                <c:pt idx="295">
                  <c:v>2.2139</c:v>
                </c:pt>
                <c:pt idx="296">
                  <c:v>2.2093</c:v>
                </c:pt>
                <c:pt idx="297">
                  <c:v>2.2138</c:v>
                </c:pt>
                <c:pt idx="298">
                  <c:v>2.2098</c:v>
                </c:pt>
                <c:pt idx="299">
                  <c:v>2.2023</c:v>
                </c:pt>
                <c:pt idx="300">
                  <c:v>2.2054</c:v>
                </c:pt>
                <c:pt idx="301">
                  <c:v>2.2045</c:v>
                </c:pt>
                <c:pt idx="302">
                  <c:v>2.2063</c:v>
                </c:pt>
                <c:pt idx="303">
                  <c:v>2.2045</c:v>
                </c:pt>
                <c:pt idx="304">
                  <c:v>2.2116</c:v>
                </c:pt>
                <c:pt idx="305">
                  <c:v>2.2109</c:v>
                </c:pt>
                <c:pt idx="306">
                  <c:v>2.2121</c:v>
                </c:pt>
                <c:pt idx="307">
                  <c:v>2.2116</c:v>
                </c:pt>
                <c:pt idx="308">
                  <c:v>2.2066</c:v>
                </c:pt>
                <c:pt idx="309">
                  <c:v>2.2041</c:v>
                </c:pt>
                <c:pt idx="310">
                  <c:v>2.2003</c:v>
                </c:pt>
                <c:pt idx="311">
                  <c:v>2.1987</c:v>
                </c:pt>
                <c:pt idx="312">
                  <c:v>2.199</c:v>
                </c:pt>
                <c:pt idx="313">
                  <c:v>2.1938</c:v>
                </c:pt>
                <c:pt idx="314">
                  <c:v>2.1965</c:v>
                </c:pt>
                <c:pt idx="315">
                  <c:v>2.2012</c:v>
                </c:pt>
                <c:pt idx="316">
                  <c:v>2.2024</c:v>
                </c:pt>
                <c:pt idx="317">
                  <c:v>2.2042</c:v>
                </c:pt>
                <c:pt idx="318">
                  <c:v>2.2062</c:v>
                </c:pt>
                <c:pt idx="319">
                  <c:v>2.207</c:v>
                </c:pt>
                <c:pt idx="320">
                  <c:v>2.2051</c:v>
                </c:pt>
                <c:pt idx="321">
                  <c:v>2.201</c:v>
                </c:pt>
                <c:pt idx="322">
                  <c:v>2.2033</c:v>
                </c:pt>
                <c:pt idx="323">
                  <c:v>2.2009</c:v>
                </c:pt>
                <c:pt idx="324">
                  <c:v>2.1986</c:v>
                </c:pt>
                <c:pt idx="325">
                  <c:v>2.1982</c:v>
                </c:pt>
                <c:pt idx="326">
                  <c:v>2.1994</c:v>
                </c:pt>
                <c:pt idx="327">
                  <c:v>2.2052</c:v>
                </c:pt>
                <c:pt idx="328">
                  <c:v>2.2095</c:v>
                </c:pt>
                <c:pt idx="329">
                  <c:v>2.2123</c:v>
                </c:pt>
                <c:pt idx="330">
                  <c:v>2.2161</c:v>
                </c:pt>
                <c:pt idx="331">
                  <c:v>2.2124</c:v>
                </c:pt>
                <c:pt idx="332">
                  <c:v>2.2112</c:v>
                </c:pt>
                <c:pt idx="333">
                  <c:v>2.2104</c:v>
                </c:pt>
                <c:pt idx="334">
                  <c:v>2.2097</c:v>
                </c:pt>
                <c:pt idx="335">
                  <c:v>2.2118</c:v>
                </c:pt>
                <c:pt idx="336">
                  <c:v>2.2115</c:v>
                </c:pt>
                <c:pt idx="337">
                  <c:v>2.2151</c:v>
                </c:pt>
                <c:pt idx="338">
                  <c:v>2.2147</c:v>
                </c:pt>
                <c:pt idx="339">
                  <c:v>2.2099</c:v>
                </c:pt>
                <c:pt idx="340">
                  <c:v>2.2107</c:v>
                </c:pt>
                <c:pt idx="341">
                  <c:v>2.2128</c:v>
                </c:pt>
                <c:pt idx="342">
                  <c:v>2.2093</c:v>
                </c:pt>
                <c:pt idx="343">
                  <c:v>2.2054</c:v>
                </c:pt>
                <c:pt idx="344">
                  <c:v>2.2015</c:v>
                </c:pt>
                <c:pt idx="345">
                  <c:v>2.205</c:v>
                </c:pt>
                <c:pt idx="346">
                  <c:v>2.2018</c:v>
                </c:pt>
                <c:pt idx="347">
                  <c:v>2.2006</c:v>
                </c:pt>
                <c:pt idx="348">
                  <c:v>2.1995</c:v>
                </c:pt>
                <c:pt idx="349">
                  <c:v>2.2005</c:v>
                </c:pt>
                <c:pt idx="350">
                  <c:v>2.2006</c:v>
                </c:pt>
                <c:pt idx="351">
                  <c:v>2.1971</c:v>
                </c:pt>
                <c:pt idx="352">
                  <c:v>2.2012</c:v>
                </c:pt>
                <c:pt idx="353">
                  <c:v>2.2028</c:v>
                </c:pt>
                <c:pt idx="354">
                  <c:v>2.2011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2.365"/>
          <c:min val="2.1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2.365"/>
          <c:min val="2.115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442550783985572"/>
          <c:y val="0.9791506308356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thickThin" algn="ctr">
      <a:solidFill>
        <a:schemeClr val="tx1">
          <a:lumMod val="65000"/>
          <a:lumOff val="35000"/>
        </a:schemeClr>
      </a:solidFill>
      <a:prstDash val="solid"/>
      <a:round/>
    </a:ln>
    <a:effectLst/>
  </c:spPr>
  <c:txPr>
    <a:bodyPr/>
    <a:lstStyle/>
    <a:p>
      <a:pPr>
        <a:defRPr lang="en-US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10000" noThreeD="1" page="10" val="880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98348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86360</xdr:colOff>
      <xdr:row>4</xdr:row>
      <xdr:rowOff>41910</xdr:rowOff>
    </xdr:from>
    <xdr:to>
      <xdr:col>64</xdr:col>
      <xdr:colOff>261620</xdr:colOff>
      <xdr:row>117</xdr:row>
      <xdr:rowOff>150495</xdr:rowOff>
    </xdr:to>
    <xdr:graphicFrame>
      <xdr:nvGraphicFramePr>
        <xdr:cNvPr id="2" name="Chart 1"/>
        <xdr:cNvGraphicFramePr/>
      </xdr:nvGraphicFramePr>
      <xdr:xfrm>
        <a:off x="86360" y="1108710"/>
        <a:ext cx="52056665" cy="20343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198755</xdr:colOff>
          <xdr:row>4</xdr:row>
          <xdr:rowOff>54610</xdr:rowOff>
        </xdr:from>
        <xdr:to>
          <xdr:col>20</xdr:col>
          <xdr:colOff>440055</xdr:colOff>
          <xdr:row>6</xdr:row>
          <xdr:rowOff>104140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98755" y="1121410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4" t="s">
        <v>1</v>
      </c>
      <c r="D2" s="24"/>
      <c r="E2" s="24"/>
    </row>
    <row r="3" spans="1:5">
      <c r="A3" t="s">
        <v>2</v>
      </c>
      <c r="B3">
        <v>3.1259</v>
      </c>
      <c r="C3" s="25" t="s">
        <v>3</v>
      </c>
      <c r="D3" s="25" t="s">
        <v>4</v>
      </c>
      <c r="E3" s="25" t="s">
        <v>5</v>
      </c>
    </row>
    <row r="4" spans="1:5">
      <c r="A4" t="s">
        <v>6</v>
      </c>
      <c r="B4">
        <v>2.96</v>
      </c>
      <c r="C4" s="26">
        <f>1-((root-IF(B6=0,B5,B6))/(root-expansion))</f>
        <v>0.547317661241713</v>
      </c>
      <c r="D4" s="26">
        <f>1-((root-retrace)/(root-expansion))</f>
        <v>0.547317661241713</v>
      </c>
      <c r="E4" s="26">
        <f>1-((root-B7)/(root-expansion))</f>
        <v>0.547317661241713</v>
      </c>
    </row>
    <row r="5" spans="1:5">
      <c r="A5" t="s">
        <v>1</v>
      </c>
      <c r="B5">
        <v>3.0508</v>
      </c>
      <c r="C5" s="27" t="s">
        <v>7</v>
      </c>
      <c r="D5" s="27"/>
      <c r="E5" s="27"/>
    </row>
    <row r="6" spans="1:5">
      <c r="A6" t="s">
        <v>8</v>
      </c>
      <c r="B6">
        <v>3.0508</v>
      </c>
      <c r="C6" s="25" t="s">
        <v>3</v>
      </c>
      <c r="D6" s="25" t="s">
        <v>4</v>
      </c>
      <c r="E6" s="25" t="s">
        <v>5</v>
      </c>
    </row>
    <row r="7" spans="1:5">
      <c r="A7" t="s">
        <v>9</v>
      </c>
      <c r="B7">
        <v>3.0508</v>
      </c>
      <c r="C7" s="26">
        <f>(root-retrace)/(root-base)</f>
        <v>0.633755274261603</v>
      </c>
      <c r="D7" s="26">
        <f>(root-expansion)/(root-base)</f>
        <v>1.4</v>
      </c>
      <c r="E7" s="26">
        <f>(root-close)/(root-base)</f>
        <v>0.633755274261603</v>
      </c>
    </row>
    <row r="9" spans="2:2">
      <c r="B9" t="s">
        <v>10</v>
      </c>
    </row>
    <row r="10" spans="1:2">
      <c r="A10" s="28">
        <v>0.236</v>
      </c>
      <c r="B10">
        <f>(base-root)*A10+root</f>
        <v>3.097934</v>
      </c>
    </row>
    <row r="11" spans="1:2">
      <c r="A11" s="28">
        <v>0.382</v>
      </c>
      <c r="B11">
        <f>(base-root)*A11+root</f>
        <v>3.080633</v>
      </c>
    </row>
    <row r="12" spans="1:2">
      <c r="A12" s="28">
        <v>0.5</v>
      </c>
      <c r="B12">
        <f>(base-root)*A12+root</f>
        <v>3.06665</v>
      </c>
    </row>
    <row r="13" spans="1:2">
      <c r="A13" s="28">
        <v>0.618</v>
      </c>
      <c r="B13">
        <f>(base-root)*A13+root</f>
        <v>3.052667</v>
      </c>
    </row>
    <row r="14" spans="1:2">
      <c r="A14" s="28">
        <v>0.764</v>
      </c>
      <c r="B14">
        <f>(base-root)*A14+root</f>
        <v>3.035366</v>
      </c>
    </row>
    <row r="15" spans="1:2">
      <c r="A15" s="28">
        <v>1</v>
      </c>
      <c r="B15">
        <f>(base-root)*A15+root</f>
        <v>3.0074</v>
      </c>
    </row>
    <row r="16" spans="1:2">
      <c r="A16" s="28">
        <v>1.618</v>
      </c>
      <c r="B16">
        <f>(base-root)*A16+root</f>
        <v>2.934167</v>
      </c>
    </row>
    <row r="17" spans="1:2">
      <c r="A17" s="28">
        <v>2.618</v>
      </c>
      <c r="B17">
        <f>(base-root)*A17+root</f>
        <v>2.815667</v>
      </c>
    </row>
    <row r="18" spans="1:2">
      <c r="A18" s="28">
        <v>3.618</v>
      </c>
      <c r="B18">
        <f>(base-root)*A18+root</f>
        <v>2.697167</v>
      </c>
    </row>
    <row r="19" spans="1:2">
      <c r="A19" s="28">
        <v>4.236</v>
      </c>
      <c r="B19">
        <f>(base-root)*A19+root</f>
        <v>2.623934</v>
      </c>
    </row>
    <row r="20" spans="1:2">
      <c r="A20" s="28">
        <v>8.236</v>
      </c>
      <c r="B20">
        <f>(base-root)*A20+root</f>
        <v>2.149934</v>
      </c>
    </row>
    <row r="29" spans="22:26">
      <c r="V29" s="23"/>
      <c r="W29" s="23"/>
      <c r="X29" s="23"/>
      <c r="Y29" s="23"/>
      <c r="Z29" s="23"/>
    </row>
    <row r="30" spans="22:26">
      <c r="V30" s="23"/>
      <c r="W30" s="23"/>
      <c r="X30" s="23"/>
      <c r="Y30" s="23"/>
      <c r="Z30" s="23"/>
    </row>
    <row r="31" spans="22:26">
      <c r="V31" s="23"/>
      <c r="W31" s="23"/>
      <c r="X31" s="23"/>
      <c r="Y31" s="23"/>
      <c r="Z31" s="23"/>
    </row>
    <row r="32" spans="22:26">
      <c r="V32" s="23"/>
      <c r="W32" s="23"/>
      <c r="X32" s="23"/>
      <c r="Y32" s="23"/>
      <c r="Z32" s="23"/>
    </row>
    <row r="33" spans="22:26">
      <c r="V33" s="23"/>
      <c r="W33" s="23"/>
      <c r="X33" s="23"/>
      <c r="Y33" s="23"/>
      <c r="Z33" s="23"/>
    </row>
    <row r="34" spans="22:26">
      <c r="V34" s="23"/>
      <c r="W34" s="23"/>
      <c r="X34" s="23"/>
      <c r="Y34" s="23"/>
      <c r="Z34" s="23"/>
    </row>
    <row r="35" spans="22:26">
      <c r="V35" s="23"/>
      <c r="W35" s="23"/>
      <c r="X35" s="23"/>
      <c r="Y35" s="23"/>
      <c r="Z35" s="23"/>
    </row>
    <row r="36" spans="22:26">
      <c r="V36" s="23"/>
      <c r="W36" s="23"/>
      <c r="X36" s="23"/>
      <c r="Y36" s="23"/>
      <c r="Z36" s="23"/>
    </row>
    <row r="37" spans="22:26">
      <c r="V37" s="23"/>
      <c r="W37" s="23"/>
      <c r="X37" s="23"/>
      <c r="Y37" s="23"/>
      <c r="Z37" s="23"/>
    </row>
    <row r="38" spans="22:26">
      <c r="V38" s="23"/>
      <c r="W38" s="23"/>
      <c r="X38" s="23"/>
      <c r="Y38" s="23"/>
      <c r="Z38" s="23"/>
    </row>
    <row r="39" spans="22:26">
      <c r="V39" s="23"/>
      <c r="W39" s="23"/>
      <c r="X39" s="23"/>
      <c r="Y39" s="23"/>
      <c r="Z39" s="23"/>
    </row>
    <row r="40" spans="22:26">
      <c r="V40" s="23"/>
      <c r="W40" s="23"/>
      <c r="X40" s="23"/>
      <c r="Y40" s="23"/>
      <c r="Z40" s="23"/>
    </row>
    <row r="41" spans="22:26">
      <c r="V41" s="23"/>
      <c r="W41" s="23"/>
      <c r="X41" s="23"/>
      <c r="Y41" s="23"/>
      <c r="Z41" s="23"/>
    </row>
    <row r="42" spans="22:26">
      <c r="V42" s="23"/>
      <c r="W42" s="23"/>
      <c r="X42" s="23"/>
      <c r="Y42" s="23"/>
      <c r="Z42" s="23"/>
    </row>
    <row r="43" spans="22:26">
      <c r="V43" s="23"/>
      <c r="W43" s="23"/>
      <c r="X43" s="23"/>
      <c r="Y43" s="23"/>
      <c r="Z43" s="23"/>
    </row>
    <row r="44" spans="22:26">
      <c r="V44" s="23"/>
      <c r="W44" s="23"/>
      <c r="X44" s="23"/>
      <c r="Y44" s="23"/>
      <c r="Z44" s="23"/>
    </row>
    <row r="45" spans="22:26">
      <c r="V45" s="23"/>
      <c r="W45" s="23"/>
      <c r="X45" s="23"/>
      <c r="Y45" s="23"/>
      <c r="Z45" s="23"/>
    </row>
    <row r="46" spans="22:26">
      <c r="V46" s="23"/>
      <c r="W46" s="23"/>
      <c r="X46" s="23"/>
      <c r="Y46" s="23"/>
      <c r="Z46" s="23"/>
    </row>
    <row r="47" spans="22:26">
      <c r="V47" s="23"/>
      <c r="W47" s="23"/>
      <c r="X47" s="23"/>
      <c r="Y47" s="23"/>
      <c r="Z47" s="23"/>
    </row>
    <row r="48" spans="22:26">
      <c r="V48" s="23"/>
      <c r="W48" s="23"/>
      <c r="X48" s="23"/>
      <c r="Y48" s="23"/>
      <c r="Z48" s="23"/>
    </row>
    <row r="49" spans="22:26">
      <c r="V49" s="23"/>
      <c r="W49" s="23"/>
      <c r="X49" s="23"/>
      <c r="Y49" s="23"/>
      <c r="Z49" s="23"/>
    </row>
    <row r="50" spans="22:26">
      <c r="V50" s="23"/>
      <c r="W50" s="23"/>
      <c r="X50" s="23"/>
      <c r="Y50" s="23"/>
      <c r="Z50" s="23"/>
    </row>
    <row r="51" spans="22:26">
      <c r="V51" s="23"/>
      <c r="W51" s="23"/>
      <c r="X51" s="23"/>
      <c r="Y51" s="23"/>
      <c r="Z51" s="23"/>
    </row>
    <row r="52" spans="22:26">
      <c r="V52" s="23"/>
      <c r="W52" s="23"/>
      <c r="X52" s="23"/>
      <c r="Y52" s="23"/>
      <c r="Z52" s="23"/>
    </row>
    <row r="53" spans="22:26">
      <c r="V53" s="23"/>
      <c r="W53" s="23"/>
      <c r="X53" s="23"/>
      <c r="Y53" s="23"/>
      <c r="Z53" s="23"/>
    </row>
    <row r="54" spans="22:26">
      <c r="V54" s="23"/>
      <c r="W54" s="23"/>
      <c r="X54" s="23"/>
      <c r="Y54" s="23"/>
      <c r="Z54" s="23"/>
    </row>
    <row r="55" spans="22:26">
      <c r="V55" s="23"/>
      <c r="W55" s="23"/>
      <c r="X55" s="23"/>
      <c r="Y55" s="23"/>
      <c r="Z55" s="23"/>
    </row>
    <row r="56" spans="22:26">
      <c r="V56" s="23"/>
      <c r="W56" s="23"/>
      <c r="X56" s="23"/>
      <c r="Y56" s="23"/>
      <c r="Z56" s="23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21"/>
    <col min="7" max="7" width="13.7777777777778"/>
    <col min="9" max="9" width="12.5925925925926"/>
  </cols>
  <sheetData>
    <row r="1" spans="1:5">
      <c r="A1" s="7" t="s">
        <v>11</v>
      </c>
      <c r="B1" s="7" t="s">
        <v>12</v>
      </c>
      <c r="C1" s="7" t="s">
        <v>13</v>
      </c>
      <c r="D1" s="7" t="s">
        <v>14</v>
      </c>
      <c r="E1" s="7" t="s">
        <v>9</v>
      </c>
    </row>
    <row r="2" spans="1:6">
      <c r="A2" s="22">
        <v>45684.59375</v>
      </c>
      <c r="B2">
        <v>0.7524</v>
      </c>
      <c r="C2">
        <v>0.7538</v>
      </c>
      <c r="D2">
        <v>0.7474</v>
      </c>
      <c r="E2">
        <v>0.7489</v>
      </c>
      <c r="F2" s="21" t="str">
        <f>IF(B2=E2,"Dead","----")</f>
        <v>----</v>
      </c>
    </row>
    <row r="3" spans="1:6">
      <c r="A3" s="22">
        <v>45684.6041666667</v>
      </c>
      <c r="B3">
        <v>0.7489</v>
      </c>
      <c r="C3">
        <v>0.7514</v>
      </c>
      <c r="D3">
        <v>0.7477</v>
      </c>
      <c r="E3">
        <v>0.7508</v>
      </c>
      <c r="F3" s="21" t="str">
        <f t="shared" ref="F3:F66" si="0">IF(B3=E3,"Dead","----")</f>
        <v>----</v>
      </c>
    </row>
    <row r="4" spans="1:6">
      <c r="A4" s="22">
        <v>45684.6145833333</v>
      </c>
      <c r="B4">
        <v>0.7505</v>
      </c>
      <c r="C4">
        <v>0.7559</v>
      </c>
      <c r="D4">
        <v>0.7478</v>
      </c>
      <c r="E4">
        <v>0.7484</v>
      </c>
      <c r="F4" s="21" t="str">
        <f t="shared" si="0"/>
        <v>----</v>
      </c>
    </row>
    <row r="5" spans="1:6">
      <c r="A5" s="22">
        <v>45684.625</v>
      </c>
      <c r="B5">
        <v>0.7481</v>
      </c>
      <c r="C5">
        <v>0.7561</v>
      </c>
      <c r="D5">
        <v>0.7481</v>
      </c>
      <c r="E5">
        <v>0.7495</v>
      </c>
      <c r="F5" s="21" t="str">
        <f t="shared" si="0"/>
        <v>----</v>
      </c>
    </row>
    <row r="6" spans="1:6">
      <c r="A6" s="22">
        <v>45684.6354166667</v>
      </c>
      <c r="B6">
        <v>0.7496</v>
      </c>
      <c r="C6">
        <v>0.7502</v>
      </c>
      <c r="D6">
        <v>0.7436</v>
      </c>
      <c r="E6">
        <v>0.7448</v>
      </c>
      <c r="F6" s="21" t="str">
        <f t="shared" si="0"/>
        <v>----</v>
      </c>
    </row>
    <row r="7" spans="1:6">
      <c r="A7" s="22">
        <v>45684.6458333333</v>
      </c>
      <c r="B7">
        <v>0.7451</v>
      </c>
      <c r="C7">
        <v>0.7482</v>
      </c>
      <c r="D7">
        <v>0.7448</v>
      </c>
      <c r="E7">
        <v>0.7451</v>
      </c>
      <c r="F7" s="21" t="str">
        <f t="shared" si="0"/>
        <v>Dead</v>
      </c>
    </row>
    <row r="8" spans="1:6">
      <c r="A8" s="22">
        <v>45684.65625</v>
      </c>
      <c r="B8">
        <v>0.7454</v>
      </c>
      <c r="C8">
        <v>0.7502</v>
      </c>
      <c r="D8">
        <v>0.7447</v>
      </c>
      <c r="E8">
        <v>0.7496</v>
      </c>
      <c r="F8" s="21" t="str">
        <f t="shared" si="0"/>
        <v>----</v>
      </c>
    </row>
    <row r="9" spans="1:6">
      <c r="A9" s="22">
        <v>45684.6666666667</v>
      </c>
      <c r="B9">
        <v>0.7498</v>
      </c>
      <c r="C9">
        <v>0.7582</v>
      </c>
      <c r="D9">
        <v>0.7483</v>
      </c>
      <c r="E9">
        <v>0.7509</v>
      </c>
      <c r="F9" s="21" t="str">
        <f t="shared" si="0"/>
        <v>----</v>
      </c>
    </row>
    <row r="10" spans="1:6">
      <c r="A10" s="22">
        <v>45684.6770833333</v>
      </c>
      <c r="B10">
        <v>0.7509</v>
      </c>
      <c r="C10">
        <v>0.7526</v>
      </c>
      <c r="D10">
        <v>0.7436</v>
      </c>
      <c r="E10">
        <v>0.7448</v>
      </c>
      <c r="F10" s="21" t="str">
        <f t="shared" si="0"/>
        <v>----</v>
      </c>
    </row>
    <row r="11" spans="1:6">
      <c r="A11" s="22">
        <v>45684.6875</v>
      </c>
      <c r="B11">
        <v>0.7448</v>
      </c>
      <c r="C11">
        <v>0.7457</v>
      </c>
      <c r="D11">
        <v>0.7396</v>
      </c>
      <c r="E11">
        <v>0.7418</v>
      </c>
      <c r="F11" s="21" t="str">
        <f t="shared" si="0"/>
        <v>----</v>
      </c>
    </row>
    <row r="12" spans="1:6">
      <c r="A12" s="22">
        <v>45684.6979166667</v>
      </c>
      <c r="B12">
        <v>0.7419</v>
      </c>
      <c r="C12">
        <v>0.7422</v>
      </c>
      <c r="D12">
        <v>0.7356</v>
      </c>
      <c r="E12">
        <v>0.7393</v>
      </c>
      <c r="F12" s="21" t="str">
        <f t="shared" si="0"/>
        <v>----</v>
      </c>
    </row>
    <row r="13" spans="1:6">
      <c r="A13" s="22">
        <v>45684.7083333333</v>
      </c>
      <c r="B13">
        <v>0.7397</v>
      </c>
      <c r="C13">
        <v>0.7414</v>
      </c>
      <c r="D13">
        <v>0.7359</v>
      </c>
      <c r="E13">
        <v>0.7383</v>
      </c>
      <c r="F13" s="21" t="str">
        <f t="shared" si="0"/>
        <v>----</v>
      </c>
    </row>
    <row r="14" spans="1:6">
      <c r="A14" s="22">
        <v>45684.71875</v>
      </c>
      <c r="B14">
        <v>0.7385</v>
      </c>
      <c r="C14">
        <v>0.7402</v>
      </c>
      <c r="D14">
        <v>0.7314</v>
      </c>
      <c r="E14">
        <v>0.732</v>
      </c>
      <c r="F14" s="21" t="str">
        <f t="shared" si="0"/>
        <v>----</v>
      </c>
    </row>
    <row r="15" spans="1:6">
      <c r="A15" s="22">
        <v>45684.7291666667</v>
      </c>
      <c r="B15">
        <v>0.7318</v>
      </c>
      <c r="C15">
        <v>0.7344</v>
      </c>
      <c r="D15">
        <v>0.7286</v>
      </c>
      <c r="E15">
        <v>0.7321</v>
      </c>
      <c r="F15" s="21" t="str">
        <f t="shared" si="0"/>
        <v>----</v>
      </c>
    </row>
    <row r="16" spans="1:6">
      <c r="A16" s="22">
        <v>45684.7395833333</v>
      </c>
      <c r="B16">
        <v>0.732</v>
      </c>
      <c r="C16">
        <v>0.7415</v>
      </c>
      <c r="D16">
        <v>0.7309</v>
      </c>
      <c r="E16">
        <v>0.7377</v>
      </c>
      <c r="F16" s="21" t="str">
        <f t="shared" si="0"/>
        <v>----</v>
      </c>
    </row>
    <row r="17" spans="1:6">
      <c r="A17" s="22">
        <v>45684.75</v>
      </c>
      <c r="B17">
        <v>0.7372</v>
      </c>
      <c r="C17">
        <v>0.7412</v>
      </c>
      <c r="D17">
        <v>0.7363</v>
      </c>
      <c r="E17">
        <v>0.7398</v>
      </c>
      <c r="F17" s="21" t="str">
        <f t="shared" si="0"/>
        <v>----</v>
      </c>
    </row>
    <row r="18" spans="1:6">
      <c r="A18" s="22">
        <v>45684.7604166667</v>
      </c>
      <c r="B18">
        <v>0.7396</v>
      </c>
      <c r="C18">
        <v>0.7473</v>
      </c>
      <c r="D18">
        <v>0.7391</v>
      </c>
      <c r="E18">
        <v>0.7434</v>
      </c>
      <c r="F18" s="21" t="str">
        <f t="shared" si="0"/>
        <v>----</v>
      </c>
    </row>
    <row r="19" spans="1:6">
      <c r="A19" s="22">
        <v>45684.7708333333</v>
      </c>
      <c r="B19">
        <v>0.7436</v>
      </c>
      <c r="C19">
        <v>0.7491</v>
      </c>
      <c r="D19">
        <v>0.7407</v>
      </c>
      <c r="E19">
        <v>0.7439</v>
      </c>
      <c r="F19" s="21" t="str">
        <f t="shared" si="0"/>
        <v>----</v>
      </c>
    </row>
    <row r="20" spans="1:6">
      <c r="A20" s="22">
        <v>45684.78125</v>
      </c>
      <c r="B20">
        <v>0.7437</v>
      </c>
      <c r="C20">
        <v>0.7467</v>
      </c>
      <c r="D20">
        <v>0.74</v>
      </c>
      <c r="E20">
        <v>0.7414</v>
      </c>
      <c r="F20" s="21" t="str">
        <f t="shared" si="0"/>
        <v>----</v>
      </c>
    </row>
    <row r="21" spans="1:6">
      <c r="A21" s="22">
        <v>45684.7916666667</v>
      </c>
      <c r="B21">
        <v>0.7413</v>
      </c>
      <c r="C21">
        <v>0.7423</v>
      </c>
      <c r="D21">
        <v>0.7334</v>
      </c>
      <c r="E21">
        <v>0.7388</v>
      </c>
      <c r="F21" s="21" t="str">
        <f t="shared" si="0"/>
        <v>----</v>
      </c>
    </row>
    <row r="22" spans="1:6">
      <c r="A22" s="22">
        <v>45684.8020833333</v>
      </c>
      <c r="B22">
        <v>0.7387</v>
      </c>
      <c r="C22">
        <v>0.7474</v>
      </c>
      <c r="D22">
        <v>0.737</v>
      </c>
      <c r="E22">
        <v>0.7469</v>
      </c>
      <c r="F22" s="21" t="str">
        <f t="shared" si="0"/>
        <v>----</v>
      </c>
    </row>
    <row r="23" spans="1:6">
      <c r="A23" s="22">
        <v>45684.8125</v>
      </c>
      <c r="B23">
        <v>0.7465</v>
      </c>
      <c r="C23">
        <v>0.7516</v>
      </c>
      <c r="D23">
        <v>0.7423</v>
      </c>
      <c r="E23">
        <v>0.7513</v>
      </c>
      <c r="F23" s="21" t="str">
        <f t="shared" si="0"/>
        <v>----</v>
      </c>
    </row>
    <row r="24" spans="1:6">
      <c r="A24" s="22">
        <v>45684.8229166667</v>
      </c>
      <c r="B24">
        <v>0.7513</v>
      </c>
      <c r="C24">
        <v>0.7536</v>
      </c>
      <c r="D24">
        <v>0.7488</v>
      </c>
      <c r="E24">
        <v>0.7525</v>
      </c>
      <c r="F24" s="21" t="str">
        <f t="shared" si="0"/>
        <v>----</v>
      </c>
    </row>
    <row r="25" spans="1:6">
      <c r="A25" s="22">
        <v>45684.8333333333</v>
      </c>
      <c r="B25">
        <v>0.7524</v>
      </c>
      <c r="C25">
        <v>0.756</v>
      </c>
      <c r="D25">
        <v>0.7505</v>
      </c>
      <c r="E25">
        <v>0.7533</v>
      </c>
      <c r="F25" s="21" t="str">
        <f t="shared" si="0"/>
        <v>----</v>
      </c>
    </row>
    <row r="26" spans="1:6">
      <c r="A26" s="22">
        <v>45684.84375</v>
      </c>
      <c r="B26">
        <v>0.7531</v>
      </c>
      <c r="C26">
        <v>0.7588</v>
      </c>
      <c r="D26">
        <v>0.7525</v>
      </c>
      <c r="E26">
        <v>0.7545</v>
      </c>
      <c r="F26" s="21" t="str">
        <f t="shared" si="0"/>
        <v>----</v>
      </c>
    </row>
    <row r="27" spans="1:6">
      <c r="A27" s="22">
        <v>45684.8541666667</v>
      </c>
      <c r="B27">
        <v>0.7547</v>
      </c>
      <c r="C27">
        <v>0.7691</v>
      </c>
      <c r="D27">
        <v>0.7543</v>
      </c>
      <c r="E27">
        <v>0.7613</v>
      </c>
      <c r="F27" s="21" t="str">
        <f t="shared" si="0"/>
        <v>----</v>
      </c>
    </row>
    <row r="28" spans="1:6">
      <c r="A28" s="22">
        <v>45684.8645833333</v>
      </c>
      <c r="B28">
        <v>0.7615</v>
      </c>
      <c r="C28">
        <v>0.7617</v>
      </c>
      <c r="D28">
        <v>0.75</v>
      </c>
      <c r="E28">
        <v>0.7503</v>
      </c>
      <c r="F28" s="21" t="str">
        <f t="shared" si="0"/>
        <v>----</v>
      </c>
    </row>
    <row r="29" spans="1:6">
      <c r="A29" s="22">
        <v>45684.875</v>
      </c>
      <c r="B29">
        <v>0.7508</v>
      </c>
      <c r="C29">
        <v>0.7529</v>
      </c>
      <c r="D29">
        <v>0.7477</v>
      </c>
      <c r="E29">
        <v>0.7507</v>
      </c>
      <c r="F29" s="21" t="str">
        <f t="shared" si="0"/>
        <v>----</v>
      </c>
    </row>
    <row r="30" spans="1:6">
      <c r="A30" s="22">
        <v>45684.8854166667</v>
      </c>
      <c r="B30">
        <v>0.7504</v>
      </c>
      <c r="C30">
        <v>0.7524</v>
      </c>
      <c r="D30">
        <v>0.7461</v>
      </c>
      <c r="E30">
        <v>0.7461</v>
      </c>
      <c r="F30" s="21" t="str">
        <f t="shared" si="0"/>
        <v>----</v>
      </c>
    </row>
    <row r="31" spans="1:6">
      <c r="A31" s="22">
        <v>45684.8958333333</v>
      </c>
      <c r="B31">
        <v>0.7463</v>
      </c>
      <c r="C31">
        <v>0.7492</v>
      </c>
      <c r="D31">
        <v>0.745</v>
      </c>
      <c r="E31">
        <v>0.7456</v>
      </c>
      <c r="F31" s="21" t="str">
        <f t="shared" si="0"/>
        <v>----</v>
      </c>
    </row>
    <row r="32" spans="1:6">
      <c r="A32" s="22">
        <v>45684.90625</v>
      </c>
      <c r="B32">
        <v>0.7458</v>
      </c>
      <c r="C32">
        <v>0.7493</v>
      </c>
      <c r="D32">
        <v>0.7418</v>
      </c>
      <c r="E32">
        <v>0.7437</v>
      </c>
      <c r="F32" s="21" t="str">
        <f t="shared" si="0"/>
        <v>----</v>
      </c>
    </row>
    <row r="33" spans="1:6">
      <c r="A33" s="22">
        <v>45684.9166666667</v>
      </c>
      <c r="B33">
        <v>0.744</v>
      </c>
      <c r="C33">
        <v>0.7463</v>
      </c>
      <c r="D33">
        <v>0.7407</v>
      </c>
      <c r="E33">
        <v>0.742</v>
      </c>
      <c r="F33" s="21" t="str">
        <f t="shared" si="0"/>
        <v>----</v>
      </c>
    </row>
    <row r="34" spans="1:6">
      <c r="A34" s="22">
        <v>45684.9270833333</v>
      </c>
      <c r="B34">
        <v>0.7421</v>
      </c>
      <c r="C34">
        <v>0.7447</v>
      </c>
      <c r="D34">
        <v>0.7397</v>
      </c>
      <c r="E34">
        <v>0.7438</v>
      </c>
      <c r="F34" s="21" t="str">
        <f t="shared" si="0"/>
        <v>----</v>
      </c>
    </row>
    <row r="35" spans="1:6">
      <c r="A35" s="22">
        <v>45684.9375</v>
      </c>
      <c r="B35">
        <v>0.7439</v>
      </c>
      <c r="C35">
        <v>0.7474</v>
      </c>
      <c r="D35">
        <v>0.7351</v>
      </c>
      <c r="E35">
        <v>0.7359</v>
      </c>
      <c r="F35" s="21" t="str">
        <f t="shared" si="0"/>
        <v>----</v>
      </c>
    </row>
    <row r="36" spans="1:6">
      <c r="A36" s="22">
        <v>45684.9479166667</v>
      </c>
      <c r="B36">
        <v>0.7357</v>
      </c>
      <c r="C36">
        <v>0.7389</v>
      </c>
      <c r="D36">
        <v>0.7338</v>
      </c>
      <c r="E36">
        <v>0.7347</v>
      </c>
      <c r="F36" s="21" t="str">
        <f t="shared" si="0"/>
        <v>----</v>
      </c>
    </row>
    <row r="37" spans="1:6">
      <c r="A37" s="22">
        <v>45684.9583333333</v>
      </c>
      <c r="B37">
        <v>0.7343</v>
      </c>
      <c r="C37">
        <v>0.7392</v>
      </c>
      <c r="D37">
        <v>0.7318</v>
      </c>
      <c r="E37">
        <v>0.7388</v>
      </c>
      <c r="F37" s="21" t="str">
        <f t="shared" si="0"/>
        <v>----</v>
      </c>
    </row>
    <row r="38" spans="1:6">
      <c r="A38" s="22">
        <v>45684.96875</v>
      </c>
      <c r="B38">
        <v>0.739</v>
      </c>
      <c r="C38">
        <v>0.7419</v>
      </c>
      <c r="D38">
        <v>0.7372</v>
      </c>
      <c r="E38">
        <v>0.7392</v>
      </c>
      <c r="F38" s="21" t="str">
        <f t="shared" si="0"/>
        <v>----</v>
      </c>
    </row>
    <row r="39" spans="1:6">
      <c r="A39" s="22">
        <v>45684.9791666667</v>
      </c>
      <c r="B39">
        <v>0.7395</v>
      </c>
      <c r="C39">
        <v>0.7395</v>
      </c>
      <c r="D39">
        <v>0.7327</v>
      </c>
      <c r="E39">
        <v>0.7342</v>
      </c>
      <c r="F39" s="21" t="str">
        <f t="shared" si="0"/>
        <v>----</v>
      </c>
    </row>
    <row r="40" spans="1:6">
      <c r="A40" s="22">
        <v>45684.9895833333</v>
      </c>
      <c r="B40">
        <v>0.7343</v>
      </c>
      <c r="C40">
        <v>0.7349</v>
      </c>
      <c r="D40">
        <v>0.7303</v>
      </c>
      <c r="E40">
        <v>0.733</v>
      </c>
      <c r="F40" s="21" t="str">
        <f t="shared" si="0"/>
        <v>----</v>
      </c>
    </row>
    <row r="41" spans="1:6">
      <c r="A41" s="22">
        <v>45685</v>
      </c>
      <c r="B41">
        <v>0.733</v>
      </c>
      <c r="C41">
        <v>0.7347</v>
      </c>
      <c r="D41">
        <v>0.7263</v>
      </c>
      <c r="E41">
        <v>0.7291</v>
      </c>
      <c r="F41" s="21" t="str">
        <f t="shared" si="0"/>
        <v>----</v>
      </c>
    </row>
    <row r="42" spans="1:6">
      <c r="A42" s="22">
        <v>45685.0104166667</v>
      </c>
      <c r="B42">
        <v>0.7288</v>
      </c>
      <c r="C42">
        <v>0.7379</v>
      </c>
      <c r="D42">
        <v>0.7283</v>
      </c>
      <c r="E42">
        <v>0.7326</v>
      </c>
      <c r="F42" s="21" t="str">
        <f t="shared" si="0"/>
        <v>----</v>
      </c>
    </row>
    <row r="43" spans="1:6">
      <c r="A43" s="22">
        <v>45685.0208333333</v>
      </c>
      <c r="B43">
        <v>0.7325</v>
      </c>
      <c r="C43">
        <v>0.7363</v>
      </c>
      <c r="D43">
        <v>0.7289</v>
      </c>
      <c r="E43">
        <v>0.7363</v>
      </c>
      <c r="F43" s="21" t="str">
        <f t="shared" si="0"/>
        <v>----</v>
      </c>
    </row>
    <row r="44" spans="1:6">
      <c r="A44" s="22">
        <v>45685.03125</v>
      </c>
      <c r="B44">
        <v>0.7363</v>
      </c>
      <c r="C44">
        <v>0.7376</v>
      </c>
      <c r="D44">
        <v>0.7315</v>
      </c>
      <c r="E44">
        <v>0.7368</v>
      </c>
      <c r="F44" s="21" t="str">
        <f t="shared" si="0"/>
        <v>----</v>
      </c>
    </row>
    <row r="45" spans="1:6">
      <c r="A45" s="22">
        <v>45685.0416666667</v>
      </c>
      <c r="B45">
        <v>0.737</v>
      </c>
      <c r="C45">
        <v>0.738</v>
      </c>
      <c r="D45">
        <v>0.7307</v>
      </c>
      <c r="E45">
        <v>0.7307</v>
      </c>
      <c r="F45" s="21" t="str">
        <f t="shared" si="0"/>
        <v>----</v>
      </c>
    </row>
    <row r="46" spans="1:6">
      <c r="A46" s="22">
        <v>45685.0520833333</v>
      </c>
      <c r="B46">
        <v>0.7304</v>
      </c>
      <c r="C46">
        <v>0.7309</v>
      </c>
      <c r="D46">
        <v>0.724</v>
      </c>
      <c r="E46">
        <v>0.7244</v>
      </c>
      <c r="F46" s="21" t="str">
        <f t="shared" si="0"/>
        <v>----</v>
      </c>
    </row>
    <row r="47" spans="1:6">
      <c r="A47" s="22">
        <v>45685.0625</v>
      </c>
      <c r="B47">
        <v>0.7245</v>
      </c>
      <c r="C47">
        <v>0.7288</v>
      </c>
      <c r="D47">
        <v>0.7245</v>
      </c>
      <c r="E47">
        <v>0.7271</v>
      </c>
      <c r="F47" s="21" t="str">
        <f t="shared" si="0"/>
        <v>----</v>
      </c>
    </row>
    <row r="48" spans="1:6">
      <c r="A48" s="22">
        <v>45685.0729166667</v>
      </c>
      <c r="B48">
        <v>0.7272</v>
      </c>
      <c r="C48">
        <v>0.7298</v>
      </c>
      <c r="D48">
        <v>0.7247</v>
      </c>
      <c r="E48">
        <v>0.7259</v>
      </c>
      <c r="F48" s="21" t="str">
        <f t="shared" si="0"/>
        <v>----</v>
      </c>
    </row>
    <row r="49" spans="1:6">
      <c r="A49" s="22">
        <v>45685.0833333333</v>
      </c>
      <c r="B49">
        <v>0.726</v>
      </c>
      <c r="C49">
        <v>0.7274</v>
      </c>
      <c r="D49">
        <v>0.7222</v>
      </c>
      <c r="E49">
        <v>0.7267</v>
      </c>
      <c r="F49" s="21" t="str">
        <f t="shared" si="0"/>
        <v>----</v>
      </c>
    </row>
    <row r="50" spans="1:6">
      <c r="A50" s="22">
        <v>45685.09375</v>
      </c>
      <c r="B50">
        <v>0.7268</v>
      </c>
      <c r="C50">
        <v>0.73</v>
      </c>
      <c r="D50">
        <v>0.7256</v>
      </c>
      <c r="E50">
        <v>0.7275</v>
      </c>
      <c r="F50" s="21" t="str">
        <f t="shared" si="0"/>
        <v>----</v>
      </c>
    </row>
    <row r="51" spans="1:6">
      <c r="A51" s="22">
        <v>45685.1041666667</v>
      </c>
      <c r="B51">
        <v>0.7274</v>
      </c>
      <c r="C51">
        <v>0.7306</v>
      </c>
      <c r="D51">
        <v>0.726</v>
      </c>
      <c r="E51">
        <v>0.7281</v>
      </c>
      <c r="F51" s="21" t="str">
        <f t="shared" si="0"/>
        <v>----</v>
      </c>
    </row>
    <row r="52" spans="1:6">
      <c r="A52" s="22">
        <v>45685.1145833333</v>
      </c>
      <c r="B52">
        <v>0.728</v>
      </c>
      <c r="C52">
        <v>0.7287</v>
      </c>
      <c r="D52">
        <v>0.725</v>
      </c>
      <c r="E52">
        <v>0.7252</v>
      </c>
      <c r="F52" s="21" t="str">
        <f t="shared" si="0"/>
        <v>----</v>
      </c>
    </row>
    <row r="53" spans="1:6">
      <c r="A53" s="22">
        <v>45685.125</v>
      </c>
      <c r="B53">
        <v>0.7252</v>
      </c>
      <c r="C53">
        <v>0.7278</v>
      </c>
      <c r="D53">
        <v>0.7242</v>
      </c>
      <c r="E53">
        <v>0.7266</v>
      </c>
      <c r="F53" s="21" t="str">
        <f t="shared" si="0"/>
        <v>----</v>
      </c>
    </row>
    <row r="54" spans="1:6">
      <c r="A54" s="22">
        <v>45685.1354166667</v>
      </c>
      <c r="B54">
        <v>0.7263</v>
      </c>
      <c r="C54">
        <v>0.7281</v>
      </c>
      <c r="D54">
        <v>0.7214</v>
      </c>
      <c r="E54">
        <v>0.7218</v>
      </c>
      <c r="F54" s="21" t="str">
        <f t="shared" si="0"/>
        <v>----</v>
      </c>
    </row>
    <row r="55" spans="1:6">
      <c r="A55" s="22">
        <v>45685.1458333333</v>
      </c>
      <c r="B55">
        <v>0.7219</v>
      </c>
      <c r="C55">
        <v>0.7223</v>
      </c>
      <c r="D55">
        <v>0.7152</v>
      </c>
      <c r="E55">
        <v>0.7181</v>
      </c>
      <c r="F55" s="21" t="str">
        <f t="shared" si="0"/>
        <v>----</v>
      </c>
    </row>
    <row r="56" spans="1:6">
      <c r="A56" s="22">
        <v>45685.15625</v>
      </c>
      <c r="B56">
        <v>0.7181</v>
      </c>
      <c r="C56">
        <v>0.7189</v>
      </c>
      <c r="D56">
        <v>0.7143</v>
      </c>
      <c r="E56">
        <v>0.7184</v>
      </c>
      <c r="F56" s="21" t="str">
        <f t="shared" si="0"/>
        <v>----</v>
      </c>
    </row>
    <row r="57" spans="1:6">
      <c r="A57" s="22">
        <v>45685.1666666667</v>
      </c>
      <c r="B57">
        <v>0.7184</v>
      </c>
      <c r="C57">
        <v>0.7228</v>
      </c>
      <c r="D57">
        <v>0.7153</v>
      </c>
      <c r="E57">
        <v>0.7199</v>
      </c>
      <c r="F57" s="21" t="str">
        <f t="shared" si="0"/>
        <v>----</v>
      </c>
    </row>
    <row r="58" spans="1:6">
      <c r="A58" s="22">
        <v>45685.1770833333</v>
      </c>
      <c r="B58">
        <v>0.7198</v>
      </c>
      <c r="C58">
        <v>0.7214</v>
      </c>
      <c r="D58">
        <v>0.7147</v>
      </c>
      <c r="E58">
        <v>0.7159</v>
      </c>
      <c r="F58" s="21" t="str">
        <f t="shared" si="0"/>
        <v>----</v>
      </c>
    </row>
    <row r="59" spans="1:6">
      <c r="A59" s="22">
        <v>45685.1875</v>
      </c>
      <c r="B59">
        <v>0.7158</v>
      </c>
      <c r="C59">
        <v>0.7158</v>
      </c>
      <c r="D59">
        <v>0.7105</v>
      </c>
      <c r="E59">
        <v>0.7121</v>
      </c>
      <c r="F59" s="21" t="str">
        <f t="shared" si="0"/>
        <v>----</v>
      </c>
    </row>
    <row r="60" spans="1:6">
      <c r="A60" s="22">
        <v>45685.1979166667</v>
      </c>
      <c r="B60">
        <v>0.7117</v>
      </c>
      <c r="C60">
        <v>0.7142</v>
      </c>
      <c r="D60">
        <v>0.7089</v>
      </c>
      <c r="E60">
        <v>0.7134</v>
      </c>
      <c r="F60" s="21" t="str">
        <f t="shared" si="0"/>
        <v>----</v>
      </c>
    </row>
    <row r="61" spans="1:7">
      <c r="A61" s="22">
        <v>45685.2083333333</v>
      </c>
      <c r="B61">
        <v>0.7134</v>
      </c>
      <c r="C61">
        <v>0.7211</v>
      </c>
      <c r="D61">
        <v>0.7133</v>
      </c>
      <c r="E61">
        <v>0.7197</v>
      </c>
      <c r="F61" s="21" t="str">
        <f t="shared" si="0"/>
        <v>----</v>
      </c>
      <c r="G61" s="23"/>
    </row>
    <row r="62" spans="1:7">
      <c r="A62" s="22">
        <v>45685.21875</v>
      </c>
      <c r="B62">
        <v>0.7196</v>
      </c>
      <c r="C62">
        <v>0.7212</v>
      </c>
      <c r="D62">
        <v>0.7159</v>
      </c>
      <c r="E62">
        <v>0.7188</v>
      </c>
      <c r="F62" s="21" t="str">
        <f t="shared" si="0"/>
        <v>----</v>
      </c>
      <c r="G62" s="23"/>
    </row>
    <row r="63" spans="1:7">
      <c r="A63" s="22">
        <v>45685.2291666667</v>
      </c>
      <c r="B63">
        <v>0.7189</v>
      </c>
      <c r="C63">
        <v>0.7195</v>
      </c>
      <c r="D63">
        <v>0.7152</v>
      </c>
      <c r="E63">
        <v>0.7156</v>
      </c>
      <c r="F63" s="21" t="str">
        <f t="shared" si="0"/>
        <v>----</v>
      </c>
      <c r="G63" s="23"/>
    </row>
    <row r="64" spans="1:7">
      <c r="A64" s="22">
        <v>45685.2395833333</v>
      </c>
      <c r="B64">
        <v>0.7156</v>
      </c>
      <c r="C64">
        <v>0.7174</v>
      </c>
      <c r="D64">
        <v>0.7129</v>
      </c>
      <c r="E64">
        <v>0.715</v>
      </c>
      <c r="F64" s="21" t="str">
        <f t="shared" si="0"/>
        <v>----</v>
      </c>
      <c r="G64" s="23"/>
    </row>
    <row r="65" spans="1:7">
      <c r="A65" s="22">
        <v>45685.25</v>
      </c>
      <c r="B65">
        <v>0.7157</v>
      </c>
      <c r="C65">
        <v>0.7157</v>
      </c>
      <c r="D65">
        <v>0.707</v>
      </c>
      <c r="E65">
        <v>0.7093</v>
      </c>
      <c r="F65" s="21" t="str">
        <f t="shared" si="0"/>
        <v>----</v>
      </c>
      <c r="G65" s="23"/>
    </row>
    <row r="66" spans="1:7">
      <c r="A66" s="22">
        <v>45685.2604166667</v>
      </c>
      <c r="B66">
        <v>0.7094</v>
      </c>
      <c r="C66">
        <v>0.7149</v>
      </c>
      <c r="D66">
        <v>0.7072</v>
      </c>
      <c r="E66">
        <v>0.7147</v>
      </c>
      <c r="F66" s="21" t="str">
        <f t="shared" si="0"/>
        <v>----</v>
      </c>
      <c r="G66" s="23"/>
    </row>
    <row r="67" spans="1:7">
      <c r="A67" s="22">
        <v>45685.2708333333</v>
      </c>
      <c r="B67">
        <v>0.7145</v>
      </c>
      <c r="C67">
        <v>0.7264</v>
      </c>
      <c r="D67">
        <v>0.7121</v>
      </c>
      <c r="E67">
        <v>0.7174</v>
      </c>
      <c r="F67" s="21" t="str">
        <f t="shared" ref="F67:F130" si="1">IF(B67=E67,"Dead","----")</f>
        <v>----</v>
      </c>
      <c r="G67" s="23"/>
    </row>
    <row r="68" spans="1:7">
      <c r="A68" s="22">
        <v>45685.28125</v>
      </c>
      <c r="B68">
        <v>0.7174</v>
      </c>
      <c r="C68">
        <v>0.7258</v>
      </c>
      <c r="D68">
        <v>0.7174</v>
      </c>
      <c r="E68">
        <v>0.7203</v>
      </c>
      <c r="F68" s="21" t="str">
        <f t="shared" si="1"/>
        <v>----</v>
      </c>
      <c r="G68" s="23"/>
    </row>
    <row r="69" spans="1:7">
      <c r="A69" s="22">
        <v>45685.2916666667</v>
      </c>
      <c r="B69">
        <v>0.7205</v>
      </c>
      <c r="C69">
        <v>0.7353</v>
      </c>
      <c r="D69">
        <v>0.7204</v>
      </c>
      <c r="E69">
        <v>0.7267</v>
      </c>
      <c r="F69" s="21" t="str">
        <f t="shared" si="1"/>
        <v>----</v>
      </c>
      <c r="G69" s="23"/>
    </row>
    <row r="70" spans="1:7">
      <c r="A70" s="22">
        <v>45685.3020833333</v>
      </c>
      <c r="B70">
        <v>0.7268</v>
      </c>
      <c r="C70">
        <v>0.732</v>
      </c>
      <c r="D70">
        <v>0.7194</v>
      </c>
      <c r="E70">
        <v>0.7311</v>
      </c>
      <c r="F70" s="21" t="str">
        <f t="shared" si="1"/>
        <v>----</v>
      </c>
      <c r="G70" s="23"/>
    </row>
    <row r="71" spans="1:7">
      <c r="A71" s="22">
        <v>45685.3125</v>
      </c>
      <c r="B71">
        <v>0.7311</v>
      </c>
      <c r="C71">
        <v>0.7445</v>
      </c>
      <c r="D71">
        <v>0.7306</v>
      </c>
      <c r="E71">
        <v>0.7329</v>
      </c>
      <c r="F71" s="21" t="str">
        <f t="shared" si="1"/>
        <v>----</v>
      </c>
      <c r="G71" s="23"/>
    </row>
    <row r="72" spans="1:7">
      <c r="A72" s="22">
        <v>45685.3229166667</v>
      </c>
      <c r="B72">
        <v>0.733</v>
      </c>
      <c r="C72">
        <v>0.7331</v>
      </c>
      <c r="D72">
        <v>0.7222</v>
      </c>
      <c r="E72">
        <v>0.7267</v>
      </c>
      <c r="F72" s="21" t="str">
        <f t="shared" si="1"/>
        <v>----</v>
      </c>
      <c r="G72" s="23"/>
    </row>
    <row r="73" spans="1:7">
      <c r="A73" s="22">
        <v>45685.3333333333</v>
      </c>
      <c r="B73">
        <v>0.7266</v>
      </c>
      <c r="C73">
        <v>0.7271</v>
      </c>
      <c r="D73">
        <v>0.7143</v>
      </c>
      <c r="E73">
        <v>0.7185</v>
      </c>
      <c r="F73" s="21" t="str">
        <f t="shared" si="1"/>
        <v>----</v>
      </c>
      <c r="G73" s="23"/>
    </row>
    <row r="74" spans="1:7">
      <c r="A74" s="22">
        <v>45685.34375</v>
      </c>
      <c r="B74">
        <v>0.7184</v>
      </c>
      <c r="C74">
        <v>0.7218</v>
      </c>
      <c r="D74">
        <v>0.7155</v>
      </c>
      <c r="E74">
        <v>0.7187</v>
      </c>
      <c r="F74" s="21" t="str">
        <f t="shared" si="1"/>
        <v>----</v>
      </c>
      <c r="G74" s="23"/>
    </row>
    <row r="75" spans="1:7">
      <c r="A75" s="22">
        <v>45685.3541666667</v>
      </c>
      <c r="B75">
        <v>0.7186</v>
      </c>
      <c r="C75">
        <v>0.7213</v>
      </c>
      <c r="D75">
        <v>0.7157</v>
      </c>
      <c r="E75">
        <v>0.7195</v>
      </c>
      <c r="F75" s="21" t="str">
        <f t="shared" si="1"/>
        <v>----</v>
      </c>
      <c r="G75" s="23"/>
    </row>
    <row r="76" spans="1:7">
      <c r="A76" s="22">
        <v>45685.3645833333</v>
      </c>
      <c r="B76">
        <v>0.7196</v>
      </c>
      <c r="C76">
        <v>0.7208</v>
      </c>
      <c r="D76">
        <v>0.7094</v>
      </c>
      <c r="E76">
        <v>0.714</v>
      </c>
      <c r="F76" s="21" t="str">
        <f t="shared" si="1"/>
        <v>----</v>
      </c>
      <c r="G76" s="23"/>
    </row>
    <row r="77" spans="1:7">
      <c r="A77" s="22">
        <v>45685.375</v>
      </c>
      <c r="B77">
        <v>0.7142</v>
      </c>
      <c r="C77">
        <v>0.7247</v>
      </c>
      <c r="D77">
        <v>0.713</v>
      </c>
      <c r="E77">
        <v>0.7236</v>
      </c>
      <c r="F77" s="21" t="str">
        <f t="shared" si="1"/>
        <v>----</v>
      </c>
      <c r="G77" s="23"/>
    </row>
    <row r="78" spans="1:7">
      <c r="A78" s="22">
        <v>45685.3854166667</v>
      </c>
      <c r="B78">
        <v>0.7238</v>
      </c>
      <c r="C78">
        <v>0.7269</v>
      </c>
      <c r="D78">
        <v>0.7192</v>
      </c>
      <c r="E78">
        <v>0.7202</v>
      </c>
      <c r="F78" s="21" t="str">
        <f t="shared" si="1"/>
        <v>----</v>
      </c>
      <c r="G78" s="23"/>
    </row>
    <row r="79" spans="1:7">
      <c r="A79" s="22">
        <v>45685.3958333333</v>
      </c>
      <c r="B79">
        <v>0.7204</v>
      </c>
      <c r="C79">
        <v>0.7204</v>
      </c>
      <c r="D79">
        <v>0.7115</v>
      </c>
      <c r="E79">
        <v>0.7135</v>
      </c>
      <c r="F79" s="21" t="str">
        <f t="shared" si="1"/>
        <v>----</v>
      </c>
      <c r="G79" s="23"/>
    </row>
    <row r="80" spans="1:7">
      <c r="A80" s="22">
        <v>45685.40625</v>
      </c>
      <c r="B80">
        <v>0.7139</v>
      </c>
      <c r="C80">
        <v>0.7147</v>
      </c>
      <c r="D80">
        <v>0.7104</v>
      </c>
      <c r="E80">
        <v>0.7123</v>
      </c>
      <c r="F80" s="21" t="str">
        <f t="shared" si="1"/>
        <v>----</v>
      </c>
      <c r="G80" s="23"/>
    </row>
    <row r="81" spans="1:7">
      <c r="A81" s="22">
        <v>45685.4166666667</v>
      </c>
      <c r="B81">
        <v>0.7123</v>
      </c>
      <c r="C81">
        <v>0.7166</v>
      </c>
      <c r="D81">
        <v>0.7093</v>
      </c>
      <c r="E81">
        <v>0.7161</v>
      </c>
      <c r="F81" s="21" t="str">
        <f t="shared" si="1"/>
        <v>----</v>
      </c>
      <c r="G81" s="23"/>
    </row>
    <row r="82" spans="1:7">
      <c r="A82" s="22">
        <v>45685.4270833333</v>
      </c>
      <c r="B82">
        <v>0.7162</v>
      </c>
      <c r="C82">
        <v>0.7186</v>
      </c>
      <c r="D82">
        <v>0.7106</v>
      </c>
      <c r="E82">
        <v>0.7111</v>
      </c>
      <c r="F82" s="21" t="str">
        <f t="shared" si="1"/>
        <v>----</v>
      </c>
      <c r="G82" s="23"/>
    </row>
    <row r="83" spans="1:7">
      <c r="A83" s="22">
        <v>45685.4375</v>
      </c>
      <c r="B83">
        <v>0.7111</v>
      </c>
      <c r="C83">
        <v>0.7112</v>
      </c>
      <c r="D83">
        <v>0.7028</v>
      </c>
      <c r="E83">
        <v>0.7036</v>
      </c>
      <c r="F83" s="21" t="str">
        <f t="shared" si="1"/>
        <v>----</v>
      </c>
      <c r="G83" s="23"/>
    </row>
    <row r="84" spans="1:7">
      <c r="A84" s="22">
        <v>45685.4479166667</v>
      </c>
      <c r="B84">
        <v>0.7036</v>
      </c>
      <c r="C84">
        <v>0.704</v>
      </c>
      <c r="D84">
        <v>0.699</v>
      </c>
      <c r="E84">
        <v>0.7014</v>
      </c>
      <c r="F84" s="21" t="str">
        <f t="shared" si="1"/>
        <v>----</v>
      </c>
      <c r="G84" s="23"/>
    </row>
    <row r="85" spans="1:7">
      <c r="A85" s="22">
        <v>45685.4583333333</v>
      </c>
      <c r="B85">
        <v>0.7013</v>
      </c>
      <c r="C85">
        <v>0.7042</v>
      </c>
      <c r="D85">
        <v>0.6998</v>
      </c>
      <c r="E85">
        <v>0.703</v>
      </c>
      <c r="F85" s="21" t="str">
        <f t="shared" si="1"/>
        <v>----</v>
      </c>
      <c r="G85" s="23"/>
    </row>
    <row r="86" spans="1:7">
      <c r="A86" s="22">
        <v>45685.46875</v>
      </c>
      <c r="B86">
        <v>0.703</v>
      </c>
      <c r="C86">
        <v>0.7076</v>
      </c>
      <c r="D86">
        <v>0.7018</v>
      </c>
      <c r="E86">
        <v>0.7059</v>
      </c>
      <c r="F86" s="21" t="str">
        <f t="shared" si="1"/>
        <v>----</v>
      </c>
      <c r="G86" s="23"/>
    </row>
    <row r="87" spans="1:7">
      <c r="A87" s="22">
        <v>45685.4791666667</v>
      </c>
      <c r="B87">
        <v>0.7059</v>
      </c>
      <c r="C87">
        <v>0.7071</v>
      </c>
      <c r="D87">
        <v>0.7015</v>
      </c>
      <c r="E87">
        <v>0.7023</v>
      </c>
      <c r="F87" s="21" t="str">
        <f t="shared" si="1"/>
        <v>----</v>
      </c>
      <c r="G87" s="23"/>
    </row>
    <row r="88" spans="1:7">
      <c r="A88" s="22">
        <v>45685.4895833333</v>
      </c>
      <c r="B88">
        <v>0.7023</v>
      </c>
      <c r="C88">
        <v>0.7053</v>
      </c>
      <c r="D88">
        <v>0.7014</v>
      </c>
      <c r="E88">
        <v>0.7053</v>
      </c>
      <c r="F88" s="21" t="str">
        <f t="shared" si="1"/>
        <v>----</v>
      </c>
      <c r="G88" s="23"/>
    </row>
    <row r="89" spans="1:7">
      <c r="A89" s="22">
        <v>45685.5</v>
      </c>
      <c r="B89">
        <v>0.7053</v>
      </c>
      <c r="C89">
        <v>0.7091</v>
      </c>
      <c r="D89">
        <v>0.7026</v>
      </c>
      <c r="E89">
        <v>0.7072</v>
      </c>
      <c r="F89" s="21" t="str">
        <f t="shared" si="1"/>
        <v>----</v>
      </c>
      <c r="G89" s="23"/>
    </row>
    <row r="90" spans="1:7">
      <c r="A90" s="22">
        <v>45685.5104166667</v>
      </c>
      <c r="B90">
        <v>0.7072</v>
      </c>
      <c r="C90">
        <v>0.7075</v>
      </c>
      <c r="D90">
        <v>0.7008</v>
      </c>
      <c r="E90">
        <v>0.7012</v>
      </c>
      <c r="F90" s="21" t="str">
        <f t="shared" si="1"/>
        <v>----</v>
      </c>
      <c r="G90" s="23"/>
    </row>
    <row r="91" spans="1:7">
      <c r="A91" s="22">
        <v>45685.5208333333</v>
      </c>
      <c r="B91">
        <v>0.701</v>
      </c>
      <c r="C91">
        <v>0.7014</v>
      </c>
      <c r="D91">
        <v>0.6689</v>
      </c>
      <c r="E91">
        <v>0.6726</v>
      </c>
      <c r="F91" s="21" t="str">
        <f t="shared" si="1"/>
        <v>----</v>
      </c>
      <c r="G91" s="23"/>
    </row>
    <row r="92" spans="1:7">
      <c r="A92" s="22">
        <v>45685.53125</v>
      </c>
      <c r="B92">
        <v>0.673</v>
      </c>
      <c r="C92">
        <v>0.6771</v>
      </c>
      <c r="D92">
        <v>0.6671</v>
      </c>
      <c r="E92">
        <v>0.6695</v>
      </c>
      <c r="F92" s="21" t="str">
        <f t="shared" si="1"/>
        <v>----</v>
      </c>
      <c r="G92" s="23"/>
    </row>
    <row r="93" spans="1:7">
      <c r="A93" s="22">
        <v>45685.5416666667</v>
      </c>
      <c r="B93">
        <v>0.6697</v>
      </c>
      <c r="C93">
        <v>0.6828</v>
      </c>
      <c r="D93">
        <v>0.6689</v>
      </c>
      <c r="E93">
        <v>0.6796</v>
      </c>
      <c r="F93" s="21" t="str">
        <f t="shared" si="1"/>
        <v>----</v>
      </c>
      <c r="G93" s="23"/>
    </row>
    <row r="94" spans="1:7">
      <c r="A94" s="22">
        <v>45685.5520833333</v>
      </c>
      <c r="B94">
        <v>0.6795</v>
      </c>
      <c r="C94">
        <v>0.6817</v>
      </c>
      <c r="D94">
        <v>0.6709</v>
      </c>
      <c r="E94">
        <v>0.6768</v>
      </c>
      <c r="F94" s="21" t="str">
        <f t="shared" si="1"/>
        <v>----</v>
      </c>
      <c r="G94" s="23"/>
    </row>
    <row r="95" spans="1:7">
      <c r="A95" s="22">
        <v>45685.5625</v>
      </c>
      <c r="B95">
        <v>0.6769</v>
      </c>
      <c r="C95">
        <v>0.6772</v>
      </c>
      <c r="D95">
        <v>0.661</v>
      </c>
      <c r="E95">
        <v>0.664</v>
      </c>
      <c r="F95" s="21" t="str">
        <f t="shared" si="1"/>
        <v>----</v>
      </c>
      <c r="G95" s="23"/>
    </row>
    <row r="96" spans="1:7">
      <c r="A96" s="22">
        <v>45685.5729166667</v>
      </c>
      <c r="B96">
        <v>0.6637</v>
      </c>
      <c r="C96">
        <v>0.6668</v>
      </c>
      <c r="D96">
        <v>0.6584</v>
      </c>
      <c r="E96">
        <v>0.6602</v>
      </c>
      <c r="F96" s="21" t="str">
        <f t="shared" si="1"/>
        <v>----</v>
      </c>
      <c r="G96" s="23"/>
    </row>
    <row r="97" spans="1:7">
      <c r="A97" s="22">
        <v>45685.5833333333</v>
      </c>
      <c r="B97">
        <v>0.6603</v>
      </c>
      <c r="C97">
        <v>0.6622</v>
      </c>
      <c r="D97">
        <v>0.6531</v>
      </c>
      <c r="E97">
        <v>0.6622</v>
      </c>
      <c r="F97" s="21" t="str">
        <f t="shared" si="1"/>
        <v>----</v>
      </c>
      <c r="G97" s="23"/>
    </row>
    <row r="98" spans="1:7">
      <c r="A98" s="22">
        <v>45685.59375</v>
      </c>
      <c r="B98">
        <v>0.6622</v>
      </c>
      <c r="C98">
        <v>0.6673</v>
      </c>
      <c r="D98">
        <v>0.6553</v>
      </c>
      <c r="E98">
        <v>0.6555</v>
      </c>
      <c r="F98" s="21" t="str">
        <f t="shared" si="1"/>
        <v>----</v>
      </c>
      <c r="G98" s="23"/>
    </row>
    <row r="99" spans="1:7">
      <c r="A99" s="22">
        <v>45685.6041666667</v>
      </c>
      <c r="B99">
        <v>0.6556</v>
      </c>
      <c r="C99">
        <v>0.6586</v>
      </c>
      <c r="D99">
        <v>0.6525</v>
      </c>
      <c r="E99">
        <v>0.656</v>
      </c>
      <c r="F99" s="21" t="str">
        <f t="shared" si="1"/>
        <v>----</v>
      </c>
      <c r="G99" s="23"/>
    </row>
    <row r="100" spans="1:7">
      <c r="A100" s="22">
        <v>45685.6145833333</v>
      </c>
      <c r="B100">
        <v>0.656</v>
      </c>
      <c r="C100">
        <v>0.661</v>
      </c>
      <c r="D100">
        <v>0.6537</v>
      </c>
      <c r="E100">
        <v>0.6594</v>
      </c>
      <c r="F100" s="21" t="str">
        <f t="shared" si="1"/>
        <v>----</v>
      </c>
      <c r="G100" s="23"/>
    </row>
    <row r="101" spans="1:7">
      <c r="A101" s="22">
        <v>45685.625</v>
      </c>
      <c r="B101">
        <v>0.6596</v>
      </c>
      <c r="C101">
        <v>0.6643</v>
      </c>
      <c r="D101">
        <v>0.6555</v>
      </c>
      <c r="E101">
        <v>0.6583</v>
      </c>
      <c r="F101" s="21" t="str">
        <f t="shared" si="1"/>
        <v>----</v>
      </c>
      <c r="G101" s="23"/>
    </row>
    <row r="102" spans="1:7">
      <c r="A102" s="22">
        <v>45685.6354166667</v>
      </c>
      <c r="B102">
        <v>0.6589</v>
      </c>
      <c r="C102">
        <v>0.659</v>
      </c>
      <c r="D102">
        <v>0.6534</v>
      </c>
      <c r="E102">
        <v>0.6544</v>
      </c>
      <c r="F102" s="21" t="str">
        <f t="shared" si="1"/>
        <v>----</v>
      </c>
      <c r="G102" s="23"/>
    </row>
    <row r="103" spans="1:7">
      <c r="A103" s="22">
        <v>45685.6458333333</v>
      </c>
      <c r="B103">
        <v>0.6547</v>
      </c>
      <c r="C103">
        <v>0.655</v>
      </c>
      <c r="D103">
        <v>0.6513</v>
      </c>
      <c r="E103">
        <v>0.654</v>
      </c>
      <c r="F103" s="21" t="str">
        <f t="shared" si="1"/>
        <v>----</v>
      </c>
      <c r="G103" s="23"/>
    </row>
    <row r="104" spans="1:7">
      <c r="A104" s="22">
        <v>45685.65625</v>
      </c>
      <c r="B104">
        <v>0.654</v>
      </c>
      <c r="C104">
        <v>0.6595</v>
      </c>
      <c r="D104">
        <v>0.6508</v>
      </c>
      <c r="E104">
        <v>0.6559</v>
      </c>
      <c r="F104" s="21" t="str">
        <f t="shared" si="1"/>
        <v>----</v>
      </c>
      <c r="G104" s="23"/>
    </row>
    <row r="105" spans="1:7">
      <c r="A105" s="22">
        <v>45685.6666666667</v>
      </c>
      <c r="B105">
        <v>0.6561</v>
      </c>
      <c r="C105">
        <v>0.6655</v>
      </c>
      <c r="D105">
        <v>0.6546</v>
      </c>
      <c r="E105">
        <v>0.665</v>
      </c>
      <c r="F105" s="21" t="str">
        <f t="shared" si="1"/>
        <v>----</v>
      </c>
      <c r="G105" s="23"/>
    </row>
    <row r="106" spans="1:7">
      <c r="A106" s="22">
        <v>45685.6770833333</v>
      </c>
      <c r="B106">
        <v>0.665</v>
      </c>
      <c r="C106">
        <v>0.6657</v>
      </c>
      <c r="D106">
        <v>0.6564</v>
      </c>
      <c r="E106">
        <v>0.6565</v>
      </c>
      <c r="F106" s="21" t="str">
        <f t="shared" si="1"/>
        <v>----</v>
      </c>
      <c r="G106" s="23"/>
    </row>
    <row r="107" spans="1:7">
      <c r="A107" s="22">
        <v>45685.6875</v>
      </c>
      <c r="B107">
        <v>0.6565</v>
      </c>
      <c r="C107">
        <v>0.6592</v>
      </c>
      <c r="D107">
        <v>0.6527</v>
      </c>
      <c r="E107">
        <v>0.6557</v>
      </c>
      <c r="F107" s="21" t="str">
        <f t="shared" si="1"/>
        <v>----</v>
      </c>
      <c r="G107" s="23"/>
    </row>
    <row r="108" spans="1:7">
      <c r="A108" s="22">
        <v>45685.6979166667</v>
      </c>
      <c r="B108">
        <v>0.6555</v>
      </c>
      <c r="C108">
        <v>0.6599</v>
      </c>
      <c r="D108">
        <v>0.6522</v>
      </c>
      <c r="E108">
        <v>0.6535</v>
      </c>
      <c r="F108" s="21" t="str">
        <f t="shared" si="1"/>
        <v>----</v>
      </c>
      <c r="G108" s="23"/>
    </row>
    <row r="109" spans="1:7">
      <c r="A109" s="22">
        <v>45685.7083333333</v>
      </c>
      <c r="B109">
        <v>0.6538</v>
      </c>
      <c r="C109">
        <v>0.6626</v>
      </c>
      <c r="D109">
        <v>0.6538</v>
      </c>
      <c r="E109">
        <v>0.6583</v>
      </c>
      <c r="F109" s="21" t="str">
        <f t="shared" si="1"/>
        <v>----</v>
      </c>
      <c r="G109" s="23"/>
    </row>
    <row r="110" spans="1:7">
      <c r="A110" s="22">
        <v>45685.71875</v>
      </c>
      <c r="B110">
        <v>0.6582</v>
      </c>
      <c r="C110">
        <v>0.665</v>
      </c>
      <c r="D110">
        <v>0.6581</v>
      </c>
      <c r="E110">
        <v>0.6629</v>
      </c>
      <c r="F110" s="21" t="str">
        <f t="shared" si="1"/>
        <v>----</v>
      </c>
      <c r="G110" s="23"/>
    </row>
    <row r="111" spans="1:7">
      <c r="A111" s="22">
        <v>45685.7291666667</v>
      </c>
      <c r="B111">
        <v>0.6628</v>
      </c>
      <c r="C111">
        <v>0.6716</v>
      </c>
      <c r="D111">
        <v>0.6615</v>
      </c>
      <c r="E111">
        <v>0.6701</v>
      </c>
      <c r="F111" s="21" t="str">
        <f t="shared" si="1"/>
        <v>----</v>
      </c>
      <c r="G111" s="23"/>
    </row>
    <row r="112" spans="1:7">
      <c r="A112" s="22">
        <v>45685.7395833333</v>
      </c>
      <c r="B112">
        <v>0.67</v>
      </c>
      <c r="C112">
        <v>0.6723</v>
      </c>
      <c r="D112">
        <v>0.6646</v>
      </c>
      <c r="E112">
        <v>0.6647</v>
      </c>
      <c r="F112" s="21" t="str">
        <f t="shared" si="1"/>
        <v>----</v>
      </c>
      <c r="G112" s="23"/>
    </row>
    <row r="113" spans="1:7">
      <c r="A113" s="22">
        <v>45685.75</v>
      </c>
      <c r="B113">
        <v>0.6649</v>
      </c>
      <c r="C113">
        <v>0.6744</v>
      </c>
      <c r="D113">
        <v>0.6646</v>
      </c>
      <c r="E113">
        <v>0.6715</v>
      </c>
      <c r="F113" s="21" t="str">
        <f t="shared" si="1"/>
        <v>----</v>
      </c>
      <c r="G113" s="23"/>
    </row>
    <row r="114" spans="1:7">
      <c r="A114" s="22">
        <v>45685.7604166667</v>
      </c>
      <c r="B114">
        <v>0.6715</v>
      </c>
      <c r="C114">
        <v>0.6724</v>
      </c>
      <c r="D114">
        <v>0.665</v>
      </c>
      <c r="E114">
        <v>0.6692</v>
      </c>
      <c r="F114" s="21" t="str">
        <f t="shared" si="1"/>
        <v>----</v>
      </c>
      <c r="G114" s="23"/>
    </row>
    <row r="115" spans="1:7">
      <c r="A115" s="22">
        <v>45685.7708333333</v>
      </c>
      <c r="B115">
        <v>0.6694</v>
      </c>
      <c r="C115">
        <v>0.6726</v>
      </c>
      <c r="D115">
        <v>0.666</v>
      </c>
      <c r="E115">
        <v>0.6679</v>
      </c>
      <c r="F115" s="21" t="str">
        <f t="shared" si="1"/>
        <v>----</v>
      </c>
      <c r="G115" s="23"/>
    </row>
    <row r="116" spans="1:7">
      <c r="A116" s="22">
        <v>45685.78125</v>
      </c>
      <c r="B116">
        <v>0.6681</v>
      </c>
      <c r="C116">
        <v>0.6713</v>
      </c>
      <c r="D116">
        <v>0.6672</v>
      </c>
      <c r="E116">
        <v>0.6686</v>
      </c>
      <c r="F116" s="21" t="str">
        <f t="shared" si="1"/>
        <v>----</v>
      </c>
      <c r="G116" s="23"/>
    </row>
    <row r="117" spans="1:7">
      <c r="A117" s="22">
        <v>45685.7916666667</v>
      </c>
      <c r="B117">
        <v>0.6687</v>
      </c>
      <c r="C117">
        <v>0.679</v>
      </c>
      <c r="D117">
        <v>0.6666</v>
      </c>
      <c r="E117">
        <v>0.6753</v>
      </c>
      <c r="F117" s="21" t="str">
        <f t="shared" si="1"/>
        <v>----</v>
      </c>
      <c r="G117" s="23"/>
    </row>
    <row r="118" spans="1:7">
      <c r="A118" s="22">
        <v>45685.8020833333</v>
      </c>
      <c r="B118">
        <v>0.6752</v>
      </c>
      <c r="C118">
        <v>0.6763</v>
      </c>
      <c r="D118">
        <v>0.6702</v>
      </c>
      <c r="E118">
        <v>0.6723</v>
      </c>
      <c r="F118" s="21" t="str">
        <f t="shared" si="1"/>
        <v>----</v>
      </c>
      <c r="G118" s="23"/>
    </row>
    <row r="119" spans="1:7">
      <c r="A119" s="22">
        <v>45685.8125</v>
      </c>
      <c r="B119">
        <v>0.6722</v>
      </c>
      <c r="C119">
        <v>0.6798</v>
      </c>
      <c r="D119">
        <v>0.6693</v>
      </c>
      <c r="E119">
        <v>0.6766</v>
      </c>
      <c r="F119" s="21" t="str">
        <f t="shared" si="1"/>
        <v>----</v>
      </c>
      <c r="G119" s="23"/>
    </row>
    <row r="120" spans="1:7">
      <c r="A120" s="22">
        <v>45685.8229166667</v>
      </c>
      <c r="B120">
        <v>0.6765</v>
      </c>
      <c r="C120">
        <v>0.6798</v>
      </c>
      <c r="D120">
        <v>0.6741</v>
      </c>
      <c r="E120">
        <v>0.6772</v>
      </c>
      <c r="F120" s="21" t="str">
        <f t="shared" si="1"/>
        <v>----</v>
      </c>
      <c r="G120" s="23"/>
    </row>
    <row r="121" spans="1:7">
      <c r="A121" s="22">
        <v>45685.8333333333</v>
      </c>
      <c r="B121">
        <v>0.677</v>
      </c>
      <c r="C121">
        <v>0.681</v>
      </c>
      <c r="D121">
        <v>0.6746</v>
      </c>
      <c r="E121">
        <v>0.6794</v>
      </c>
      <c r="F121" s="21" t="str">
        <f t="shared" si="1"/>
        <v>----</v>
      </c>
      <c r="G121" s="23"/>
    </row>
    <row r="122" spans="1:7">
      <c r="A122" s="22">
        <v>45685.84375</v>
      </c>
      <c r="B122">
        <v>0.6796</v>
      </c>
      <c r="C122">
        <v>0.6845</v>
      </c>
      <c r="D122">
        <v>0.6775</v>
      </c>
      <c r="E122">
        <v>0.6845</v>
      </c>
      <c r="F122" s="21" t="str">
        <f t="shared" si="1"/>
        <v>----</v>
      </c>
      <c r="G122" s="23"/>
    </row>
    <row r="123" spans="1:7">
      <c r="A123" s="22">
        <v>45685.8541666667</v>
      </c>
      <c r="B123">
        <v>0.6842</v>
      </c>
      <c r="C123">
        <v>0.685</v>
      </c>
      <c r="D123">
        <v>0.6763</v>
      </c>
      <c r="E123">
        <v>0.6769</v>
      </c>
      <c r="F123" s="21" t="str">
        <f t="shared" si="1"/>
        <v>----</v>
      </c>
      <c r="G123" s="23"/>
    </row>
    <row r="124" spans="1:7">
      <c r="A124" s="22">
        <v>45685.8645833333</v>
      </c>
      <c r="B124">
        <v>0.6769</v>
      </c>
      <c r="C124">
        <v>0.6783</v>
      </c>
      <c r="D124">
        <v>0.6751</v>
      </c>
      <c r="E124">
        <v>0.6766</v>
      </c>
      <c r="F124" s="21" t="str">
        <f t="shared" si="1"/>
        <v>----</v>
      </c>
      <c r="G124" s="23"/>
    </row>
    <row r="125" spans="1:7">
      <c r="A125" s="22">
        <v>45685.875</v>
      </c>
      <c r="B125">
        <v>0.6762</v>
      </c>
      <c r="C125">
        <v>0.682</v>
      </c>
      <c r="D125">
        <v>0.6747</v>
      </c>
      <c r="E125">
        <v>0.6782</v>
      </c>
      <c r="F125" s="21" t="str">
        <f t="shared" si="1"/>
        <v>----</v>
      </c>
      <c r="G125" s="23"/>
    </row>
    <row r="126" spans="1:7">
      <c r="A126" s="22">
        <v>45685.8854166667</v>
      </c>
      <c r="B126">
        <v>0.6781</v>
      </c>
      <c r="C126">
        <v>0.682</v>
      </c>
      <c r="D126">
        <v>0.6774</v>
      </c>
      <c r="E126">
        <v>0.6779</v>
      </c>
      <c r="F126" s="21" t="str">
        <f t="shared" si="1"/>
        <v>----</v>
      </c>
      <c r="G126" s="23"/>
    </row>
    <row r="127" spans="1:7">
      <c r="A127" s="22">
        <v>45685.8958333333</v>
      </c>
      <c r="B127">
        <v>0.678</v>
      </c>
      <c r="C127">
        <v>0.6786</v>
      </c>
      <c r="D127">
        <v>0.6752</v>
      </c>
      <c r="E127">
        <v>0.6778</v>
      </c>
      <c r="F127" s="21" t="str">
        <f t="shared" si="1"/>
        <v>----</v>
      </c>
      <c r="G127" s="23"/>
    </row>
    <row r="128" spans="1:7">
      <c r="A128" s="22">
        <v>45685.90625</v>
      </c>
      <c r="B128">
        <v>0.6774</v>
      </c>
      <c r="C128">
        <v>0.682</v>
      </c>
      <c r="D128">
        <v>0.6753</v>
      </c>
      <c r="E128">
        <v>0.6809</v>
      </c>
      <c r="F128" s="21" t="str">
        <f t="shared" si="1"/>
        <v>----</v>
      </c>
      <c r="G128" s="23"/>
    </row>
    <row r="129" spans="1:7">
      <c r="A129" s="22">
        <v>45685.9166666667</v>
      </c>
      <c r="B129">
        <v>0.6811</v>
      </c>
      <c r="C129">
        <v>0.6866</v>
      </c>
      <c r="D129">
        <v>0.6799</v>
      </c>
      <c r="E129">
        <v>0.686</v>
      </c>
      <c r="F129" s="21" t="str">
        <f t="shared" si="1"/>
        <v>----</v>
      </c>
      <c r="G129" s="23"/>
    </row>
    <row r="130" spans="1:7">
      <c r="A130" s="22">
        <v>45685.9270833333</v>
      </c>
      <c r="B130">
        <v>0.6858</v>
      </c>
      <c r="C130">
        <v>0.6926</v>
      </c>
      <c r="D130">
        <v>0.6835</v>
      </c>
      <c r="E130">
        <v>0.6894</v>
      </c>
      <c r="F130" s="21" t="str">
        <f t="shared" si="1"/>
        <v>----</v>
      </c>
      <c r="G130" s="23"/>
    </row>
    <row r="131" spans="1:7">
      <c r="A131" s="22">
        <v>45685.9375</v>
      </c>
      <c r="B131">
        <v>0.6893</v>
      </c>
      <c r="C131">
        <v>0.6977</v>
      </c>
      <c r="D131">
        <v>0.6892</v>
      </c>
      <c r="E131">
        <v>0.6965</v>
      </c>
      <c r="F131" s="21" t="str">
        <f t="shared" ref="F131:F194" si="2">IF(B131=E131,"Dead","----")</f>
        <v>----</v>
      </c>
      <c r="G131" s="23"/>
    </row>
    <row r="132" spans="1:7">
      <c r="A132" s="22">
        <v>45685.9479166667</v>
      </c>
      <c r="B132">
        <v>0.6965</v>
      </c>
      <c r="C132">
        <v>0.7</v>
      </c>
      <c r="D132">
        <v>0.6921</v>
      </c>
      <c r="E132">
        <v>0.6999</v>
      </c>
      <c r="F132" s="21" t="str">
        <f t="shared" si="2"/>
        <v>----</v>
      </c>
      <c r="G132" s="23"/>
    </row>
    <row r="133" spans="1:7">
      <c r="A133" s="22">
        <v>45685.9583333333</v>
      </c>
      <c r="B133">
        <v>0.6997</v>
      </c>
      <c r="C133">
        <v>0.7002</v>
      </c>
      <c r="D133">
        <v>0.6941</v>
      </c>
      <c r="E133">
        <v>0.6967</v>
      </c>
      <c r="F133" s="21" t="str">
        <f t="shared" si="2"/>
        <v>----</v>
      </c>
      <c r="G133" s="23"/>
    </row>
    <row r="134" spans="1:7">
      <c r="A134" s="22">
        <v>45685.96875</v>
      </c>
      <c r="B134">
        <v>0.6966</v>
      </c>
      <c r="C134">
        <v>0.7026</v>
      </c>
      <c r="D134">
        <v>0.6966</v>
      </c>
      <c r="E134">
        <v>0.7016</v>
      </c>
      <c r="F134" s="21" t="str">
        <f t="shared" si="2"/>
        <v>----</v>
      </c>
      <c r="G134" s="23"/>
    </row>
    <row r="135" spans="1:7">
      <c r="A135" s="22">
        <v>45685.9791666667</v>
      </c>
      <c r="B135">
        <v>0.7018</v>
      </c>
      <c r="C135">
        <v>0.7096</v>
      </c>
      <c r="D135">
        <v>0.6999</v>
      </c>
      <c r="E135">
        <v>0.7038</v>
      </c>
      <c r="F135" s="21" t="str">
        <f t="shared" si="2"/>
        <v>----</v>
      </c>
      <c r="G135" s="23"/>
    </row>
    <row r="136" spans="1:7">
      <c r="A136" s="22">
        <v>45685.9895833333</v>
      </c>
      <c r="B136">
        <v>0.7037</v>
      </c>
      <c r="C136">
        <v>0.7084</v>
      </c>
      <c r="D136">
        <v>0.7018</v>
      </c>
      <c r="E136">
        <v>0.7055</v>
      </c>
      <c r="F136" s="21" t="str">
        <f t="shared" si="2"/>
        <v>----</v>
      </c>
      <c r="G136" s="23"/>
    </row>
    <row r="137" spans="1:7">
      <c r="A137" s="22">
        <v>45686</v>
      </c>
      <c r="B137">
        <v>0.7057</v>
      </c>
      <c r="C137">
        <v>0.7104</v>
      </c>
      <c r="D137">
        <v>0.7018</v>
      </c>
      <c r="E137">
        <v>0.7027</v>
      </c>
      <c r="F137" s="21" t="str">
        <f t="shared" si="2"/>
        <v>----</v>
      </c>
      <c r="G137" s="23"/>
    </row>
    <row r="138" spans="1:7">
      <c r="A138" s="22">
        <v>45686.0104166667</v>
      </c>
      <c r="B138">
        <v>0.7025</v>
      </c>
      <c r="C138">
        <v>0.7054</v>
      </c>
      <c r="D138">
        <v>0.6994</v>
      </c>
      <c r="E138">
        <v>0.7045</v>
      </c>
      <c r="F138" s="21" t="str">
        <f t="shared" si="2"/>
        <v>----</v>
      </c>
      <c r="G138" s="23"/>
    </row>
    <row r="139" spans="1:7">
      <c r="A139" s="22">
        <v>45686.0208333333</v>
      </c>
      <c r="B139">
        <v>0.7043</v>
      </c>
      <c r="C139">
        <v>0.7058</v>
      </c>
      <c r="D139">
        <v>0.6981</v>
      </c>
      <c r="E139">
        <v>0.7</v>
      </c>
      <c r="F139" s="21" t="str">
        <f t="shared" si="2"/>
        <v>----</v>
      </c>
      <c r="G139" s="23"/>
    </row>
    <row r="140" spans="1:7">
      <c r="A140" s="22">
        <v>45686.03125</v>
      </c>
      <c r="B140">
        <v>0.7</v>
      </c>
      <c r="C140">
        <v>0.7009</v>
      </c>
      <c r="D140">
        <v>0.694</v>
      </c>
      <c r="E140">
        <v>0.6966</v>
      </c>
      <c r="F140" s="21" t="str">
        <f t="shared" si="2"/>
        <v>----</v>
      </c>
      <c r="G140" s="23"/>
    </row>
    <row r="141" spans="1:7">
      <c r="A141" s="22">
        <v>45686.0416666667</v>
      </c>
      <c r="B141">
        <v>0.6966</v>
      </c>
      <c r="C141">
        <v>0.6972</v>
      </c>
      <c r="D141">
        <v>0.6907</v>
      </c>
      <c r="E141">
        <v>0.6916</v>
      </c>
      <c r="F141" s="21" t="str">
        <f t="shared" si="2"/>
        <v>----</v>
      </c>
      <c r="G141" s="23"/>
    </row>
    <row r="142" spans="1:7">
      <c r="A142" s="22">
        <v>45686.0520833333</v>
      </c>
      <c r="B142">
        <v>0.6915</v>
      </c>
      <c r="C142">
        <v>0.6919</v>
      </c>
      <c r="D142">
        <v>0.683</v>
      </c>
      <c r="E142">
        <v>0.6858</v>
      </c>
      <c r="F142" s="21" t="str">
        <f t="shared" si="2"/>
        <v>----</v>
      </c>
      <c r="G142" s="23"/>
    </row>
    <row r="143" spans="1:7">
      <c r="A143" s="22">
        <v>45686.0625</v>
      </c>
      <c r="B143">
        <v>0.6858</v>
      </c>
      <c r="C143">
        <v>0.6926</v>
      </c>
      <c r="D143">
        <v>0.6858</v>
      </c>
      <c r="E143">
        <v>0.6908</v>
      </c>
      <c r="F143" s="21" t="str">
        <f t="shared" si="2"/>
        <v>----</v>
      </c>
      <c r="G143" s="23"/>
    </row>
    <row r="144" spans="1:7">
      <c r="A144" s="22">
        <v>45686.0729166667</v>
      </c>
      <c r="B144">
        <v>0.6904</v>
      </c>
      <c r="C144">
        <v>0.6908</v>
      </c>
      <c r="D144">
        <v>0.6857</v>
      </c>
      <c r="E144">
        <v>0.6878</v>
      </c>
      <c r="F144" s="21" t="str">
        <f t="shared" si="2"/>
        <v>----</v>
      </c>
      <c r="G144" s="23"/>
    </row>
    <row r="145" spans="1:7">
      <c r="A145" s="22">
        <v>45686.0833333333</v>
      </c>
      <c r="B145">
        <v>0.6875</v>
      </c>
      <c r="C145">
        <v>0.6912</v>
      </c>
      <c r="D145">
        <v>0.6826</v>
      </c>
      <c r="E145">
        <v>0.6887</v>
      </c>
      <c r="F145" s="21" t="str">
        <f t="shared" si="2"/>
        <v>----</v>
      </c>
      <c r="G145" s="23"/>
    </row>
    <row r="146" spans="1:7">
      <c r="A146" s="22">
        <v>45686.09375</v>
      </c>
      <c r="B146">
        <v>0.689</v>
      </c>
      <c r="C146">
        <v>0.6955</v>
      </c>
      <c r="D146">
        <v>0.6876</v>
      </c>
      <c r="E146">
        <v>0.6943</v>
      </c>
      <c r="F146" s="21" t="str">
        <f t="shared" si="2"/>
        <v>----</v>
      </c>
      <c r="G146" s="23"/>
    </row>
    <row r="147" spans="1:7">
      <c r="A147" s="22">
        <v>45686.1041666667</v>
      </c>
      <c r="B147">
        <v>0.6944</v>
      </c>
      <c r="C147">
        <v>0.6974</v>
      </c>
      <c r="D147">
        <v>0.6911</v>
      </c>
      <c r="E147">
        <v>0.6916</v>
      </c>
      <c r="F147" s="21" t="str">
        <f t="shared" si="2"/>
        <v>----</v>
      </c>
      <c r="G147" s="23"/>
    </row>
    <row r="148" spans="1:7">
      <c r="A148" s="22">
        <v>45686.1145833333</v>
      </c>
      <c r="B148">
        <v>0.6918</v>
      </c>
      <c r="C148">
        <v>0.6938</v>
      </c>
      <c r="D148">
        <v>0.6893</v>
      </c>
      <c r="E148">
        <v>0.6931</v>
      </c>
      <c r="F148" s="21" t="str">
        <f t="shared" si="2"/>
        <v>----</v>
      </c>
      <c r="G148" s="23"/>
    </row>
    <row r="149" spans="1:7">
      <c r="A149" s="22">
        <v>45686.125</v>
      </c>
      <c r="B149">
        <v>0.6931</v>
      </c>
      <c r="C149">
        <v>0.6947</v>
      </c>
      <c r="D149">
        <v>0.691</v>
      </c>
      <c r="E149">
        <v>0.693</v>
      </c>
      <c r="F149" s="21" t="str">
        <f t="shared" si="2"/>
        <v>----</v>
      </c>
      <c r="G149" s="23"/>
    </row>
    <row r="150" spans="1:7">
      <c r="A150" s="22">
        <v>45686.1354166667</v>
      </c>
      <c r="B150">
        <v>0.693</v>
      </c>
      <c r="C150">
        <v>0.695</v>
      </c>
      <c r="D150">
        <v>0.6899</v>
      </c>
      <c r="E150">
        <v>0.6919</v>
      </c>
      <c r="F150" s="21" t="str">
        <f t="shared" si="2"/>
        <v>----</v>
      </c>
      <c r="G150" s="23"/>
    </row>
    <row r="151" spans="1:7">
      <c r="A151" s="22">
        <v>45686.1458333333</v>
      </c>
      <c r="B151">
        <v>0.692</v>
      </c>
      <c r="C151">
        <v>0.6974</v>
      </c>
      <c r="D151">
        <v>0.691</v>
      </c>
      <c r="E151">
        <v>0.6958</v>
      </c>
      <c r="F151" s="21" t="str">
        <f t="shared" si="2"/>
        <v>----</v>
      </c>
      <c r="G151" s="23"/>
    </row>
    <row r="152" spans="1:7">
      <c r="A152" s="22">
        <v>45686.15625</v>
      </c>
      <c r="B152">
        <v>0.6955</v>
      </c>
      <c r="C152">
        <v>0.6969</v>
      </c>
      <c r="D152">
        <v>0.69</v>
      </c>
      <c r="E152">
        <v>0.6932</v>
      </c>
      <c r="F152" s="21" t="str">
        <f t="shared" si="2"/>
        <v>----</v>
      </c>
      <c r="G152" s="23"/>
    </row>
    <row r="153" spans="1:7">
      <c r="A153" s="22">
        <v>45686.1666666667</v>
      </c>
      <c r="B153">
        <v>0.6932</v>
      </c>
      <c r="C153">
        <v>0.6941</v>
      </c>
      <c r="D153">
        <v>0.6894</v>
      </c>
      <c r="E153">
        <v>0.6921</v>
      </c>
      <c r="F153" s="21" t="str">
        <f t="shared" si="2"/>
        <v>----</v>
      </c>
      <c r="G153" s="23"/>
    </row>
    <row r="154" spans="1:7">
      <c r="A154" s="22">
        <v>45686.1770833333</v>
      </c>
      <c r="B154">
        <v>0.6923</v>
      </c>
      <c r="C154">
        <v>0.6934</v>
      </c>
      <c r="D154">
        <v>0.685</v>
      </c>
      <c r="E154">
        <v>0.6854</v>
      </c>
      <c r="F154" s="21" t="str">
        <f t="shared" si="2"/>
        <v>----</v>
      </c>
      <c r="G154" s="23"/>
    </row>
    <row r="155" spans="1:7">
      <c r="A155" s="22">
        <v>45686.1875</v>
      </c>
      <c r="B155">
        <v>0.6856</v>
      </c>
      <c r="C155">
        <v>0.6881</v>
      </c>
      <c r="D155">
        <v>0.6802</v>
      </c>
      <c r="E155">
        <v>0.682</v>
      </c>
      <c r="F155" s="21" t="str">
        <f t="shared" si="2"/>
        <v>----</v>
      </c>
      <c r="G155" s="23"/>
    </row>
    <row r="156" spans="1:7">
      <c r="A156" s="22">
        <v>45686.1979166667</v>
      </c>
      <c r="B156">
        <v>0.6819</v>
      </c>
      <c r="C156">
        <v>0.6829</v>
      </c>
      <c r="D156">
        <v>0.6779</v>
      </c>
      <c r="E156">
        <v>0.6786</v>
      </c>
      <c r="F156" s="21" t="str">
        <f t="shared" si="2"/>
        <v>----</v>
      </c>
      <c r="G156" s="23"/>
    </row>
    <row r="157" spans="1:7">
      <c r="A157" s="22">
        <v>45686.2083333333</v>
      </c>
      <c r="B157">
        <v>0.679</v>
      </c>
      <c r="C157">
        <v>0.6801</v>
      </c>
      <c r="D157">
        <v>0.6712</v>
      </c>
      <c r="E157">
        <v>0.677</v>
      </c>
      <c r="F157" s="21" t="str">
        <f t="shared" si="2"/>
        <v>----</v>
      </c>
      <c r="G157" s="23"/>
    </row>
    <row r="158" spans="1:7">
      <c r="A158" s="22">
        <v>45686.21875</v>
      </c>
      <c r="B158">
        <v>0.6769</v>
      </c>
      <c r="C158">
        <v>0.6775</v>
      </c>
      <c r="D158">
        <v>0.6679</v>
      </c>
      <c r="E158">
        <v>0.6693</v>
      </c>
      <c r="F158" s="21" t="str">
        <f t="shared" si="2"/>
        <v>----</v>
      </c>
      <c r="G158" s="23"/>
    </row>
    <row r="159" spans="1:7">
      <c r="A159" s="22">
        <v>45686.2291666667</v>
      </c>
      <c r="B159">
        <v>0.6693</v>
      </c>
      <c r="C159">
        <v>0.6776</v>
      </c>
      <c r="D159">
        <v>0.6685</v>
      </c>
      <c r="E159">
        <v>0.6717</v>
      </c>
      <c r="F159" s="21" t="str">
        <f t="shared" si="2"/>
        <v>----</v>
      </c>
      <c r="G159" s="23"/>
    </row>
    <row r="160" spans="1:7">
      <c r="A160" s="22">
        <v>45686.2395833333</v>
      </c>
      <c r="B160">
        <v>0.6721</v>
      </c>
      <c r="C160">
        <v>0.6749</v>
      </c>
      <c r="D160">
        <v>0.6679</v>
      </c>
      <c r="E160">
        <v>0.6721</v>
      </c>
      <c r="F160" s="21" t="str">
        <f t="shared" si="2"/>
        <v>Dead</v>
      </c>
      <c r="G160" s="23"/>
    </row>
    <row r="161" spans="1:7">
      <c r="A161" s="22">
        <v>45686.25</v>
      </c>
      <c r="B161">
        <v>0.672</v>
      </c>
      <c r="C161">
        <v>0.6766</v>
      </c>
      <c r="D161">
        <v>0.6719</v>
      </c>
      <c r="E161">
        <v>0.6758</v>
      </c>
      <c r="F161" s="21" t="str">
        <f t="shared" si="2"/>
        <v>----</v>
      </c>
      <c r="G161" s="23"/>
    </row>
    <row r="162" spans="1:7">
      <c r="A162" s="22">
        <v>45686.2604166667</v>
      </c>
      <c r="B162">
        <v>0.676</v>
      </c>
      <c r="C162">
        <v>0.6789</v>
      </c>
      <c r="D162">
        <v>0.674</v>
      </c>
      <c r="E162">
        <v>0.6768</v>
      </c>
      <c r="F162" s="21" t="str">
        <f t="shared" si="2"/>
        <v>----</v>
      </c>
      <c r="G162" s="23"/>
    </row>
    <row r="163" spans="1:7">
      <c r="A163" s="22">
        <v>45686.2708333333</v>
      </c>
      <c r="B163">
        <v>0.677</v>
      </c>
      <c r="C163">
        <v>0.6777</v>
      </c>
      <c r="D163">
        <v>0.666</v>
      </c>
      <c r="E163">
        <v>0.6733</v>
      </c>
      <c r="F163" s="21" t="str">
        <f t="shared" si="2"/>
        <v>----</v>
      </c>
      <c r="G163" s="23"/>
    </row>
    <row r="164" spans="1:7">
      <c r="A164" s="22">
        <v>45686.28125</v>
      </c>
      <c r="B164">
        <v>0.6735</v>
      </c>
      <c r="C164">
        <v>0.674</v>
      </c>
      <c r="D164">
        <v>0.6674</v>
      </c>
      <c r="E164">
        <v>0.6737</v>
      </c>
      <c r="F164" s="21" t="str">
        <f t="shared" si="2"/>
        <v>----</v>
      </c>
      <c r="G164" s="23"/>
    </row>
    <row r="165" spans="1:7">
      <c r="A165" s="22">
        <v>45686.2916666667</v>
      </c>
      <c r="B165">
        <v>0.6738</v>
      </c>
      <c r="C165">
        <v>0.6832</v>
      </c>
      <c r="D165">
        <v>0.6732</v>
      </c>
      <c r="E165">
        <v>0.6804</v>
      </c>
      <c r="F165" s="21" t="str">
        <f t="shared" si="2"/>
        <v>----</v>
      </c>
      <c r="G165" s="23"/>
    </row>
    <row r="166" spans="1:7">
      <c r="A166" s="22">
        <v>45686.3020833333</v>
      </c>
      <c r="B166">
        <v>0.6804</v>
      </c>
      <c r="C166">
        <v>0.6814</v>
      </c>
      <c r="D166">
        <v>0.6759</v>
      </c>
      <c r="E166">
        <v>0.677</v>
      </c>
      <c r="F166" s="21" t="str">
        <f t="shared" si="2"/>
        <v>----</v>
      </c>
      <c r="G166" s="23"/>
    </row>
    <row r="167" spans="1:7">
      <c r="A167" s="22">
        <v>45686.3125</v>
      </c>
      <c r="B167">
        <v>0.677</v>
      </c>
      <c r="C167">
        <v>0.6803</v>
      </c>
      <c r="D167">
        <v>0.6722</v>
      </c>
      <c r="E167">
        <v>0.6744</v>
      </c>
      <c r="F167" s="21" t="str">
        <f t="shared" si="2"/>
        <v>----</v>
      </c>
      <c r="G167" s="23"/>
    </row>
    <row r="168" spans="1:7">
      <c r="A168" s="22">
        <v>45686.3229166667</v>
      </c>
      <c r="B168">
        <v>0.6742</v>
      </c>
      <c r="C168">
        <v>0.6803</v>
      </c>
      <c r="D168">
        <v>0.6729</v>
      </c>
      <c r="E168">
        <v>0.6785</v>
      </c>
      <c r="F168" s="21" t="str">
        <f t="shared" si="2"/>
        <v>----</v>
      </c>
      <c r="G168" s="23"/>
    </row>
    <row r="169" spans="1:7">
      <c r="A169" s="22">
        <v>45686.3333333333</v>
      </c>
      <c r="B169">
        <v>0.6783</v>
      </c>
      <c r="C169">
        <v>0.6808</v>
      </c>
      <c r="D169">
        <v>0.6735</v>
      </c>
      <c r="E169">
        <v>0.6751</v>
      </c>
      <c r="F169" s="21" t="str">
        <f t="shared" si="2"/>
        <v>----</v>
      </c>
      <c r="G169" s="23"/>
    </row>
    <row r="170" spans="1:7">
      <c r="A170" s="22">
        <v>45686.34375</v>
      </c>
      <c r="B170">
        <v>0.6749</v>
      </c>
      <c r="C170">
        <v>0.6778</v>
      </c>
      <c r="D170">
        <v>0.67</v>
      </c>
      <c r="E170">
        <v>0.6762</v>
      </c>
      <c r="F170" s="21" t="str">
        <f t="shared" si="2"/>
        <v>----</v>
      </c>
      <c r="G170" s="23"/>
    </row>
    <row r="171" spans="1:7">
      <c r="A171" s="22">
        <v>45686.3541666667</v>
      </c>
      <c r="B171">
        <v>0.6763</v>
      </c>
      <c r="C171">
        <v>0.6813</v>
      </c>
      <c r="D171">
        <v>0.6749</v>
      </c>
      <c r="E171">
        <v>0.6766</v>
      </c>
      <c r="F171" s="21" t="str">
        <f t="shared" si="2"/>
        <v>----</v>
      </c>
      <c r="G171" s="23"/>
    </row>
    <row r="172" spans="1:7">
      <c r="A172" s="22">
        <v>45686.3645833333</v>
      </c>
      <c r="B172">
        <v>0.6766</v>
      </c>
      <c r="C172">
        <v>0.6784</v>
      </c>
      <c r="D172">
        <v>0.6713</v>
      </c>
      <c r="E172">
        <v>0.676</v>
      </c>
      <c r="F172" s="21" t="str">
        <f t="shared" si="2"/>
        <v>----</v>
      </c>
      <c r="G172" s="23"/>
    </row>
    <row r="173" spans="1:7">
      <c r="A173" s="22">
        <v>45686.375</v>
      </c>
      <c r="B173">
        <v>0.6759</v>
      </c>
      <c r="C173">
        <v>0.681</v>
      </c>
      <c r="D173">
        <v>0.6752</v>
      </c>
      <c r="E173">
        <v>0.6797</v>
      </c>
      <c r="F173" s="21" t="str">
        <f t="shared" si="2"/>
        <v>----</v>
      </c>
      <c r="G173" s="23"/>
    </row>
    <row r="174" spans="1:7">
      <c r="A174" s="22">
        <v>45686.3854166667</v>
      </c>
      <c r="B174">
        <v>0.6797</v>
      </c>
      <c r="C174">
        <v>0.6907</v>
      </c>
      <c r="D174">
        <v>0.6797</v>
      </c>
      <c r="E174">
        <v>0.6896</v>
      </c>
      <c r="F174" s="21" t="str">
        <f t="shared" si="2"/>
        <v>----</v>
      </c>
      <c r="G174" s="23"/>
    </row>
    <row r="175" spans="1:7">
      <c r="A175" s="22">
        <v>45686.3958333333</v>
      </c>
      <c r="B175">
        <v>0.6896</v>
      </c>
      <c r="C175">
        <v>0.6957</v>
      </c>
      <c r="D175">
        <v>0.6876</v>
      </c>
      <c r="E175">
        <v>0.6911</v>
      </c>
      <c r="F175" s="21" t="str">
        <f t="shared" si="2"/>
        <v>----</v>
      </c>
      <c r="G175" s="23"/>
    </row>
    <row r="176" spans="1:7">
      <c r="A176" s="22">
        <v>45686.40625</v>
      </c>
      <c r="B176">
        <v>0.6913</v>
      </c>
      <c r="C176">
        <v>0.6932</v>
      </c>
      <c r="D176">
        <v>0.6856</v>
      </c>
      <c r="E176">
        <v>0.6861</v>
      </c>
      <c r="F176" s="21" t="str">
        <f t="shared" si="2"/>
        <v>----</v>
      </c>
      <c r="G176" s="23"/>
    </row>
    <row r="177" spans="1:7">
      <c r="A177" s="22">
        <v>45686.4166666667</v>
      </c>
      <c r="B177">
        <v>0.6861</v>
      </c>
      <c r="C177">
        <v>0.6887</v>
      </c>
      <c r="D177">
        <v>0.6775</v>
      </c>
      <c r="E177">
        <v>0.681</v>
      </c>
      <c r="F177" s="21" t="str">
        <f t="shared" si="2"/>
        <v>----</v>
      </c>
      <c r="G177" s="23"/>
    </row>
    <row r="178" spans="1:7">
      <c r="A178" s="22">
        <v>45686.4270833333</v>
      </c>
      <c r="B178">
        <v>0.681</v>
      </c>
      <c r="C178">
        <v>0.6845</v>
      </c>
      <c r="D178">
        <v>0.6789</v>
      </c>
      <c r="E178">
        <v>0.6843</v>
      </c>
      <c r="F178" s="21" t="str">
        <f t="shared" si="2"/>
        <v>----</v>
      </c>
      <c r="G178" s="23"/>
    </row>
    <row r="179" spans="1:7">
      <c r="A179" s="22">
        <v>45686.4375</v>
      </c>
      <c r="B179">
        <v>0.6842</v>
      </c>
      <c r="C179">
        <v>0.6913</v>
      </c>
      <c r="D179">
        <v>0.684</v>
      </c>
      <c r="E179">
        <v>0.6882</v>
      </c>
      <c r="F179" s="21" t="str">
        <f t="shared" si="2"/>
        <v>----</v>
      </c>
      <c r="G179" s="23"/>
    </row>
    <row r="180" spans="1:7">
      <c r="A180" s="22">
        <v>45686.4479166667</v>
      </c>
      <c r="B180">
        <v>0.6881</v>
      </c>
      <c r="C180">
        <v>0.7032</v>
      </c>
      <c r="D180">
        <v>0.6876</v>
      </c>
      <c r="E180">
        <v>0.7009</v>
      </c>
      <c r="F180" s="21" t="str">
        <f t="shared" si="2"/>
        <v>----</v>
      </c>
      <c r="G180" s="23"/>
    </row>
    <row r="181" spans="1:7">
      <c r="A181" s="22">
        <v>45686.4583333333</v>
      </c>
      <c r="B181">
        <v>0.7008</v>
      </c>
      <c r="C181">
        <v>0.7008</v>
      </c>
      <c r="D181">
        <v>0.6717</v>
      </c>
      <c r="E181">
        <v>0.6803</v>
      </c>
      <c r="F181" s="21" t="str">
        <f t="shared" si="2"/>
        <v>----</v>
      </c>
      <c r="G181" s="23"/>
    </row>
    <row r="182" spans="1:7">
      <c r="A182" s="22">
        <v>45686.46875</v>
      </c>
      <c r="B182">
        <v>0.6807</v>
      </c>
      <c r="C182">
        <v>0.6825</v>
      </c>
      <c r="D182">
        <v>0.6696</v>
      </c>
      <c r="E182">
        <v>0.6726</v>
      </c>
      <c r="F182" s="21" t="str">
        <f t="shared" si="2"/>
        <v>----</v>
      </c>
      <c r="G182" s="23"/>
    </row>
    <row r="183" spans="1:7">
      <c r="A183" s="22">
        <v>45686.4791666667</v>
      </c>
      <c r="B183">
        <v>0.6725</v>
      </c>
      <c r="C183">
        <v>0.718</v>
      </c>
      <c r="D183">
        <v>0.6709</v>
      </c>
      <c r="E183">
        <v>0.7137</v>
      </c>
      <c r="F183" s="21" t="str">
        <f t="shared" si="2"/>
        <v>----</v>
      </c>
      <c r="G183" s="23"/>
    </row>
    <row r="184" spans="1:7">
      <c r="A184" s="22">
        <v>45686.4895833333</v>
      </c>
      <c r="B184">
        <v>0.7137</v>
      </c>
      <c r="C184">
        <v>0.7235</v>
      </c>
      <c r="D184">
        <v>0.7041</v>
      </c>
      <c r="E184">
        <v>0.7068</v>
      </c>
      <c r="F184" s="21" t="str">
        <f t="shared" si="2"/>
        <v>----</v>
      </c>
      <c r="G184" s="23"/>
    </row>
    <row r="185" spans="1:7">
      <c r="A185" s="22">
        <v>45686.5</v>
      </c>
      <c r="B185">
        <v>0.7069</v>
      </c>
      <c r="C185">
        <v>0.7119</v>
      </c>
      <c r="D185">
        <v>0.6947</v>
      </c>
      <c r="E185">
        <v>0.7115</v>
      </c>
      <c r="F185" s="21" t="str">
        <f t="shared" si="2"/>
        <v>----</v>
      </c>
      <c r="G185" s="23"/>
    </row>
    <row r="186" spans="1:7">
      <c r="A186" s="22">
        <v>45686.5104166667</v>
      </c>
      <c r="B186">
        <v>0.7116</v>
      </c>
      <c r="C186">
        <v>0.7387</v>
      </c>
      <c r="D186">
        <v>0.7025</v>
      </c>
      <c r="E186">
        <v>0.733</v>
      </c>
      <c r="F186" s="21" t="str">
        <f t="shared" si="2"/>
        <v>----</v>
      </c>
      <c r="G186" s="23"/>
    </row>
    <row r="187" spans="1:7">
      <c r="A187" s="22">
        <v>45686.5208333333</v>
      </c>
      <c r="B187">
        <v>0.7334</v>
      </c>
      <c r="C187">
        <v>0.7406</v>
      </c>
      <c r="D187">
        <v>0.7141</v>
      </c>
      <c r="E187">
        <v>0.7174</v>
      </c>
      <c r="F187" s="21" t="str">
        <f t="shared" si="2"/>
        <v>----</v>
      </c>
      <c r="G187" s="23"/>
    </row>
    <row r="188" spans="1:7">
      <c r="A188" s="22">
        <v>45686.53125</v>
      </c>
      <c r="B188">
        <v>0.7179</v>
      </c>
      <c r="C188">
        <v>0.7196</v>
      </c>
      <c r="D188">
        <v>0.7092</v>
      </c>
      <c r="E188">
        <v>0.7113</v>
      </c>
      <c r="F188" s="21" t="str">
        <f t="shared" si="2"/>
        <v>----</v>
      </c>
      <c r="G188" s="23"/>
    </row>
    <row r="189" spans="1:7">
      <c r="A189" s="22">
        <v>45686.5416666667</v>
      </c>
      <c r="B189">
        <v>0.7114</v>
      </c>
      <c r="C189">
        <v>0.7169</v>
      </c>
      <c r="D189">
        <v>0.6977</v>
      </c>
      <c r="E189">
        <v>0.7032</v>
      </c>
      <c r="F189" s="21" t="str">
        <f t="shared" si="2"/>
        <v>----</v>
      </c>
      <c r="G189" s="23"/>
    </row>
    <row r="190" spans="1:7">
      <c r="A190" s="22">
        <v>45686.5520833333</v>
      </c>
      <c r="B190">
        <v>0.7031</v>
      </c>
      <c r="C190">
        <v>0.7252</v>
      </c>
      <c r="D190">
        <v>0.7003</v>
      </c>
      <c r="E190">
        <v>0.7248</v>
      </c>
      <c r="F190" s="21" t="str">
        <f t="shared" si="2"/>
        <v>----</v>
      </c>
      <c r="G190" s="23"/>
    </row>
    <row r="191" spans="1:7">
      <c r="A191" s="22">
        <v>45686.5625</v>
      </c>
      <c r="B191">
        <v>0.7248</v>
      </c>
      <c r="C191">
        <v>0.7352</v>
      </c>
      <c r="D191">
        <v>0.72</v>
      </c>
      <c r="E191">
        <v>0.7208</v>
      </c>
      <c r="F191" s="21" t="str">
        <f t="shared" si="2"/>
        <v>----</v>
      </c>
      <c r="G191" s="23"/>
    </row>
    <row r="192" spans="1:7">
      <c r="A192" s="22">
        <v>45686.5729166667</v>
      </c>
      <c r="B192">
        <v>0.7206</v>
      </c>
      <c r="C192">
        <v>0.7235</v>
      </c>
      <c r="D192">
        <v>0.712</v>
      </c>
      <c r="E192">
        <v>0.7149</v>
      </c>
      <c r="F192" s="21" t="str">
        <f t="shared" si="2"/>
        <v>----</v>
      </c>
      <c r="G192" s="23"/>
    </row>
    <row r="193" spans="1:7">
      <c r="A193" s="22">
        <v>45686.5833333333</v>
      </c>
      <c r="B193">
        <v>0.7147</v>
      </c>
      <c r="C193">
        <v>0.7152</v>
      </c>
      <c r="D193">
        <v>0.7053</v>
      </c>
      <c r="E193">
        <v>0.7069</v>
      </c>
      <c r="F193" s="21" t="str">
        <f t="shared" si="2"/>
        <v>----</v>
      </c>
      <c r="G193" s="23"/>
    </row>
    <row r="194" spans="1:7">
      <c r="A194" s="22">
        <v>45686.59375</v>
      </c>
      <c r="B194">
        <v>0.707</v>
      </c>
      <c r="C194">
        <v>0.7098</v>
      </c>
      <c r="D194">
        <v>0.701</v>
      </c>
      <c r="E194">
        <v>0.709</v>
      </c>
      <c r="F194" s="21" t="str">
        <f t="shared" si="2"/>
        <v>----</v>
      </c>
      <c r="G194" s="23"/>
    </row>
    <row r="195" spans="1:7">
      <c r="A195" s="22">
        <v>45686.6041666667</v>
      </c>
      <c r="B195">
        <v>0.7092</v>
      </c>
      <c r="C195">
        <v>0.7146</v>
      </c>
      <c r="D195">
        <v>0.6993</v>
      </c>
      <c r="E195">
        <v>0.7001</v>
      </c>
      <c r="F195" s="21" t="str">
        <f t="shared" ref="F195:F258" si="3">IF(B195=E195,"Dead","----")</f>
        <v>----</v>
      </c>
      <c r="G195" s="23"/>
    </row>
    <row r="196" spans="1:7">
      <c r="A196" s="22">
        <v>45686.6145833333</v>
      </c>
      <c r="B196">
        <v>0.6999</v>
      </c>
      <c r="C196">
        <v>0.7035</v>
      </c>
      <c r="D196">
        <v>0.6936</v>
      </c>
      <c r="E196">
        <v>0.6938</v>
      </c>
      <c r="F196" s="21" t="str">
        <f t="shared" si="3"/>
        <v>----</v>
      </c>
      <c r="G196" s="23"/>
    </row>
    <row r="197" spans="1:7">
      <c r="A197" s="22">
        <v>45686.625</v>
      </c>
      <c r="B197">
        <v>0.6939</v>
      </c>
      <c r="C197">
        <v>0.6959</v>
      </c>
      <c r="D197">
        <v>0.6893</v>
      </c>
      <c r="E197">
        <v>0.6925</v>
      </c>
      <c r="F197" s="21" t="str">
        <f t="shared" si="3"/>
        <v>----</v>
      </c>
      <c r="G197" s="23"/>
    </row>
    <row r="198" spans="1:7">
      <c r="A198" s="22">
        <v>45686.6354166667</v>
      </c>
      <c r="B198">
        <v>0.6922</v>
      </c>
      <c r="C198">
        <v>0.6966</v>
      </c>
      <c r="D198">
        <v>0.6873</v>
      </c>
      <c r="E198">
        <v>0.6908</v>
      </c>
      <c r="F198" s="21" t="str">
        <f t="shared" si="3"/>
        <v>----</v>
      </c>
      <c r="G198" s="23"/>
    </row>
    <row r="199" spans="1:7">
      <c r="A199" s="22">
        <v>45686.6458333333</v>
      </c>
      <c r="B199">
        <v>0.691</v>
      </c>
      <c r="C199">
        <v>0.691</v>
      </c>
      <c r="D199">
        <v>0.6822</v>
      </c>
      <c r="E199">
        <v>0.6822</v>
      </c>
      <c r="F199" s="21" t="str">
        <f t="shared" si="3"/>
        <v>----</v>
      </c>
      <c r="G199" s="23"/>
    </row>
    <row r="200" spans="1:7">
      <c r="A200" s="22">
        <v>45686.65625</v>
      </c>
      <c r="B200">
        <v>0.6824</v>
      </c>
      <c r="C200">
        <v>0.6829</v>
      </c>
      <c r="D200">
        <v>0.677</v>
      </c>
      <c r="E200">
        <v>0.6806</v>
      </c>
      <c r="F200" s="21" t="str">
        <f t="shared" si="3"/>
        <v>----</v>
      </c>
      <c r="G200" s="23"/>
    </row>
    <row r="201" spans="1:7">
      <c r="A201" s="22">
        <v>45686.6666666667</v>
      </c>
      <c r="B201">
        <v>0.6806</v>
      </c>
      <c r="C201">
        <v>0.6831</v>
      </c>
      <c r="D201">
        <v>0.6744</v>
      </c>
      <c r="E201">
        <v>0.677</v>
      </c>
      <c r="F201" s="21" t="str">
        <f t="shared" si="3"/>
        <v>----</v>
      </c>
      <c r="G201" s="23"/>
    </row>
    <row r="202" spans="1:7">
      <c r="A202" s="22">
        <v>45686.6770833333</v>
      </c>
      <c r="B202">
        <v>0.6768</v>
      </c>
      <c r="C202">
        <v>0.6807</v>
      </c>
      <c r="D202">
        <v>0.6753</v>
      </c>
      <c r="E202">
        <v>0.6773</v>
      </c>
      <c r="F202" s="21" t="str">
        <f t="shared" si="3"/>
        <v>----</v>
      </c>
      <c r="G202" s="23"/>
    </row>
    <row r="203" spans="1:7">
      <c r="A203" s="22">
        <v>45686.6875</v>
      </c>
      <c r="B203">
        <v>0.6771</v>
      </c>
      <c r="C203">
        <v>0.6834</v>
      </c>
      <c r="D203">
        <v>0.6749</v>
      </c>
      <c r="E203">
        <v>0.6815</v>
      </c>
      <c r="F203" s="21" t="str">
        <f t="shared" si="3"/>
        <v>----</v>
      </c>
      <c r="G203" s="23"/>
    </row>
    <row r="204" spans="1:7">
      <c r="A204" s="22">
        <v>45686.6979166667</v>
      </c>
      <c r="B204">
        <v>0.6818</v>
      </c>
      <c r="C204">
        <v>0.6883</v>
      </c>
      <c r="D204">
        <v>0.6811</v>
      </c>
      <c r="E204">
        <v>0.6864</v>
      </c>
      <c r="F204" s="21" t="str">
        <f t="shared" si="3"/>
        <v>----</v>
      </c>
      <c r="G204" s="23"/>
    </row>
    <row r="205" spans="1:7">
      <c r="A205" s="22">
        <v>45686.7083333333</v>
      </c>
      <c r="B205">
        <v>0.6865</v>
      </c>
      <c r="C205">
        <v>0.6907</v>
      </c>
      <c r="D205">
        <v>0.6829</v>
      </c>
      <c r="E205">
        <v>0.6905</v>
      </c>
      <c r="F205" s="21" t="str">
        <f t="shared" si="3"/>
        <v>----</v>
      </c>
      <c r="G205" s="23"/>
    </row>
    <row r="206" spans="1:7">
      <c r="A206" s="22">
        <v>45686.71875</v>
      </c>
      <c r="B206">
        <v>0.6905</v>
      </c>
      <c r="C206">
        <v>0.6994</v>
      </c>
      <c r="D206">
        <v>0.6903</v>
      </c>
      <c r="E206">
        <v>0.6964</v>
      </c>
      <c r="F206" s="21" t="str">
        <f t="shared" si="3"/>
        <v>----</v>
      </c>
      <c r="G206" s="23"/>
    </row>
    <row r="207" spans="1:7">
      <c r="A207" s="22">
        <v>45686.7291666667</v>
      </c>
      <c r="B207">
        <v>0.6962</v>
      </c>
      <c r="C207">
        <v>0.7015</v>
      </c>
      <c r="D207">
        <v>0.6919</v>
      </c>
      <c r="E207">
        <v>0.6965</v>
      </c>
      <c r="F207" s="21" t="str">
        <f t="shared" si="3"/>
        <v>----</v>
      </c>
      <c r="G207" s="23"/>
    </row>
    <row r="208" spans="1:7">
      <c r="A208" s="22">
        <v>45686.7395833333</v>
      </c>
      <c r="B208">
        <v>0.6965</v>
      </c>
      <c r="C208">
        <v>0.6974</v>
      </c>
      <c r="D208">
        <v>0.6904</v>
      </c>
      <c r="E208">
        <v>0.6937</v>
      </c>
      <c r="F208" s="21" t="str">
        <f t="shared" si="3"/>
        <v>----</v>
      </c>
      <c r="G208" s="23"/>
    </row>
    <row r="209" spans="1:7">
      <c r="A209" s="22">
        <v>45686.75</v>
      </c>
      <c r="B209">
        <v>0.6937</v>
      </c>
      <c r="C209">
        <v>0.6942</v>
      </c>
      <c r="D209">
        <v>0.6873</v>
      </c>
      <c r="E209">
        <v>0.6931</v>
      </c>
      <c r="F209" s="21" t="str">
        <f t="shared" si="3"/>
        <v>----</v>
      </c>
      <c r="G209" s="23"/>
    </row>
    <row r="210" spans="1:7">
      <c r="A210" s="22">
        <v>45686.7604166667</v>
      </c>
      <c r="B210">
        <v>0.6932</v>
      </c>
      <c r="C210">
        <v>0.697</v>
      </c>
      <c r="D210">
        <v>0.6888</v>
      </c>
      <c r="E210">
        <v>0.6968</v>
      </c>
      <c r="F210" s="21" t="str">
        <f t="shared" si="3"/>
        <v>----</v>
      </c>
      <c r="G210" s="23"/>
    </row>
    <row r="211" spans="1:7">
      <c r="A211" s="22">
        <v>45686.7708333333</v>
      </c>
      <c r="B211">
        <v>0.697</v>
      </c>
      <c r="C211">
        <v>0.7008</v>
      </c>
      <c r="D211">
        <v>0.6946</v>
      </c>
      <c r="E211">
        <v>0.6956</v>
      </c>
      <c r="F211" s="21" t="str">
        <f t="shared" si="3"/>
        <v>----</v>
      </c>
      <c r="G211" s="23"/>
    </row>
    <row r="212" spans="1:7">
      <c r="A212" s="22">
        <v>45686.78125</v>
      </c>
      <c r="B212">
        <v>0.6956</v>
      </c>
      <c r="C212">
        <v>0.7019</v>
      </c>
      <c r="D212">
        <v>0.6924</v>
      </c>
      <c r="E212">
        <v>0.7019</v>
      </c>
      <c r="F212" s="21" t="str">
        <f t="shared" si="3"/>
        <v>----</v>
      </c>
      <c r="G212" s="23"/>
    </row>
    <row r="213" spans="1:7">
      <c r="A213" s="22">
        <v>45686.7916666667</v>
      </c>
      <c r="B213">
        <v>0.7019</v>
      </c>
      <c r="C213">
        <v>0.7128</v>
      </c>
      <c r="D213">
        <v>0.6995</v>
      </c>
      <c r="E213">
        <v>0.7121</v>
      </c>
      <c r="F213" s="21" t="str">
        <f t="shared" si="3"/>
        <v>----</v>
      </c>
      <c r="G213" s="23"/>
    </row>
    <row r="214" spans="1:7">
      <c r="A214" s="22">
        <v>45686.8020833333</v>
      </c>
      <c r="B214">
        <v>0.712</v>
      </c>
      <c r="C214">
        <v>0.7162</v>
      </c>
      <c r="D214">
        <v>0.7092</v>
      </c>
      <c r="E214">
        <v>0.7103</v>
      </c>
      <c r="F214" s="21" t="str">
        <f t="shared" si="3"/>
        <v>----</v>
      </c>
      <c r="G214" s="23"/>
    </row>
    <row r="215" spans="1:7">
      <c r="A215" s="22">
        <v>45686.8125</v>
      </c>
      <c r="B215">
        <v>0.7104</v>
      </c>
      <c r="C215">
        <v>0.7143</v>
      </c>
      <c r="D215">
        <v>0.704</v>
      </c>
      <c r="E215">
        <v>0.7142</v>
      </c>
      <c r="F215" s="21" t="str">
        <f t="shared" si="3"/>
        <v>----</v>
      </c>
      <c r="G215" s="23"/>
    </row>
    <row r="216" spans="1:7">
      <c r="A216" s="22">
        <v>45686.8229166667</v>
      </c>
      <c r="B216">
        <v>0.7141</v>
      </c>
      <c r="C216">
        <v>0.7256</v>
      </c>
      <c r="D216">
        <v>0.7119</v>
      </c>
      <c r="E216">
        <v>0.7238</v>
      </c>
      <c r="F216" s="21" t="str">
        <f t="shared" si="3"/>
        <v>----</v>
      </c>
      <c r="G216" s="23"/>
    </row>
    <row r="217" spans="1:7">
      <c r="A217" s="22">
        <v>45686.8333333333</v>
      </c>
      <c r="B217">
        <v>0.7239</v>
      </c>
      <c r="C217">
        <v>0.7266</v>
      </c>
      <c r="D217">
        <v>0.7152</v>
      </c>
      <c r="E217">
        <v>0.7177</v>
      </c>
      <c r="F217" s="21" t="str">
        <f t="shared" si="3"/>
        <v>----</v>
      </c>
      <c r="G217" s="23"/>
    </row>
    <row r="218" spans="1:7">
      <c r="A218" s="22">
        <v>45686.84375</v>
      </c>
      <c r="B218">
        <v>0.7181</v>
      </c>
      <c r="C218">
        <v>0.7329</v>
      </c>
      <c r="D218">
        <v>0.7158</v>
      </c>
      <c r="E218">
        <v>0.7251</v>
      </c>
      <c r="F218" s="21" t="str">
        <f t="shared" si="3"/>
        <v>----</v>
      </c>
      <c r="G218" s="23"/>
    </row>
    <row r="219" spans="1:7">
      <c r="A219" s="22">
        <v>45686.8541666667</v>
      </c>
      <c r="B219">
        <v>0.7252</v>
      </c>
      <c r="C219">
        <v>0.7342</v>
      </c>
      <c r="D219">
        <v>0.7238</v>
      </c>
      <c r="E219">
        <v>0.7317</v>
      </c>
      <c r="F219" s="21" t="str">
        <f t="shared" si="3"/>
        <v>----</v>
      </c>
      <c r="G219" s="23"/>
    </row>
    <row r="220" spans="1:7">
      <c r="A220" s="22">
        <v>45686.8645833333</v>
      </c>
      <c r="B220">
        <v>0.7312</v>
      </c>
      <c r="C220">
        <v>0.7367</v>
      </c>
      <c r="D220">
        <v>0.7284</v>
      </c>
      <c r="E220">
        <v>0.7343</v>
      </c>
      <c r="F220" s="21" t="str">
        <f t="shared" si="3"/>
        <v>----</v>
      </c>
      <c r="G220" s="23"/>
    </row>
    <row r="221" spans="1:7">
      <c r="A221" s="22">
        <v>45686.875</v>
      </c>
      <c r="B221">
        <v>0.7347</v>
      </c>
      <c r="C221">
        <v>0.7365</v>
      </c>
      <c r="D221">
        <v>0.7282</v>
      </c>
      <c r="E221">
        <v>0.7283</v>
      </c>
      <c r="F221" s="21" t="str">
        <f t="shared" si="3"/>
        <v>----</v>
      </c>
      <c r="G221" s="23"/>
    </row>
    <row r="222" spans="1:7">
      <c r="A222" s="22">
        <v>45686.8854166667</v>
      </c>
      <c r="B222">
        <v>0.7281</v>
      </c>
      <c r="C222">
        <v>0.7301</v>
      </c>
      <c r="D222">
        <v>0.7246</v>
      </c>
      <c r="E222">
        <v>0.7258</v>
      </c>
      <c r="F222" s="21" t="str">
        <f t="shared" si="3"/>
        <v>----</v>
      </c>
      <c r="G222" s="23"/>
    </row>
    <row r="223" spans="1:7">
      <c r="A223" s="22">
        <v>45686.8958333333</v>
      </c>
      <c r="B223">
        <v>0.7257</v>
      </c>
      <c r="C223">
        <v>0.729</v>
      </c>
      <c r="D223">
        <v>0.7219</v>
      </c>
      <c r="E223">
        <v>0.7222</v>
      </c>
      <c r="F223" s="21" t="str">
        <f t="shared" si="3"/>
        <v>----</v>
      </c>
      <c r="G223" s="23"/>
    </row>
    <row r="224" spans="1:7">
      <c r="A224" s="22">
        <v>45686.90625</v>
      </c>
      <c r="B224">
        <v>0.7222</v>
      </c>
      <c r="C224">
        <v>0.727</v>
      </c>
      <c r="D224">
        <v>0.7201</v>
      </c>
      <c r="E224">
        <v>0.7267</v>
      </c>
      <c r="F224" s="21" t="str">
        <f t="shared" si="3"/>
        <v>----</v>
      </c>
      <c r="G224" s="23"/>
    </row>
    <row r="225" spans="1:7">
      <c r="A225" s="22">
        <v>45686.9166666667</v>
      </c>
      <c r="B225">
        <v>0.7272</v>
      </c>
      <c r="C225">
        <v>0.7347</v>
      </c>
      <c r="D225">
        <v>0.7237</v>
      </c>
      <c r="E225">
        <v>0.7317</v>
      </c>
      <c r="F225" s="21" t="str">
        <f t="shared" si="3"/>
        <v>----</v>
      </c>
      <c r="G225" s="23"/>
    </row>
    <row r="226" spans="1:7">
      <c r="A226" s="22">
        <v>45686.9270833333</v>
      </c>
      <c r="B226">
        <v>0.7314</v>
      </c>
      <c r="C226">
        <v>0.7349</v>
      </c>
      <c r="D226">
        <v>0.7262</v>
      </c>
      <c r="E226">
        <v>0.7268</v>
      </c>
      <c r="F226" s="21" t="str">
        <f t="shared" si="3"/>
        <v>----</v>
      </c>
      <c r="G226" s="23"/>
    </row>
    <row r="227" spans="1:7">
      <c r="A227" s="22">
        <v>45686.9375</v>
      </c>
      <c r="B227">
        <v>0.7268</v>
      </c>
      <c r="C227">
        <v>0.7305</v>
      </c>
      <c r="D227">
        <v>0.7265</v>
      </c>
      <c r="E227">
        <v>0.7282</v>
      </c>
      <c r="F227" s="21" t="str">
        <f t="shared" si="3"/>
        <v>----</v>
      </c>
      <c r="G227" s="23"/>
    </row>
    <row r="228" spans="1:7">
      <c r="A228" s="22">
        <v>45686.9479166667</v>
      </c>
      <c r="B228">
        <v>0.7281</v>
      </c>
      <c r="C228">
        <v>0.7324</v>
      </c>
      <c r="D228">
        <v>0.7229</v>
      </c>
      <c r="E228">
        <v>0.7244</v>
      </c>
      <c r="F228" s="21" t="str">
        <f t="shared" si="3"/>
        <v>----</v>
      </c>
      <c r="G228" s="23"/>
    </row>
    <row r="229" spans="1:7">
      <c r="A229" s="22">
        <v>45686.9583333333</v>
      </c>
      <c r="B229">
        <v>0.7244</v>
      </c>
      <c r="C229">
        <v>0.7301</v>
      </c>
      <c r="D229">
        <v>0.7241</v>
      </c>
      <c r="E229">
        <v>0.7257</v>
      </c>
      <c r="F229" s="21" t="str">
        <f t="shared" si="3"/>
        <v>----</v>
      </c>
      <c r="G229" s="23"/>
    </row>
    <row r="230" spans="1:7">
      <c r="A230" s="22">
        <v>45686.96875</v>
      </c>
      <c r="B230">
        <v>0.7259</v>
      </c>
      <c r="C230">
        <v>0.7289</v>
      </c>
      <c r="D230">
        <v>0.7201</v>
      </c>
      <c r="E230">
        <v>0.7217</v>
      </c>
      <c r="F230" s="21" t="str">
        <f t="shared" si="3"/>
        <v>----</v>
      </c>
      <c r="G230" s="23"/>
    </row>
    <row r="231" spans="1:7">
      <c r="A231" s="22">
        <v>45686.9791666667</v>
      </c>
      <c r="B231">
        <v>0.7212</v>
      </c>
      <c r="C231">
        <v>0.7218</v>
      </c>
      <c r="D231">
        <v>0.715</v>
      </c>
      <c r="E231">
        <v>0.7157</v>
      </c>
      <c r="F231" s="21" t="str">
        <f t="shared" si="3"/>
        <v>----</v>
      </c>
      <c r="G231" s="23"/>
    </row>
    <row r="232" spans="1:7">
      <c r="A232" s="22">
        <v>45686.9895833333</v>
      </c>
      <c r="B232">
        <v>0.7156</v>
      </c>
      <c r="C232">
        <v>0.7334</v>
      </c>
      <c r="D232">
        <v>0.715</v>
      </c>
      <c r="E232">
        <v>0.731</v>
      </c>
      <c r="F232" s="21" t="str">
        <f t="shared" si="3"/>
        <v>----</v>
      </c>
      <c r="G232" s="23"/>
    </row>
    <row r="233" spans="1:7">
      <c r="A233" s="22">
        <v>45687</v>
      </c>
      <c r="B233">
        <v>0.7313</v>
      </c>
      <c r="C233">
        <v>0.7338</v>
      </c>
      <c r="D233">
        <v>0.7206</v>
      </c>
      <c r="E233">
        <v>0.7219</v>
      </c>
      <c r="F233" s="21" t="str">
        <f t="shared" si="3"/>
        <v>----</v>
      </c>
      <c r="G233" s="23"/>
    </row>
    <row r="234" spans="1:7">
      <c r="A234" s="22">
        <v>45687.0104166667</v>
      </c>
      <c r="B234">
        <v>0.7215</v>
      </c>
      <c r="C234">
        <v>0.7281</v>
      </c>
      <c r="D234">
        <v>0.7202</v>
      </c>
      <c r="E234">
        <v>0.7276</v>
      </c>
      <c r="F234" s="21" t="str">
        <f t="shared" si="3"/>
        <v>----</v>
      </c>
      <c r="G234" s="23"/>
    </row>
    <row r="235" spans="1:7">
      <c r="A235" s="22">
        <v>45687.0208333333</v>
      </c>
      <c r="B235">
        <v>0.7274</v>
      </c>
      <c r="C235">
        <v>0.7292</v>
      </c>
      <c r="D235">
        <v>0.7239</v>
      </c>
      <c r="E235">
        <v>0.725</v>
      </c>
      <c r="F235" s="21" t="str">
        <f t="shared" si="3"/>
        <v>----</v>
      </c>
      <c r="G235" s="23"/>
    </row>
    <row r="236" spans="1:7">
      <c r="A236" s="22">
        <v>45687.03125</v>
      </c>
      <c r="B236">
        <v>0.7252</v>
      </c>
      <c r="C236">
        <v>0.736</v>
      </c>
      <c r="D236">
        <v>0.7244</v>
      </c>
      <c r="E236">
        <v>0.7329</v>
      </c>
      <c r="F236" s="21" t="str">
        <f t="shared" si="3"/>
        <v>----</v>
      </c>
      <c r="G236" s="23"/>
    </row>
    <row r="237" spans="1:7">
      <c r="A237" s="22">
        <v>45687.0416666667</v>
      </c>
      <c r="B237">
        <v>0.7329</v>
      </c>
      <c r="C237">
        <v>0.7434</v>
      </c>
      <c r="D237">
        <v>0.7327</v>
      </c>
      <c r="E237">
        <v>0.7427</v>
      </c>
      <c r="F237" s="21" t="str">
        <f t="shared" si="3"/>
        <v>----</v>
      </c>
      <c r="G237" s="23"/>
    </row>
    <row r="238" spans="1:7">
      <c r="A238" s="22">
        <v>45687.0520833333</v>
      </c>
      <c r="B238">
        <v>0.7427</v>
      </c>
      <c r="C238">
        <v>0.7614</v>
      </c>
      <c r="D238">
        <v>0.7381</v>
      </c>
      <c r="E238">
        <v>0.7607</v>
      </c>
      <c r="F238" s="21" t="str">
        <f t="shared" si="3"/>
        <v>----</v>
      </c>
      <c r="G238" s="23"/>
    </row>
    <row r="239" spans="1:7">
      <c r="A239" s="22">
        <v>45687.0625</v>
      </c>
      <c r="B239">
        <v>0.7607</v>
      </c>
      <c r="C239">
        <v>0.7724</v>
      </c>
      <c r="D239">
        <v>0.7584</v>
      </c>
      <c r="E239">
        <v>0.7665</v>
      </c>
      <c r="F239" s="21" t="str">
        <f t="shared" si="3"/>
        <v>----</v>
      </c>
      <c r="G239" s="23"/>
    </row>
    <row r="240" spans="1:7">
      <c r="A240" s="22">
        <v>45687.0729166667</v>
      </c>
      <c r="B240">
        <v>0.7665</v>
      </c>
      <c r="C240">
        <v>0.7687</v>
      </c>
      <c r="D240">
        <v>0.7594</v>
      </c>
      <c r="E240">
        <v>0.7644</v>
      </c>
      <c r="F240" s="21" t="str">
        <f t="shared" si="3"/>
        <v>----</v>
      </c>
      <c r="G240" s="23"/>
    </row>
    <row r="241" spans="1:7">
      <c r="A241" s="22">
        <v>45687.0833333333</v>
      </c>
      <c r="B241">
        <v>0.7645</v>
      </c>
      <c r="C241">
        <v>0.7665</v>
      </c>
      <c r="D241">
        <v>0.7587</v>
      </c>
      <c r="E241">
        <v>0.7621</v>
      </c>
      <c r="F241" s="21" t="str">
        <f t="shared" si="3"/>
        <v>----</v>
      </c>
      <c r="G241" s="23"/>
    </row>
    <row r="242" spans="1:7">
      <c r="A242" s="22">
        <v>45687.09375</v>
      </c>
      <c r="B242">
        <v>0.7619</v>
      </c>
      <c r="C242">
        <v>0.7755</v>
      </c>
      <c r="D242">
        <v>0.7616</v>
      </c>
      <c r="E242">
        <v>0.769</v>
      </c>
      <c r="F242" s="21" t="str">
        <f t="shared" si="3"/>
        <v>----</v>
      </c>
      <c r="G242" s="23"/>
    </row>
    <row r="243" spans="1:7">
      <c r="A243" s="22">
        <v>45687.1041666667</v>
      </c>
      <c r="B243">
        <v>0.7698</v>
      </c>
      <c r="C243">
        <v>0.7743</v>
      </c>
      <c r="D243">
        <v>0.7674</v>
      </c>
      <c r="E243">
        <v>0.769</v>
      </c>
      <c r="F243" s="21" t="str">
        <f t="shared" si="3"/>
        <v>----</v>
      </c>
      <c r="G243" s="23"/>
    </row>
    <row r="244" spans="1:7">
      <c r="A244" s="22">
        <v>45687.1145833333</v>
      </c>
      <c r="B244">
        <v>0.769</v>
      </c>
      <c r="C244">
        <v>0.7761</v>
      </c>
      <c r="D244">
        <v>0.7686</v>
      </c>
      <c r="E244">
        <v>0.7755</v>
      </c>
      <c r="F244" s="21" t="str">
        <f t="shared" si="3"/>
        <v>----</v>
      </c>
      <c r="G244" s="23"/>
    </row>
    <row r="245" spans="1:7">
      <c r="A245" s="22">
        <v>45687.125</v>
      </c>
      <c r="B245">
        <v>0.7754</v>
      </c>
      <c r="C245">
        <v>0.7767</v>
      </c>
      <c r="D245">
        <v>0.768</v>
      </c>
      <c r="E245">
        <v>0.7682</v>
      </c>
      <c r="F245" s="21" t="str">
        <f t="shared" si="3"/>
        <v>----</v>
      </c>
      <c r="G245" s="23"/>
    </row>
    <row r="246" spans="1:7">
      <c r="A246" s="22">
        <v>45687.1354166667</v>
      </c>
      <c r="B246">
        <v>0.7684</v>
      </c>
      <c r="C246">
        <v>0.7706</v>
      </c>
      <c r="D246">
        <v>0.7643</v>
      </c>
      <c r="E246">
        <v>0.7649</v>
      </c>
      <c r="F246" s="21" t="str">
        <f t="shared" si="3"/>
        <v>----</v>
      </c>
      <c r="G246" s="23"/>
    </row>
    <row r="247" spans="1:7">
      <c r="A247" s="22">
        <v>45687.1458333333</v>
      </c>
      <c r="B247">
        <v>0.7652</v>
      </c>
      <c r="C247">
        <v>0.7722</v>
      </c>
      <c r="D247">
        <v>0.7647</v>
      </c>
      <c r="E247">
        <v>0.7685</v>
      </c>
      <c r="F247" s="21" t="str">
        <f t="shared" si="3"/>
        <v>----</v>
      </c>
      <c r="G247" s="23"/>
    </row>
    <row r="248" spans="1:7">
      <c r="A248" s="22">
        <v>45687.15625</v>
      </c>
      <c r="B248">
        <v>0.7688</v>
      </c>
      <c r="C248">
        <v>0.7731</v>
      </c>
      <c r="D248">
        <v>0.7661</v>
      </c>
      <c r="E248">
        <v>0.7701</v>
      </c>
      <c r="F248" s="21" t="str">
        <f t="shared" si="3"/>
        <v>----</v>
      </c>
      <c r="G248" s="23"/>
    </row>
    <row r="249" spans="1:7">
      <c r="A249" s="22">
        <v>45687.1666666667</v>
      </c>
      <c r="B249">
        <v>0.7701</v>
      </c>
      <c r="C249">
        <v>0.7706</v>
      </c>
      <c r="D249">
        <v>0.7598</v>
      </c>
      <c r="E249">
        <v>0.7605</v>
      </c>
      <c r="F249" s="21" t="str">
        <f t="shared" si="3"/>
        <v>----</v>
      </c>
      <c r="G249" s="23"/>
    </row>
    <row r="250" spans="1:7">
      <c r="A250" s="22">
        <v>45687.1770833333</v>
      </c>
      <c r="B250">
        <v>0.7606</v>
      </c>
      <c r="C250">
        <v>0.7611</v>
      </c>
      <c r="D250">
        <v>0.7509</v>
      </c>
      <c r="E250">
        <v>0.754</v>
      </c>
      <c r="F250" s="21" t="str">
        <f t="shared" si="3"/>
        <v>----</v>
      </c>
      <c r="G250" s="23"/>
    </row>
    <row r="251" spans="1:7">
      <c r="A251" s="22">
        <v>45687.1875</v>
      </c>
      <c r="B251">
        <v>0.7538</v>
      </c>
      <c r="C251">
        <v>0.7598</v>
      </c>
      <c r="D251">
        <v>0.7528</v>
      </c>
      <c r="E251">
        <v>0.7568</v>
      </c>
      <c r="F251" s="21" t="str">
        <f t="shared" si="3"/>
        <v>----</v>
      </c>
      <c r="G251" s="23"/>
    </row>
    <row r="252" spans="1:7">
      <c r="A252" s="22">
        <v>45687.1979166667</v>
      </c>
      <c r="B252">
        <v>0.7566</v>
      </c>
      <c r="C252">
        <v>0.7657</v>
      </c>
      <c r="D252">
        <v>0.7559</v>
      </c>
      <c r="E252">
        <v>0.7646</v>
      </c>
      <c r="F252" s="21" t="str">
        <f t="shared" si="3"/>
        <v>----</v>
      </c>
      <c r="G252" s="23"/>
    </row>
    <row r="253" spans="1:7">
      <c r="A253" s="22">
        <v>45687.2083333333</v>
      </c>
      <c r="B253">
        <v>0.7642</v>
      </c>
      <c r="C253">
        <v>0.7642</v>
      </c>
      <c r="D253">
        <v>0.7559</v>
      </c>
      <c r="E253">
        <v>0.7621</v>
      </c>
      <c r="F253" s="21" t="str">
        <f t="shared" si="3"/>
        <v>----</v>
      </c>
      <c r="G253" s="23"/>
    </row>
    <row r="254" spans="1:7">
      <c r="A254" s="22">
        <v>45687.21875</v>
      </c>
      <c r="B254">
        <v>0.7627</v>
      </c>
      <c r="C254">
        <v>0.7716</v>
      </c>
      <c r="D254">
        <v>0.7625</v>
      </c>
      <c r="E254">
        <v>0.7687</v>
      </c>
      <c r="F254" s="21" t="str">
        <f t="shared" si="3"/>
        <v>----</v>
      </c>
      <c r="G254" s="23"/>
    </row>
    <row r="255" spans="1:7">
      <c r="A255" s="22">
        <v>45687.2291666667</v>
      </c>
      <c r="B255">
        <v>0.7685</v>
      </c>
      <c r="C255">
        <v>0.7734</v>
      </c>
      <c r="D255">
        <v>0.7645</v>
      </c>
      <c r="E255">
        <v>0.7709</v>
      </c>
      <c r="F255" s="21" t="str">
        <f t="shared" si="3"/>
        <v>----</v>
      </c>
      <c r="G255" s="23"/>
    </row>
    <row r="256" spans="1:7">
      <c r="A256" s="22">
        <v>45687.2395833333</v>
      </c>
      <c r="B256">
        <v>0.7709</v>
      </c>
      <c r="C256">
        <v>0.7776</v>
      </c>
      <c r="D256">
        <v>0.7663</v>
      </c>
      <c r="E256">
        <v>0.7744</v>
      </c>
      <c r="F256" s="21" t="str">
        <f t="shared" si="3"/>
        <v>----</v>
      </c>
      <c r="G256" s="23"/>
    </row>
    <row r="257" spans="1:7">
      <c r="A257" s="22">
        <v>45687.25</v>
      </c>
      <c r="B257">
        <v>0.7744</v>
      </c>
      <c r="C257">
        <v>0.7827</v>
      </c>
      <c r="D257">
        <v>0.7695</v>
      </c>
      <c r="E257">
        <v>0.7804</v>
      </c>
      <c r="F257" s="21" t="str">
        <f t="shared" si="3"/>
        <v>----</v>
      </c>
      <c r="G257" s="23"/>
    </row>
    <row r="258" spans="1:7">
      <c r="A258" s="22">
        <v>45687.2604166667</v>
      </c>
      <c r="B258">
        <v>0.7803</v>
      </c>
      <c r="C258">
        <v>0.7908</v>
      </c>
      <c r="D258">
        <v>0.7757</v>
      </c>
      <c r="E258">
        <v>0.7905</v>
      </c>
      <c r="F258" s="21" t="str">
        <f t="shared" si="3"/>
        <v>----</v>
      </c>
      <c r="G258" s="23"/>
    </row>
    <row r="259" spans="1:7">
      <c r="A259" s="22">
        <v>45687.2708333333</v>
      </c>
      <c r="B259">
        <v>0.7905</v>
      </c>
      <c r="C259">
        <v>0.7925</v>
      </c>
      <c r="D259">
        <v>0.7752</v>
      </c>
      <c r="E259">
        <v>0.7789</v>
      </c>
      <c r="F259" s="21" t="str">
        <f t="shared" ref="F259:F322" si="4">IF(B259=E259,"Dead","----")</f>
        <v>----</v>
      </c>
      <c r="G259" s="23"/>
    </row>
    <row r="260" spans="1:7">
      <c r="A260" s="22">
        <v>45687.28125</v>
      </c>
      <c r="B260">
        <v>0.7786</v>
      </c>
      <c r="C260">
        <v>0.794</v>
      </c>
      <c r="D260">
        <v>0.7771</v>
      </c>
      <c r="E260">
        <v>0.7932</v>
      </c>
      <c r="F260" s="21" t="str">
        <f t="shared" si="4"/>
        <v>----</v>
      </c>
      <c r="G260" s="23"/>
    </row>
    <row r="261" spans="1:7">
      <c r="A261" s="22">
        <v>45687.2916666667</v>
      </c>
      <c r="B261">
        <v>0.7932</v>
      </c>
      <c r="C261">
        <v>0.7952</v>
      </c>
      <c r="D261">
        <v>0.7902</v>
      </c>
      <c r="E261">
        <v>0.7921</v>
      </c>
      <c r="F261" s="21" t="str">
        <f t="shared" si="4"/>
        <v>----</v>
      </c>
      <c r="G261" s="23"/>
    </row>
    <row r="262" spans="1:7">
      <c r="A262" s="22">
        <v>45687.3020833333</v>
      </c>
      <c r="B262">
        <v>0.7918</v>
      </c>
      <c r="C262">
        <v>0.7967</v>
      </c>
      <c r="D262">
        <v>0.7787</v>
      </c>
      <c r="E262">
        <v>0.7802</v>
      </c>
      <c r="F262" s="21" t="str">
        <f t="shared" si="4"/>
        <v>----</v>
      </c>
      <c r="G262" s="23"/>
    </row>
    <row r="263" spans="1:7">
      <c r="A263" s="22">
        <v>45687.3125</v>
      </c>
      <c r="B263">
        <v>0.7799</v>
      </c>
      <c r="C263">
        <v>0.7853</v>
      </c>
      <c r="D263">
        <v>0.7767</v>
      </c>
      <c r="E263">
        <v>0.7787</v>
      </c>
      <c r="F263" s="21" t="str">
        <f t="shared" si="4"/>
        <v>----</v>
      </c>
      <c r="G263" s="23"/>
    </row>
    <row r="264" spans="1:7">
      <c r="A264" s="22">
        <v>45687.3229166667</v>
      </c>
      <c r="B264">
        <v>0.7787</v>
      </c>
      <c r="C264">
        <v>0.784</v>
      </c>
      <c r="D264">
        <v>0.7695</v>
      </c>
      <c r="E264">
        <v>0.7732</v>
      </c>
      <c r="F264" s="21" t="str">
        <f t="shared" si="4"/>
        <v>----</v>
      </c>
      <c r="G264" s="23"/>
    </row>
    <row r="265" spans="1:7">
      <c r="A265" s="22">
        <v>45687.3333333333</v>
      </c>
      <c r="B265">
        <v>0.7734</v>
      </c>
      <c r="C265">
        <v>0.7756</v>
      </c>
      <c r="D265">
        <v>0.7685</v>
      </c>
      <c r="E265">
        <v>0.7688</v>
      </c>
      <c r="F265" s="21" t="str">
        <f t="shared" si="4"/>
        <v>----</v>
      </c>
      <c r="G265" s="23"/>
    </row>
    <row r="266" spans="1:7">
      <c r="A266" s="22">
        <v>45687.34375</v>
      </c>
      <c r="B266">
        <v>0.7687</v>
      </c>
      <c r="C266">
        <v>0.7825</v>
      </c>
      <c r="D266">
        <v>0.7686</v>
      </c>
      <c r="E266">
        <v>0.7778</v>
      </c>
      <c r="F266" s="21" t="str">
        <f t="shared" si="4"/>
        <v>----</v>
      </c>
      <c r="G266" s="23"/>
    </row>
    <row r="267" spans="1:7">
      <c r="A267" s="22">
        <v>45687.3541666667</v>
      </c>
      <c r="B267">
        <v>0.778</v>
      </c>
      <c r="C267">
        <v>0.7795</v>
      </c>
      <c r="D267">
        <v>0.7706</v>
      </c>
      <c r="E267">
        <v>0.7791</v>
      </c>
      <c r="F267" s="21" t="str">
        <f t="shared" si="4"/>
        <v>----</v>
      </c>
      <c r="G267" s="23"/>
    </row>
    <row r="268" spans="1:7">
      <c r="A268" s="22">
        <v>45687.3645833333</v>
      </c>
      <c r="B268">
        <v>0.7791</v>
      </c>
      <c r="C268">
        <v>0.785</v>
      </c>
      <c r="D268">
        <v>0.7775</v>
      </c>
      <c r="E268">
        <v>0.7821</v>
      </c>
      <c r="F268" s="21" t="str">
        <f t="shared" si="4"/>
        <v>----</v>
      </c>
      <c r="G268" s="23"/>
    </row>
    <row r="269" spans="1:7">
      <c r="A269" s="22">
        <v>45687.375</v>
      </c>
      <c r="B269">
        <v>0.7818</v>
      </c>
      <c r="C269">
        <v>0.7827</v>
      </c>
      <c r="D269">
        <v>0.7775</v>
      </c>
      <c r="E269">
        <v>0.7821</v>
      </c>
      <c r="F269" s="21" t="str">
        <f t="shared" si="4"/>
        <v>----</v>
      </c>
      <c r="G269" s="23"/>
    </row>
    <row r="270" spans="1:7">
      <c r="A270" s="22">
        <v>45687.3854166667</v>
      </c>
      <c r="B270">
        <v>0.7822</v>
      </c>
      <c r="C270">
        <v>0.784</v>
      </c>
      <c r="D270">
        <v>0.7743</v>
      </c>
      <c r="E270">
        <v>0.7758</v>
      </c>
      <c r="F270" s="21" t="str">
        <f t="shared" si="4"/>
        <v>----</v>
      </c>
      <c r="G270" s="23"/>
    </row>
    <row r="271" spans="1:7">
      <c r="A271" s="22">
        <v>45687.3958333333</v>
      </c>
      <c r="B271">
        <v>0.7757</v>
      </c>
      <c r="C271">
        <v>0.7771</v>
      </c>
      <c r="D271">
        <v>0.77</v>
      </c>
      <c r="E271">
        <v>0.7706</v>
      </c>
      <c r="F271" s="21" t="str">
        <f t="shared" si="4"/>
        <v>----</v>
      </c>
      <c r="G271" s="23"/>
    </row>
    <row r="272" spans="1:7">
      <c r="A272" s="22">
        <v>45687.40625</v>
      </c>
      <c r="B272">
        <v>0.7707</v>
      </c>
      <c r="C272">
        <v>0.7736</v>
      </c>
      <c r="D272">
        <v>0.7695</v>
      </c>
      <c r="E272">
        <v>0.7721</v>
      </c>
      <c r="F272" s="21" t="str">
        <f t="shared" si="4"/>
        <v>----</v>
      </c>
      <c r="G272" s="23"/>
    </row>
    <row r="273" spans="1:7">
      <c r="A273" s="22">
        <v>45687.4166666667</v>
      </c>
      <c r="B273">
        <v>0.772</v>
      </c>
      <c r="C273">
        <v>0.7725</v>
      </c>
      <c r="D273">
        <v>0.7615</v>
      </c>
      <c r="E273">
        <v>0.7617</v>
      </c>
      <c r="F273" s="21" t="str">
        <f t="shared" si="4"/>
        <v>----</v>
      </c>
      <c r="G273" s="23"/>
    </row>
    <row r="274" spans="1:7">
      <c r="A274" s="22">
        <v>45687.4270833333</v>
      </c>
      <c r="B274">
        <v>0.7616</v>
      </c>
      <c r="C274">
        <v>0.7621</v>
      </c>
      <c r="D274">
        <v>0.7532</v>
      </c>
      <c r="E274">
        <v>0.7563</v>
      </c>
      <c r="F274" s="21" t="str">
        <f t="shared" si="4"/>
        <v>----</v>
      </c>
      <c r="G274" s="23"/>
    </row>
    <row r="275" spans="1:7">
      <c r="A275" s="22">
        <v>45687.4375</v>
      </c>
      <c r="B275">
        <v>0.7564</v>
      </c>
      <c r="C275">
        <v>0.7646</v>
      </c>
      <c r="D275">
        <v>0.7554</v>
      </c>
      <c r="E275">
        <v>0.762</v>
      </c>
      <c r="F275" s="21" t="str">
        <f t="shared" si="4"/>
        <v>----</v>
      </c>
      <c r="G275" s="23"/>
    </row>
    <row r="276" spans="1:7">
      <c r="A276" s="22">
        <v>45687.4479166667</v>
      </c>
      <c r="B276">
        <v>0.7618</v>
      </c>
      <c r="C276">
        <v>0.7654</v>
      </c>
      <c r="D276">
        <v>0.7604</v>
      </c>
      <c r="E276">
        <v>0.765</v>
      </c>
      <c r="F276" s="21" t="str">
        <f t="shared" si="4"/>
        <v>----</v>
      </c>
      <c r="G276" s="23"/>
    </row>
    <row r="277" spans="1:7">
      <c r="A277" s="22">
        <v>45687.4583333333</v>
      </c>
      <c r="B277">
        <v>0.765</v>
      </c>
      <c r="C277">
        <v>0.7687</v>
      </c>
      <c r="D277">
        <v>0.7627</v>
      </c>
      <c r="E277">
        <v>0.7674</v>
      </c>
      <c r="F277" s="21" t="str">
        <f t="shared" si="4"/>
        <v>----</v>
      </c>
      <c r="G277" s="23"/>
    </row>
    <row r="278" spans="1:7">
      <c r="A278" s="22">
        <v>45687.46875</v>
      </c>
      <c r="B278">
        <v>0.767</v>
      </c>
      <c r="C278">
        <v>0.7712</v>
      </c>
      <c r="D278">
        <v>0.765</v>
      </c>
      <c r="E278">
        <v>0.7707</v>
      </c>
      <c r="F278" s="21" t="str">
        <f t="shared" si="4"/>
        <v>----</v>
      </c>
      <c r="G278" s="23"/>
    </row>
    <row r="279" spans="1:7">
      <c r="A279" s="22">
        <v>45687.4791666667</v>
      </c>
      <c r="B279">
        <v>0.7706</v>
      </c>
      <c r="C279">
        <v>0.771</v>
      </c>
      <c r="D279">
        <v>0.7643</v>
      </c>
      <c r="E279">
        <v>0.7682</v>
      </c>
      <c r="F279" s="21" t="str">
        <f t="shared" si="4"/>
        <v>----</v>
      </c>
      <c r="G279" s="23"/>
    </row>
    <row r="280" spans="1:7">
      <c r="A280" s="22">
        <v>45687.4895833333</v>
      </c>
      <c r="B280">
        <v>0.768</v>
      </c>
      <c r="C280">
        <v>0.7802</v>
      </c>
      <c r="D280">
        <v>0.7679</v>
      </c>
      <c r="E280">
        <v>0.7763</v>
      </c>
      <c r="F280" s="21" t="str">
        <f t="shared" si="4"/>
        <v>----</v>
      </c>
      <c r="G280" s="23"/>
    </row>
    <row r="281" spans="1:7">
      <c r="A281" s="22">
        <v>45687.5</v>
      </c>
      <c r="B281">
        <v>0.7762</v>
      </c>
      <c r="C281">
        <v>0.7764</v>
      </c>
      <c r="D281">
        <v>0.768</v>
      </c>
      <c r="E281">
        <v>0.7695</v>
      </c>
      <c r="F281" s="21" t="str">
        <f t="shared" si="4"/>
        <v>----</v>
      </c>
      <c r="G281" s="23"/>
    </row>
    <row r="282" spans="1:7">
      <c r="A282" s="22">
        <v>45687.5104166667</v>
      </c>
      <c r="B282">
        <v>0.7694</v>
      </c>
      <c r="C282">
        <v>0.77</v>
      </c>
      <c r="D282">
        <v>0.7631</v>
      </c>
      <c r="E282">
        <v>0.7661</v>
      </c>
      <c r="F282" s="21" t="str">
        <f t="shared" si="4"/>
        <v>----</v>
      </c>
      <c r="G282" s="23"/>
    </row>
    <row r="283" spans="1:7">
      <c r="A283" s="22">
        <v>45687.5208333333</v>
      </c>
      <c r="B283">
        <v>0.7658</v>
      </c>
      <c r="C283">
        <v>0.7675</v>
      </c>
      <c r="D283">
        <v>0.7567</v>
      </c>
      <c r="E283">
        <v>0.7579</v>
      </c>
      <c r="F283" s="21" t="str">
        <f t="shared" si="4"/>
        <v>----</v>
      </c>
      <c r="G283" s="23"/>
    </row>
    <row r="284" spans="1:7">
      <c r="A284" s="22">
        <v>45687.53125</v>
      </c>
      <c r="B284">
        <v>0.7576</v>
      </c>
      <c r="C284">
        <v>0.7625</v>
      </c>
      <c r="D284">
        <v>0.7558</v>
      </c>
      <c r="E284">
        <v>0.7582</v>
      </c>
      <c r="F284" s="21" t="str">
        <f t="shared" si="4"/>
        <v>----</v>
      </c>
      <c r="G284" s="23"/>
    </row>
    <row r="285" spans="1:7">
      <c r="A285" s="22">
        <v>45687.5416666667</v>
      </c>
      <c r="B285">
        <v>0.758</v>
      </c>
      <c r="C285">
        <v>0.7619</v>
      </c>
      <c r="D285">
        <v>0.7579</v>
      </c>
      <c r="E285">
        <v>0.7606</v>
      </c>
      <c r="F285" s="21" t="str">
        <f t="shared" si="4"/>
        <v>----</v>
      </c>
      <c r="G285" s="23"/>
    </row>
    <row r="286" spans="1:7">
      <c r="A286" s="22">
        <v>45687.5520833333</v>
      </c>
      <c r="B286">
        <v>0.7604</v>
      </c>
      <c r="C286">
        <v>0.7634</v>
      </c>
      <c r="D286">
        <v>0.7595</v>
      </c>
      <c r="E286">
        <v>0.761</v>
      </c>
      <c r="F286" s="21" t="str">
        <f t="shared" si="4"/>
        <v>----</v>
      </c>
      <c r="G286" s="23"/>
    </row>
    <row r="287" spans="1:7">
      <c r="A287" s="22">
        <v>45687.5625</v>
      </c>
      <c r="B287">
        <v>0.761</v>
      </c>
      <c r="C287">
        <v>0.7648</v>
      </c>
      <c r="D287">
        <v>0.7554</v>
      </c>
      <c r="E287">
        <v>0.757</v>
      </c>
      <c r="F287" s="21" t="str">
        <f t="shared" si="4"/>
        <v>----</v>
      </c>
      <c r="G287" s="23"/>
    </row>
    <row r="288" spans="1:7">
      <c r="A288" s="22">
        <v>45687.5729166667</v>
      </c>
      <c r="B288">
        <v>0.7569</v>
      </c>
      <c r="C288">
        <v>0.7594</v>
      </c>
      <c r="D288">
        <v>0.752</v>
      </c>
      <c r="E288">
        <v>0.7589</v>
      </c>
      <c r="F288" s="21" t="str">
        <f t="shared" si="4"/>
        <v>----</v>
      </c>
      <c r="G288" s="23"/>
    </row>
    <row r="289" spans="1:7">
      <c r="A289" s="22">
        <v>45687.5833333333</v>
      </c>
      <c r="B289">
        <v>0.7583</v>
      </c>
      <c r="C289">
        <v>0.7597</v>
      </c>
      <c r="D289">
        <v>0.7546</v>
      </c>
      <c r="E289">
        <v>0.7594</v>
      </c>
      <c r="F289" s="21" t="str">
        <f t="shared" si="4"/>
        <v>----</v>
      </c>
      <c r="G289" s="23"/>
    </row>
    <row r="290" spans="1:7">
      <c r="A290" s="22">
        <v>45687.59375</v>
      </c>
      <c r="B290">
        <v>0.7591</v>
      </c>
      <c r="C290">
        <v>0.7599</v>
      </c>
      <c r="D290">
        <v>0.756</v>
      </c>
      <c r="E290">
        <v>0.7594</v>
      </c>
      <c r="F290" s="21" t="str">
        <f t="shared" si="4"/>
        <v>----</v>
      </c>
      <c r="G290" s="23"/>
    </row>
    <row r="291" spans="1:7">
      <c r="A291" s="22">
        <v>45687.6041666667</v>
      </c>
      <c r="B291">
        <v>0.7596</v>
      </c>
      <c r="C291">
        <v>0.7656</v>
      </c>
      <c r="D291">
        <v>0.759</v>
      </c>
      <c r="E291">
        <v>0.7647</v>
      </c>
      <c r="F291" s="21" t="str">
        <f t="shared" si="4"/>
        <v>----</v>
      </c>
      <c r="G291" s="23"/>
    </row>
    <row r="292" spans="1:7">
      <c r="A292" s="22">
        <v>45687.6145833333</v>
      </c>
      <c r="B292">
        <v>0.7648</v>
      </c>
      <c r="C292">
        <v>0.7651</v>
      </c>
      <c r="D292">
        <v>0.7589</v>
      </c>
      <c r="E292">
        <v>0.7595</v>
      </c>
      <c r="F292" s="21" t="str">
        <f t="shared" si="4"/>
        <v>----</v>
      </c>
      <c r="G292" s="23"/>
    </row>
    <row r="293" spans="1:7">
      <c r="A293" s="22">
        <v>45687.625</v>
      </c>
      <c r="B293">
        <v>0.7595</v>
      </c>
      <c r="C293">
        <v>0.7675</v>
      </c>
      <c r="D293">
        <v>0.7584</v>
      </c>
      <c r="E293">
        <v>0.7622</v>
      </c>
      <c r="F293" s="21" t="str">
        <f t="shared" si="4"/>
        <v>----</v>
      </c>
      <c r="G293" s="23"/>
    </row>
    <row r="294" spans="1:7">
      <c r="A294" s="22">
        <v>45687.6354166667</v>
      </c>
      <c r="B294">
        <v>0.7618</v>
      </c>
      <c r="C294">
        <v>0.7636</v>
      </c>
      <c r="D294">
        <v>0.7592</v>
      </c>
      <c r="E294">
        <v>0.7594</v>
      </c>
      <c r="F294" s="21" t="str">
        <f t="shared" si="4"/>
        <v>----</v>
      </c>
      <c r="G294" s="23"/>
    </row>
    <row r="295" spans="1:7">
      <c r="A295" s="22">
        <v>45687.6458333333</v>
      </c>
      <c r="B295">
        <v>0.7596</v>
      </c>
      <c r="C295">
        <v>0.7614</v>
      </c>
      <c r="D295">
        <v>0.7561</v>
      </c>
      <c r="E295">
        <v>0.7604</v>
      </c>
      <c r="F295" s="21" t="str">
        <f t="shared" si="4"/>
        <v>----</v>
      </c>
      <c r="G295" s="23"/>
    </row>
    <row r="296" spans="1:7">
      <c r="A296" s="22">
        <v>45687.65625</v>
      </c>
      <c r="B296">
        <v>0.7601</v>
      </c>
      <c r="C296">
        <v>0.7602</v>
      </c>
      <c r="D296">
        <v>0.7546</v>
      </c>
      <c r="E296">
        <v>0.7576</v>
      </c>
      <c r="F296" s="21" t="str">
        <f t="shared" si="4"/>
        <v>----</v>
      </c>
      <c r="G296" s="23"/>
    </row>
    <row r="297" spans="1:7">
      <c r="A297" s="22">
        <v>45687.6666666667</v>
      </c>
      <c r="B297">
        <v>0.7576</v>
      </c>
      <c r="C297">
        <v>0.7644</v>
      </c>
      <c r="D297">
        <v>0.752</v>
      </c>
      <c r="E297">
        <v>0.7529</v>
      </c>
      <c r="F297" s="21" t="str">
        <f t="shared" si="4"/>
        <v>----</v>
      </c>
      <c r="G297" s="23"/>
    </row>
    <row r="298" spans="1:7">
      <c r="A298" s="22">
        <v>45687.6770833333</v>
      </c>
      <c r="B298">
        <v>0.7532</v>
      </c>
      <c r="C298">
        <v>0.7613</v>
      </c>
      <c r="D298">
        <v>0.7516</v>
      </c>
      <c r="E298">
        <v>0.7608</v>
      </c>
      <c r="F298" s="21" t="str">
        <f t="shared" si="4"/>
        <v>----</v>
      </c>
      <c r="G298" s="23"/>
    </row>
    <row r="299" spans="1:7">
      <c r="A299" s="22">
        <v>45687.6875</v>
      </c>
      <c r="B299">
        <v>0.7611</v>
      </c>
      <c r="C299">
        <v>0.7689</v>
      </c>
      <c r="D299">
        <v>0.76</v>
      </c>
      <c r="E299">
        <v>0.7688</v>
      </c>
      <c r="F299" s="21" t="str">
        <f t="shared" si="4"/>
        <v>----</v>
      </c>
      <c r="G299" s="23"/>
    </row>
    <row r="300" spans="1:7">
      <c r="A300" s="22">
        <v>45687.6979166667</v>
      </c>
      <c r="B300">
        <v>0.7689</v>
      </c>
      <c r="C300">
        <v>0.7748</v>
      </c>
      <c r="D300">
        <v>0.7668</v>
      </c>
      <c r="E300">
        <v>0.7719</v>
      </c>
      <c r="F300" s="21" t="str">
        <f t="shared" si="4"/>
        <v>----</v>
      </c>
      <c r="G300" s="23"/>
    </row>
    <row r="301" spans="1:7">
      <c r="A301" s="22">
        <v>45687.7083333333</v>
      </c>
      <c r="B301">
        <v>0.7721</v>
      </c>
      <c r="C301">
        <v>0.7783</v>
      </c>
      <c r="D301">
        <v>0.7716</v>
      </c>
      <c r="E301">
        <v>0.7734</v>
      </c>
      <c r="F301" s="21" t="str">
        <f t="shared" si="4"/>
        <v>----</v>
      </c>
      <c r="G301" s="23"/>
    </row>
    <row r="302" spans="1:7">
      <c r="A302" s="22">
        <v>45687.71875</v>
      </c>
      <c r="B302">
        <v>0.7734</v>
      </c>
      <c r="C302">
        <v>0.7746</v>
      </c>
      <c r="D302">
        <v>0.7638</v>
      </c>
      <c r="E302">
        <v>0.767</v>
      </c>
      <c r="F302" s="21" t="str">
        <f t="shared" si="4"/>
        <v>----</v>
      </c>
      <c r="G302" s="23"/>
    </row>
    <row r="303" spans="1:7">
      <c r="A303" s="22">
        <v>45687.7291666667</v>
      </c>
      <c r="B303">
        <v>0.7669</v>
      </c>
      <c r="C303">
        <v>0.7736</v>
      </c>
      <c r="D303">
        <v>0.7669</v>
      </c>
      <c r="E303">
        <v>0.7719</v>
      </c>
      <c r="F303" s="21" t="str">
        <f t="shared" si="4"/>
        <v>----</v>
      </c>
      <c r="G303" s="23"/>
    </row>
    <row r="304" spans="1:7">
      <c r="A304" s="22">
        <v>45687.7395833333</v>
      </c>
      <c r="B304">
        <v>0.7721</v>
      </c>
      <c r="C304">
        <v>0.7735</v>
      </c>
      <c r="D304">
        <v>0.7653</v>
      </c>
      <c r="E304">
        <v>0.7729</v>
      </c>
      <c r="F304" s="21" t="str">
        <f t="shared" si="4"/>
        <v>----</v>
      </c>
      <c r="G304" s="23"/>
    </row>
    <row r="305" spans="1:7">
      <c r="A305" s="22">
        <v>45687.75</v>
      </c>
      <c r="B305">
        <v>0.7728</v>
      </c>
      <c r="C305">
        <v>0.7735</v>
      </c>
      <c r="D305">
        <v>0.7667</v>
      </c>
      <c r="E305">
        <v>0.768</v>
      </c>
      <c r="F305" s="21" t="str">
        <f t="shared" si="4"/>
        <v>----</v>
      </c>
      <c r="G305" s="23"/>
    </row>
    <row r="306" spans="1:7">
      <c r="A306" s="22">
        <v>45687.7604166667</v>
      </c>
      <c r="B306">
        <v>0.768</v>
      </c>
      <c r="C306">
        <v>0.7681</v>
      </c>
      <c r="D306">
        <v>0.7644</v>
      </c>
      <c r="E306">
        <v>0.7646</v>
      </c>
      <c r="F306" s="21" t="str">
        <f t="shared" si="4"/>
        <v>----</v>
      </c>
      <c r="G306" s="23"/>
    </row>
    <row r="307" spans="1:7">
      <c r="A307" s="22">
        <v>45687.7708333333</v>
      </c>
      <c r="B307">
        <v>0.7645</v>
      </c>
      <c r="C307">
        <v>0.7653</v>
      </c>
      <c r="D307">
        <v>0.7591</v>
      </c>
      <c r="E307">
        <v>0.7597</v>
      </c>
      <c r="F307" s="21" t="str">
        <f t="shared" si="4"/>
        <v>----</v>
      </c>
      <c r="G307" s="23"/>
    </row>
    <row r="308" spans="1:7">
      <c r="A308" s="22">
        <v>45687.78125</v>
      </c>
      <c r="B308">
        <v>0.7599</v>
      </c>
      <c r="C308">
        <v>0.7621</v>
      </c>
      <c r="D308">
        <v>0.755</v>
      </c>
      <c r="E308">
        <v>0.7555</v>
      </c>
      <c r="F308" s="21" t="str">
        <f t="shared" si="4"/>
        <v>----</v>
      </c>
      <c r="G308" s="23"/>
    </row>
    <row r="309" spans="1:7">
      <c r="A309" s="22">
        <v>45687.7916666667</v>
      </c>
      <c r="B309">
        <v>0.7553</v>
      </c>
      <c r="C309">
        <v>0.7567</v>
      </c>
      <c r="D309">
        <v>0.7426</v>
      </c>
      <c r="E309">
        <v>0.7433</v>
      </c>
      <c r="F309" s="21" t="str">
        <f t="shared" si="4"/>
        <v>----</v>
      </c>
      <c r="G309" s="23"/>
    </row>
    <row r="310" spans="1:7">
      <c r="A310" s="22">
        <v>45687.8020833333</v>
      </c>
      <c r="B310">
        <v>0.7433</v>
      </c>
      <c r="C310">
        <v>0.7484</v>
      </c>
      <c r="D310">
        <v>0.7396</v>
      </c>
      <c r="E310">
        <v>0.7397</v>
      </c>
      <c r="F310" s="21" t="str">
        <f t="shared" si="4"/>
        <v>----</v>
      </c>
      <c r="G310" s="23"/>
    </row>
    <row r="311" spans="1:7">
      <c r="A311" s="22">
        <v>45687.8125</v>
      </c>
      <c r="B311">
        <v>0.7399</v>
      </c>
      <c r="C311">
        <v>0.7451</v>
      </c>
      <c r="D311">
        <v>0.7395</v>
      </c>
      <c r="E311">
        <v>0.7417</v>
      </c>
      <c r="F311" s="21" t="str">
        <f t="shared" si="4"/>
        <v>----</v>
      </c>
      <c r="G311" s="23"/>
    </row>
    <row r="312" spans="1:7">
      <c r="A312" s="22">
        <v>45687.8229166667</v>
      </c>
      <c r="B312">
        <v>0.7417</v>
      </c>
      <c r="C312">
        <v>0.7454</v>
      </c>
      <c r="D312">
        <v>0.741</v>
      </c>
      <c r="E312">
        <v>0.743</v>
      </c>
      <c r="F312" s="21" t="str">
        <f t="shared" si="4"/>
        <v>----</v>
      </c>
      <c r="G312" s="23"/>
    </row>
    <row r="313" spans="1:7">
      <c r="A313" s="22">
        <v>45687.8333333333</v>
      </c>
      <c r="B313">
        <v>0.743</v>
      </c>
      <c r="C313">
        <v>0.7431</v>
      </c>
      <c r="D313">
        <v>0.7362</v>
      </c>
      <c r="E313">
        <v>0.7393</v>
      </c>
      <c r="F313" s="21" t="str">
        <f t="shared" si="4"/>
        <v>----</v>
      </c>
      <c r="G313" s="23"/>
    </row>
    <row r="314" spans="1:7">
      <c r="A314" s="22">
        <v>45687.84375</v>
      </c>
      <c r="B314">
        <v>0.7392</v>
      </c>
      <c r="C314">
        <v>0.7392</v>
      </c>
      <c r="D314">
        <v>0.7322</v>
      </c>
      <c r="E314">
        <v>0.7353</v>
      </c>
      <c r="F314" s="21" t="str">
        <f t="shared" si="4"/>
        <v>----</v>
      </c>
      <c r="G314" s="23"/>
    </row>
    <row r="315" spans="1:7">
      <c r="A315" s="22">
        <v>45687.8541666667</v>
      </c>
      <c r="B315">
        <v>0.7354</v>
      </c>
      <c r="C315">
        <v>0.7367</v>
      </c>
      <c r="D315">
        <v>0.73</v>
      </c>
      <c r="E315">
        <v>0.7303</v>
      </c>
      <c r="F315" s="21" t="str">
        <f t="shared" si="4"/>
        <v>----</v>
      </c>
      <c r="G315" s="23"/>
    </row>
    <row r="316" spans="1:7">
      <c r="A316" s="22">
        <v>45687.8645833333</v>
      </c>
      <c r="B316">
        <v>0.7303</v>
      </c>
      <c r="C316">
        <v>0.731</v>
      </c>
      <c r="D316">
        <v>0.725</v>
      </c>
      <c r="E316">
        <v>0.7259</v>
      </c>
      <c r="F316" s="21" t="str">
        <f t="shared" si="4"/>
        <v>----</v>
      </c>
      <c r="G316" s="23"/>
    </row>
    <row r="317" spans="1:7">
      <c r="A317" s="22">
        <v>45687.875</v>
      </c>
      <c r="B317">
        <v>0.7259</v>
      </c>
      <c r="C317">
        <v>0.7396</v>
      </c>
      <c r="D317">
        <v>0.7258</v>
      </c>
      <c r="E317">
        <v>0.7369</v>
      </c>
      <c r="F317" s="21" t="str">
        <f t="shared" si="4"/>
        <v>----</v>
      </c>
      <c r="G317" s="23"/>
    </row>
    <row r="318" spans="1:7">
      <c r="A318" s="22">
        <v>45687.8854166667</v>
      </c>
      <c r="B318">
        <v>0.7371</v>
      </c>
      <c r="C318">
        <v>0.7383</v>
      </c>
      <c r="D318">
        <v>0.7337</v>
      </c>
      <c r="E318">
        <v>0.7367</v>
      </c>
      <c r="F318" s="21" t="str">
        <f t="shared" si="4"/>
        <v>----</v>
      </c>
      <c r="G318" s="23"/>
    </row>
    <row r="319" spans="1:7">
      <c r="A319" s="22">
        <v>45687.8958333333</v>
      </c>
      <c r="B319">
        <v>0.7367</v>
      </c>
      <c r="C319">
        <v>0.738</v>
      </c>
      <c r="D319">
        <v>0.7323</v>
      </c>
      <c r="E319">
        <v>0.737</v>
      </c>
      <c r="F319" s="21" t="str">
        <f t="shared" si="4"/>
        <v>----</v>
      </c>
      <c r="G319" s="23"/>
    </row>
    <row r="320" spans="1:7">
      <c r="A320" s="22">
        <v>45687.90625</v>
      </c>
      <c r="B320">
        <v>0.737</v>
      </c>
      <c r="C320">
        <v>0.7437</v>
      </c>
      <c r="D320">
        <v>0.7357</v>
      </c>
      <c r="E320">
        <v>0.7417</v>
      </c>
      <c r="F320" s="21" t="str">
        <f t="shared" si="4"/>
        <v>----</v>
      </c>
      <c r="G320" s="23"/>
    </row>
    <row r="321" spans="1:7">
      <c r="A321" s="22">
        <v>45687.9166666667</v>
      </c>
      <c r="B321">
        <v>0.7417</v>
      </c>
      <c r="C321">
        <v>0.75</v>
      </c>
      <c r="D321">
        <v>0.7398</v>
      </c>
      <c r="E321">
        <v>0.7489</v>
      </c>
      <c r="F321" s="21" t="str">
        <f t="shared" si="4"/>
        <v>----</v>
      </c>
      <c r="G321" s="23"/>
    </row>
    <row r="322" spans="1:7">
      <c r="A322" s="22">
        <v>45687.9270833333</v>
      </c>
      <c r="B322">
        <v>0.749</v>
      </c>
      <c r="C322">
        <v>0.7543</v>
      </c>
      <c r="D322">
        <v>0.7459</v>
      </c>
      <c r="E322">
        <v>0.7483</v>
      </c>
      <c r="F322" s="21" t="str">
        <f t="shared" si="4"/>
        <v>----</v>
      </c>
      <c r="G322" s="23"/>
    </row>
    <row r="323" spans="1:7">
      <c r="A323" s="22">
        <v>45687.9375</v>
      </c>
      <c r="B323">
        <v>0.7471</v>
      </c>
      <c r="C323">
        <v>0.7577</v>
      </c>
      <c r="D323">
        <v>0.7466</v>
      </c>
      <c r="E323">
        <v>0.7557</v>
      </c>
      <c r="F323" s="21" t="str">
        <f t="shared" ref="F323:F386" si="5">IF(B323=E323,"Dead","----")</f>
        <v>----</v>
      </c>
      <c r="G323" s="23"/>
    </row>
    <row r="324" spans="1:7">
      <c r="A324" s="22">
        <v>45687.9479166667</v>
      </c>
      <c r="B324">
        <v>0.7555</v>
      </c>
      <c r="C324">
        <v>0.7663</v>
      </c>
      <c r="D324">
        <v>0.7548</v>
      </c>
      <c r="E324">
        <v>0.7654</v>
      </c>
      <c r="F324" s="21" t="str">
        <f t="shared" si="5"/>
        <v>----</v>
      </c>
      <c r="G324" s="23"/>
    </row>
    <row r="325" spans="1:7">
      <c r="A325" s="22">
        <v>45687.9583333333</v>
      </c>
      <c r="B325">
        <v>0.7651</v>
      </c>
      <c r="C325">
        <v>0.7795</v>
      </c>
      <c r="D325">
        <v>0.7632</v>
      </c>
      <c r="E325">
        <v>0.7694</v>
      </c>
      <c r="F325" s="21" t="str">
        <f t="shared" si="5"/>
        <v>----</v>
      </c>
      <c r="G325" s="23"/>
    </row>
    <row r="326" spans="1:7">
      <c r="A326" s="22">
        <v>45687.96875</v>
      </c>
      <c r="B326">
        <v>0.7697</v>
      </c>
      <c r="C326">
        <v>0.7724</v>
      </c>
      <c r="D326">
        <v>0.7672</v>
      </c>
      <c r="E326">
        <v>0.7687</v>
      </c>
      <c r="F326" s="21" t="str">
        <f t="shared" si="5"/>
        <v>----</v>
      </c>
      <c r="G326" s="23"/>
    </row>
    <row r="327" spans="1:7">
      <c r="A327" s="22">
        <v>45687.9791666667</v>
      </c>
      <c r="B327">
        <v>0.7686</v>
      </c>
      <c r="C327">
        <v>0.7754</v>
      </c>
      <c r="D327">
        <v>0.7634</v>
      </c>
      <c r="E327">
        <v>0.7728</v>
      </c>
      <c r="F327" s="21" t="str">
        <f t="shared" si="5"/>
        <v>----</v>
      </c>
      <c r="G327" s="23"/>
    </row>
    <row r="328" spans="1:7">
      <c r="A328" s="22">
        <v>45687.9895833333</v>
      </c>
      <c r="B328">
        <v>0.7729</v>
      </c>
      <c r="C328">
        <v>0.7883</v>
      </c>
      <c r="D328">
        <v>0.7676</v>
      </c>
      <c r="E328">
        <v>0.7827</v>
      </c>
      <c r="F328" s="21" t="str">
        <f t="shared" si="5"/>
        <v>----</v>
      </c>
      <c r="G328" s="23"/>
    </row>
    <row r="329" spans="1:7">
      <c r="A329" s="22">
        <v>45688</v>
      </c>
      <c r="B329">
        <v>0.7826</v>
      </c>
      <c r="C329">
        <v>0.7829</v>
      </c>
      <c r="D329">
        <v>0.7755</v>
      </c>
      <c r="E329">
        <v>0.7773</v>
      </c>
      <c r="F329" s="21" t="str">
        <f t="shared" si="5"/>
        <v>----</v>
      </c>
      <c r="G329" s="23"/>
    </row>
    <row r="330" spans="1:7">
      <c r="A330" s="22">
        <v>45688.0104166667</v>
      </c>
      <c r="B330">
        <v>0.7775</v>
      </c>
      <c r="C330">
        <v>0.7804</v>
      </c>
      <c r="D330">
        <v>0.7667</v>
      </c>
      <c r="E330">
        <v>0.7685</v>
      </c>
      <c r="F330" s="21" t="str">
        <f t="shared" si="5"/>
        <v>----</v>
      </c>
      <c r="G330" s="23"/>
    </row>
    <row r="331" spans="1:7">
      <c r="A331" s="22">
        <v>45688.0208333333</v>
      </c>
      <c r="B331">
        <v>0.7684</v>
      </c>
      <c r="C331">
        <v>0.7693</v>
      </c>
      <c r="D331">
        <v>0.7635</v>
      </c>
      <c r="E331">
        <v>0.7649</v>
      </c>
      <c r="F331" s="21" t="str">
        <f t="shared" si="5"/>
        <v>----</v>
      </c>
      <c r="G331" s="23"/>
    </row>
    <row r="332" spans="1:7">
      <c r="A332" s="22">
        <v>45688.03125</v>
      </c>
      <c r="B332">
        <v>0.7647</v>
      </c>
      <c r="C332">
        <v>0.7668</v>
      </c>
      <c r="D332">
        <v>0.7606</v>
      </c>
      <c r="E332">
        <v>0.7635</v>
      </c>
      <c r="F332" s="21" t="str">
        <f t="shared" si="5"/>
        <v>----</v>
      </c>
      <c r="G332" s="23"/>
    </row>
    <row r="333" spans="1:7">
      <c r="A333" s="22">
        <v>45688.0416666667</v>
      </c>
      <c r="B333">
        <v>0.7635</v>
      </c>
      <c r="C333">
        <v>0.7727</v>
      </c>
      <c r="D333">
        <v>0.7595</v>
      </c>
      <c r="E333">
        <v>0.761</v>
      </c>
      <c r="F333" s="21" t="str">
        <f t="shared" si="5"/>
        <v>----</v>
      </c>
      <c r="G333" s="23"/>
    </row>
    <row r="334" spans="1:7">
      <c r="A334" s="22">
        <v>45688.0520833333</v>
      </c>
      <c r="B334">
        <v>0.761</v>
      </c>
      <c r="C334">
        <v>0.7623</v>
      </c>
      <c r="D334">
        <v>0.7584</v>
      </c>
      <c r="E334">
        <v>0.7608</v>
      </c>
      <c r="F334" s="21" t="str">
        <f t="shared" si="5"/>
        <v>----</v>
      </c>
      <c r="G334" s="23"/>
    </row>
    <row r="335" spans="1:7">
      <c r="A335" s="22">
        <v>45688.0625</v>
      </c>
      <c r="B335">
        <v>0.761</v>
      </c>
      <c r="C335">
        <v>0.7703</v>
      </c>
      <c r="D335">
        <v>0.7604</v>
      </c>
      <c r="E335">
        <v>0.7681</v>
      </c>
      <c r="F335" s="21" t="str">
        <f t="shared" si="5"/>
        <v>----</v>
      </c>
      <c r="G335" s="23"/>
    </row>
    <row r="336" spans="1:7">
      <c r="A336" s="22">
        <v>45688.0729166667</v>
      </c>
      <c r="B336">
        <v>0.7679</v>
      </c>
      <c r="C336">
        <v>0.768</v>
      </c>
      <c r="D336">
        <v>0.7629</v>
      </c>
      <c r="E336">
        <v>0.7638</v>
      </c>
      <c r="F336" s="21" t="str">
        <f t="shared" si="5"/>
        <v>----</v>
      </c>
      <c r="G336" s="23"/>
    </row>
    <row r="337" spans="1:7">
      <c r="A337" s="22">
        <v>45688.0833333333</v>
      </c>
      <c r="B337">
        <v>0.7638</v>
      </c>
      <c r="C337">
        <v>0.7638</v>
      </c>
      <c r="D337">
        <v>0.757</v>
      </c>
      <c r="E337">
        <v>0.7631</v>
      </c>
      <c r="F337" s="21" t="str">
        <f t="shared" si="5"/>
        <v>----</v>
      </c>
      <c r="G337" s="23"/>
    </row>
    <row r="338" spans="1:7">
      <c r="A338" s="22">
        <v>45688.09375</v>
      </c>
      <c r="B338">
        <v>0.7637</v>
      </c>
      <c r="C338">
        <v>0.7681</v>
      </c>
      <c r="D338">
        <v>0.7585</v>
      </c>
      <c r="E338">
        <v>0.7647</v>
      </c>
      <c r="F338" s="21" t="str">
        <f t="shared" si="5"/>
        <v>----</v>
      </c>
      <c r="G338" s="23"/>
    </row>
    <row r="339" spans="1:7">
      <c r="A339" s="22">
        <v>45688.1041666667</v>
      </c>
      <c r="B339">
        <v>0.7649</v>
      </c>
      <c r="C339">
        <v>0.7682</v>
      </c>
      <c r="D339">
        <v>0.7618</v>
      </c>
      <c r="E339">
        <v>0.768</v>
      </c>
      <c r="F339" s="21" t="str">
        <f t="shared" si="5"/>
        <v>----</v>
      </c>
      <c r="G339" s="23"/>
    </row>
    <row r="340" spans="1:7">
      <c r="A340" s="22">
        <v>45688.1145833333</v>
      </c>
      <c r="B340">
        <v>0.7681</v>
      </c>
      <c r="C340">
        <v>0.7736</v>
      </c>
      <c r="D340">
        <v>0.766</v>
      </c>
      <c r="E340">
        <v>0.7732</v>
      </c>
      <c r="F340" s="21" t="str">
        <f t="shared" si="5"/>
        <v>----</v>
      </c>
      <c r="G340" s="23"/>
    </row>
    <row r="341" spans="1:7">
      <c r="A341" s="22">
        <v>45688.125</v>
      </c>
      <c r="B341">
        <v>0.7729</v>
      </c>
      <c r="C341">
        <v>0.7895</v>
      </c>
      <c r="D341">
        <v>0.7728</v>
      </c>
      <c r="E341">
        <v>0.7879</v>
      </c>
      <c r="F341" s="21" t="str">
        <f t="shared" si="5"/>
        <v>----</v>
      </c>
      <c r="G341" s="23"/>
    </row>
    <row r="342" spans="1:7">
      <c r="A342" s="22">
        <v>45688.1354166667</v>
      </c>
      <c r="B342">
        <v>0.7878</v>
      </c>
      <c r="C342">
        <v>0.8042</v>
      </c>
      <c r="D342">
        <v>0.7876</v>
      </c>
      <c r="E342">
        <v>0.8029</v>
      </c>
      <c r="F342" s="21" t="str">
        <f t="shared" si="5"/>
        <v>----</v>
      </c>
      <c r="G342" s="23"/>
    </row>
    <row r="343" spans="1:7">
      <c r="A343" s="22">
        <v>45688.1458333333</v>
      </c>
      <c r="B343">
        <v>0.8028</v>
      </c>
      <c r="C343">
        <v>0.8134</v>
      </c>
      <c r="D343">
        <v>0.7909</v>
      </c>
      <c r="E343">
        <v>0.8115</v>
      </c>
      <c r="F343" s="21" t="str">
        <f t="shared" si="5"/>
        <v>----</v>
      </c>
      <c r="G343" s="23"/>
    </row>
    <row r="344" spans="1:7">
      <c r="A344" s="22">
        <v>45688.15625</v>
      </c>
      <c r="B344">
        <v>0.8111</v>
      </c>
      <c r="C344">
        <v>0.8157</v>
      </c>
      <c r="D344">
        <v>0.8033</v>
      </c>
      <c r="E344">
        <v>0.8052</v>
      </c>
      <c r="F344" s="21" t="str">
        <f t="shared" si="5"/>
        <v>----</v>
      </c>
      <c r="G344" s="23"/>
    </row>
    <row r="345" spans="1:7">
      <c r="A345" s="22">
        <v>45688.1666666667</v>
      </c>
      <c r="B345">
        <v>0.805</v>
      </c>
      <c r="C345">
        <v>0.8107</v>
      </c>
      <c r="D345">
        <v>0.7976</v>
      </c>
      <c r="E345">
        <v>0.8083</v>
      </c>
      <c r="F345" s="21" t="str">
        <f t="shared" si="5"/>
        <v>----</v>
      </c>
      <c r="G345" s="23"/>
    </row>
    <row r="346" spans="1:7">
      <c r="A346" s="22">
        <v>45688.1770833333</v>
      </c>
      <c r="B346">
        <v>0.8082</v>
      </c>
      <c r="C346">
        <v>0.8192</v>
      </c>
      <c r="D346">
        <v>0.8065</v>
      </c>
      <c r="E346">
        <v>0.8112</v>
      </c>
      <c r="F346" s="21" t="str">
        <f t="shared" si="5"/>
        <v>----</v>
      </c>
      <c r="G346" s="23"/>
    </row>
    <row r="347" spans="1:7">
      <c r="A347" s="22">
        <v>45688.1875</v>
      </c>
      <c r="B347">
        <v>0.8114</v>
      </c>
      <c r="C347">
        <v>0.813</v>
      </c>
      <c r="D347">
        <v>0.8039</v>
      </c>
      <c r="E347">
        <v>0.8056</v>
      </c>
      <c r="F347" s="21" t="str">
        <f t="shared" si="5"/>
        <v>----</v>
      </c>
      <c r="G347" s="23"/>
    </row>
    <row r="348" spans="1:7">
      <c r="A348" s="22">
        <v>45688.1979166667</v>
      </c>
      <c r="B348">
        <v>0.8056</v>
      </c>
      <c r="C348">
        <v>0.8067</v>
      </c>
      <c r="D348">
        <v>0.8021</v>
      </c>
      <c r="E348">
        <v>0.8024</v>
      </c>
      <c r="F348" s="21" t="str">
        <f t="shared" si="5"/>
        <v>----</v>
      </c>
      <c r="G348" s="23"/>
    </row>
    <row r="349" spans="1:7">
      <c r="A349" s="22">
        <v>45688.2083333333</v>
      </c>
      <c r="B349">
        <v>0.8026</v>
      </c>
      <c r="C349">
        <v>0.8086</v>
      </c>
      <c r="D349">
        <v>0.8013</v>
      </c>
      <c r="E349">
        <v>0.8045</v>
      </c>
      <c r="F349" s="21" t="str">
        <f t="shared" si="5"/>
        <v>----</v>
      </c>
      <c r="G349" s="23"/>
    </row>
    <row r="350" spans="1:7">
      <c r="A350" s="22">
        <v>45688.21875</v>
      </c>
      <c r="B350">
        <v>0.804</v>
      </c>
      <c r="C350">
        <v>0.8079</v>
      </c>
      <c r="D350">
        <v>0.7972</v>
      </c>
      <c r="E350">
        <v>0.7996</v>
      </c>
      <c r="F350" s="21" t="str">
        <f t="shared" si="5"/>
        <v>----</v>
      </c>
      <c r="G350" s="23"/>
    </row>
    <row r="351" spans="1:7">
      <c r="A351" s="22">
        <v>45688.2291666667</v>
      </c>
      <c r="B351">
        <v>0.7996</v>
      </c>
      <c r="C351">
        <v>0.8148</v>
      </c>
      <c r="D351">
        <v>0.7918</v>
      </c>
      <c r="E351">
        <v>0.7932</v>
      </c>
      <c r="F351" s="21" t="str">
        <f t="shared" si="5"/>
        <v>----</v>
      </c>
      <c r="G351" s="23"/>
    </row>
    <row r="352" spans="1:7">
      <c r="A352" s="22">
        <v>45688.2395833333</v>
      </c>
      <c r="B352">
        <v>0.7932</v>
      </c>
      <c r="C352">
        <v>0.799</v>
      </c>
      <c r="D352">
        <v>0.7899</v>
      </c>
      <c r="E352">
        <v>0.7985</v>
      </c>
      <c r="F352" s="21" t="str">
        <f t="shared" si="5"/>
        <v>----</v>
      </c>
      <c r="G352" s="23"/>
    </row>
    <row r="353" spans="1:7">
      <c r="A353" s="22">
        <v>45688.25</v>
      </c>
      <c r="B353">
        <v>0.7989</v>
      </c>
      <c r="C353">
        <v>0.8052</v>
      </c>
      <c r="D353">
        <v>0.7955</v>
      </c>
      <c r="E353">
        <v>0.7976</v>
      </c>
      <c r="F353" s="21" t="str">
        <f t="shared" si="5"/>
        <v>----</v>
      </c>
      <c r="G353" s="23"/>
    </row>
    <row r="354" spans="1:7">
      <c r="A354" s="22">
        <v>45688.2604166667</v>
      </c>
      <c r="B354">
        <v>0.7976</v>
      </c>
      <c r="C354">
        <v>0.8047</v>
      </c>
      <c r="D354">
        <v>0.7936</v>
      </c>
      <c r="E354">
        <v>0.7996</v>
      </c>
      <c r="F354" s="21" t="str">
        <f t="shared" si="5"/>
        <v>----</v>
      </c>
      <c r="G354" s="23"/>
    </row>
    <row r="355" spans="1:7">
      <c r="A355" s="22">
        <v>45688.2708333333</v>
      </c>
      <c r="B355">
        <v>0.7995</v>
      </c>
      <c r="C355">
        <v>0.8041</v>
      </c>
      <c r="D355">
        <v>0.7909</v>
      </c>
      <c r="E355">
        <v>0.798</v>
      </c>
      <c r="F355" s="21" t="str">
        <f t="shared" si="5"/>
        <v>----</v>
      </c>
      <c r="G355" s="23"/>
    </row>
    <row r="356" spans="1:7">
      <c r="A356" s="22">
        <v>45688.28125</v>
      </c>
      <c r="B356">
        <v>0.7982</v>
      </c>
      <c r="C356">
        <v>0.7984</v>
      </c>
      <c r="D356">
        <v>0.7885</v>
      </c>
      <c r="E356">
        <v>0.7932</v>
      </c>
      <c r="F356" s="21" t="str">
        <f t="shared" si="5"/>
        <v>----</v>
      </c>
      <c r="G356" s="23"/>
    </row>
    <row r="357" spans="1:7">
      <c r="A357" s="22">
        <v>45688.2916666667</v>
      </c>
      <c r="B357">
        <v>0.7931</v>
      </c>
      <c r="C357">
        <v>0.7991</v>
      </c>
      <c r="D357">
        <v>0.7924</v>
      </c>
      <c r="E357">
        <v>0.7961</v>
      </c>
      <c r="F357" s="21" t="str">
        <f t="shared" si="5"/>
        <v>----</v>
      </c>
      <c r="G357" s="23"/>
    </row>
    <row r="358" spans="1:7">
      <c r="A358" s="22">
        <v>45688.3020833333</v>
      </c>
      <c r="B358">
        <v>0.7961</v>
      </c>
      <c r="C358">
        <v>0.8087</v>
      </c>
      <c r="D358">
        <v>0.7937</v>
      </c>
      <c r="E358">
        <v>0.8009</v>
      </c>
      <c r="F358" s="21" t="str">
        <f t="shared" si="5"/>
        <v>----</v>
      </c>
      <c r="G358" s="23"/>
    </row>
    <row r="359" spans="1:7">
      <c r="A359" s="22">
        <v>45688.3125</v>
      </c>
      <c r="B359">
        <v>0.801</v>
      </c>
      <c r="C359">
        <v>0.8193</v>
      </c>
      <c r="D359">
        <v>0.7986</v>
      </c>
      <c r="E359">
        <v>0.8076</v>
      </c>
      <c r="F359" s="21" t="str">
        <f t="shared" si="5"/>
        <v>----</v>
      </c>
      <c r="G359" s="23"/>
    </row>
    <row r="360" spans="1:7">
      <c r="A360" s="22">
        <v>45688.3229166667</v>
      </c>
      <c r="B360">
        <v>0.8075</v>
      </c>
      <c r="C360">
        <v>0.8201</v>
      </c>
      <c r="D360">
        <v>0.805</v>
      </c>
      <c r="E360">
        <v>0.8113</v>
      </c>
      <c r="F360" s="21" t="str">
        <f t="shared" si="5"/>
        <v>----</v>
      </c>
      <c r="G360" s="23"/>
    </row>
    <row r="361" spans="1:7">
      <c r="A361" s="22">
        <v>45688.3333333333</v>
      </c>
      <c r="B361">
        <v>0.8114</v>
      </c>
      <c r="C361">
        <v>0.8177</v>
      </c>
      <c r="D361">
        <v>0.8034</v>
      </c>
      <c r="E361">
        <v>0.8055</v>
      </c>
      <c r="F361" s="21" t="str">
        <f t="shared" si="5"/>
        <v>----</v>
      </c>
      <c r="G361" s="23"/>
    </row>
    <row r="362" spans="1:7">
      <c r="A362" s="22">
        <v>45688.34375</v>
      </c>
      <c r="B362">
        <v>0.8056</v>
      </c>
      <c r="C362">
        <v>0.8078</v>
      </c>
      <c r="D362">
        <v>0.7975</v>
      </c>
      <c r="E362">
        <v>0.7993</v>
      </c>
      <c r="F362" s="21" t="str">
        <f t="shared" si="5"/>
        <v>----</v>
      </c>
      <c r="G362" s="23"/>
    </row>
    <row r="363" spans="1:7">
      <c r="A363" s="22">
        <v>45688.3541666667</v>
      </c>
      <c r="B363">
        <v>0.7996</v>
      </c>
      <c r="C363">
        <v>0.8037</v>
      </c>
      <c r="D363">
        <v>0.792</v>
      </c>
      <c r="E363">
        <v>0.7924</v>
      </c>
      <c r="F363" s="21" t="str">
        <f t="shared" si="5"/>
        <v>----</v>
      </c>
      <c r="G363" s="23"/>
    </row>
    <row r="364" spans="1:7">
      <c r="A364" s="22">
        <v>45688.3645833333</v>
      </c>
      <c r="B364">
        <v>0.7923</v>
      </c>
      <c r="C364">
        <v>0.8016</v>
      </c>
      <c r="D364">
        <v>0.7857</v>
      </c>
      <c r="E364">
        <v>0.8011</v>
      </c>
      <c r="F364" s="21" t="str">
        <f t="shared" si="5"/>
        <v>----</v>
      </c>
      <c r="G364" s="23"/>
    </row>
    <row r="365" spans="1:7">
      <c r="A365" s="22">
        <v>45688.375</v>
      </c>
      <c r="B365">
        <v>0.8013</v>
      </c>
      <c r="C365">
        <v>0.8037</v>
      </c>
      <c r="D365">
        <v>0.7949</v>
      </c>
      <c r="E365">
        <v>0.7949</v>
      </c>
      <c r="F365" s="21" t="str">
        <f t="shared" si="5"/>
        <v>----</v>
      </c>
      <c r="G365" s="23"/>
    </row>
    <row r="366" spans="1:7">
      <c r="A366" s="22">
        <v>45688.3854166667</v>
      </c>
      <c r="B366">
        <v>0.7945</v>
      </c>
      <c r="C366">
        <v>0.7979</v>
      </c>
      <c r="D366">
        <v>0.7916</v>
      </c>
      <c r="E366">
        <v>0.7939</v>
      </c>
      <c r="F366" s="21" t="str">
        <f t="shared" si="5"/>
        <v>----</v>
      </c>
      <c r="G366" s="23"/>
    </row>
    <row r="367" spans="1:7">
      <c r="A367" s="22">
        <v>45688.3958333333</v>
      </c>
      <c r="B367">
        <v>0.794</v>
      </c>
      <c r="C367">
        <v>0.7948</v>
      </c>
      <c r="D367">
        <v>0.7869</v>
      </c>
      <c r="E367">
        <v>0.7889</v>
      </c>
      <c r="F367" s="21" t="str">
        <f t="shared" si="5"/>
        <v>----</v>
      </c>
      <c r="G367" s="23"/>
    </row>
    <row r="368" spans="1:7">
      <c r="A368" s="22">
        <v>45688.40625</v>
      </c>
      <c r="B368">
        <v>0.7891</v>
      </c>
      <c r="C368">
        <v>0.7927</v>
      </c>
      <c r="D368">
        <v>0.785</v>
      </c>
      <c r="E368">
        <v>0.7855</v>
      </c>
      <c r="F368" s="21" t="str">
        <f t="shared" si="5"/>
        <v>----</v>
      </c>
      <c r="G368" s="23"/>
    </row>
    <row r="369" spans="1:7">
      <c r="A369" s="22">
        <v>45688.4166666667</v>
      </c>
      <c r="B369">
        <v>0.7855</v>
      </c>
      <c r="C369">
        <v>0.79</v>
      </c>
      <c r="D369">
        <v>0.7836</v>
      </c>
      <c r="E369">
        <v>0.7895</v>
      </c>
      <c r="F369" s="21" t="str">
        <f t="shared" si="5"/>
        <v>----</v>
      </c>
      <c r="G369" s="23"/>
    </row>
    <row r="370" spans="1:7">
      <c r="A370" s="22">
        <v>45688.4270833333</v>
      </c>
      <c r="B370">
        <v>0.7899</v>
      </c>
      <c r="C370">
        <v>0.7916</v>
      </c>
      <c r="D370">
        <v>0.7767</v>
      </c>
      <c r="E370">
        <v>0.7787</v>
      </c>
      <c r="F370" s="21" t="str">
        <f t="shared" si="5"/>
        <v>----</v>
      </c>
      <c r="G370" s="23"/>
    </row>
    <row r="371" spans="1:7">
      <c r="A371" s="22">
        <v>45688.4375</v>
      </c>
      <c r="B371">
        <v>0.7788</v>
      </c>
      <c r="C371">
        <v>0.7789</v>
      </c>
      <c r="D371">
        <v>0.7642</v>
      </c>
      <c r="E371">
        <v>0.7681</v>
      </c>
      <c r="F371" s="21" t="str">
        <f t="shared" si="5"/>
        <v>----</v>
      </c>
      <c r="G371" s="23"/>
    </row>
    <row r="372" spans="1:7">
      <c r="A372" s="22">
        <v>45688.4479166667</v>
      </c>
      <c r="B372">
        <v>0.7681</v>
      </c>
      <c r="C372">
        <v>0.7734</v>
      </c>
      <c r="D372">
        <v>0.764</v>
      </c>
      <c r="E372">
        <v>0.7662</v>
      </c>
      <c r="F372" s="21" t="str">
        <f t="shared" si="5"/>
        <v>----</v>
      </c>
      <c r="G372" s="23"/>
    </row>
    <row r="373" spans="1:7">
      <c r="A373" s="22">
        <v>45688.4583333333</v>
      </c>
      <c r="B373">
        <v>0.7662</v>
      </c>
      <c r="C373">
        <v>0.7745</v>
      </c>
      <c r="D373">
        <v>0.7653</v>
      </c>
      <c r="E373">
        <v>0.7744</v>
      </c>
      <c r="F373" s="21" t="str">
        <f t="shared" si="5"/>
        <v>----</v>
      </c>
      <c r="G373" s="23"/>
    </row>
    <row r="374" spans="1:7">
      <c r="A374" s="22">
        <v>45688.46875</v>
      </c>
      <c r="B374">
        <v>0.7743</v>
      </c>
      <c r="C374">
        <v>0.7773</v>
      </c>
      <c r="D374">
        <v>0.7674</v>
      </c>
      <c r="E374">
        <v>0.7766</v>
      </c>
      <c r="F374" s="21" t="str">
        <f t="shared" si="5"/>
        <v>----</v>
      </c>
      <c r="G374" s="23"/>
    </row>
    <row r="375" spans="1:7">
      <c r="A375" s="22">
        <v>45688.4791666667</v>
      </c>
      <c r="B375">
        <v>0.7768</v>
      </c>
      <c r="C375">
        <v>0.7844</v>
      </c>
      <c r="D375">
        <v>0.7758</v>
      </c>
      <c r="E375">
        <v>0.7802</v>
      </c>
      <c r="F375" s="21" t="str">
        <f t="shared" si="5"/>
        <v>----</v>
      </c>
      <c r="G375" s="23"/>
    </row>
    <row r="376" spans="1:7">
      <c r="A376" s="22">
        <v>45688.4895833333</v>
      </c>
      <c r="B376">
        <v>0.78</v>
      </c>
      <c r="C376">
        <v>0.7805</v>
      </c>
      <c r="D376">
        <v>0.7747</v>
      </c>
      <c r="E376">
        <v>0.7769</v>
      </c>
      <c r="F376" s="21" t="str">
        <f t="shared" si="5"/>
        <v>----</v>
      </c>
      <c r="G376" s="23"/>
    </row>
    <row r="377" spans="1:7">
      <c r="A377" s="22">
        <v>45688.5</v>
      </c>
      <c r="B377">
        <v>0.7763</v>
      </c>
      <c r="C377">
        <v>0.7765</v>
      </c>
      <c r="D377">
        <v>0.767</v>
      </c>
      <c r="E377">
        <v>0.7679</v>
      </c>
      <c r="F377" s="21" t="str">
        <f t="shared" si="5"/>
        <v>----</v>
      </c>
      <c r="G377" s="23"/>
    </row>
    <row r="378" spans="1:7">
      <c r="A378" s="22">
        <v>45688.5104166667</v>
      </c>
      <c r="B378">
        <v>0.768</v>
      </c>
      <c r="C378">
        <v>0.7707</v>
      </c>
      <c r="D378">
        <v>0.7517</v>
      </c>
      <c r="E378">
        <v>0.759</v>
      </c>
      <c r="F378" s="21" t="str">
        <f t="shared" si="5"/>
        <v>----</v>
      </c>
      <c r="G378" s="23"/>
    </row>
    <row r="379" spans="1:7">
      <c r="A379" s="22">
        <v>45688.5208333333</v>
      </c>
      <c r="B379">
        <v>0.759</v>
      </c>
      <c r="C379">
        <v>0.765</v>
      </c>
      <c r="D379">
        <v>0.7552</v>
      </c>
      <c r="E379">
        <v>0.7608</v>
      </c>
      <c r="F379" s="21" t="str">
        <f t="shared" si="5"/>
        <v>----</v>
      </c>
      <c r="G379" s="23"/>
    </row>
    <row r="380" spans="1:7">
      <c r="A380" s="22">
        <v>45688.53125</v>
      </c>
      <c r="B380">
        <v>0.7608</v>
      </c>
      <c r="C380">
        <v>0.767</v>
      </c>
      <c r="D380">
        <v>0.7602</v>
      </c>
      <c r="E380">
        <v>0.7642</v>
      </c>
      <c r="F380" s="21" t="str">
        <f t="shared" si="5"/>
        <v>----</v>
      </c>
      <c r="G380" s="23"/>
    </row>
    <row r="381" spans="1:7">
      <c r="A381" s="22">
        <v>45688.5416666667</v>
      </c>
      <c r="B381">
        <v>0.7641</v>
      </c>
      <c r="C381">
        <v>0.7705</v>
      </c>
      <c r="D381">
        <v>0.7616</v>
      </c>
      <c r="E381">
        <v>0.7644</v>
      </c>
      <c r="F381" s="21" t="str">
        <f t="shared" si="5"/>
        <v>----</v>
      </c>
      <c r="G381" s="23"/>
    </row>
    <row r="382" spans="1:7">
      <c r="A382" s="22">
        <v>45688.5520833333</v>
      </c>
      <c r="B382">
        <v>0.7645</v>
      </c>
      <c r="C382">
        <v>0.7657</v>
      </c>
      <c r="D382">
        <v>0.7557</v>
      </c>
      <c r="E382">
        <v>0.7574</v>
      </c>
      <c r="F382" s="21" t="str">
        <f t="shared" si="5"/>
        <v>----</v>
      </c>
      <c r="G382" s="23"/>
    </row>
    <row r="383" spans="1:7">
      <c r="A383" s="22">
        <v>45688.5625</v>
      </c>
      <c r="B383">
        <v>0.7579</v>
      </c>
      <c r="C383">
        <v>0.7616</v>
      </c>
      <c r="D383">
        <v>0.7539</v>
      </c>
      <c r="E383">
        <v>0.7586</v>
      </c>
      <c r="F383" s="21" t="str">
        <f t="shared" si="5"/>
        <v>----</v>
      </c>
      <c r="G383" s="23"/>
    </row>
    <row r="384" spans="1:7">
      <c r="A384" s="22">
        <v>45688.5729166667</v>
      </c>
      <c r="B384">
        <v>0.7582</v>
      </c>
      <c r="C384">
        <v>0.7684</v>
      </c>
      <c r="D384">
        <v>0.7554</v>
      </c>
      <c r="E384">
        <v>0.7684</v>
      </c>
      <c r="F384" s="21" t="str">
        <f t="shared" si="5"/>
        <v>----</v>
      </c>
      <c r="G384" s="23"/>
    </row>
    <row r="385" spans="1:7">
      <c r="A385" s="22">
        <v>45688.5833333333</v>
      </c>
      <c r="B385">
        <v>0.7684</v>
      </c>
      <c r="C385">
        <v>0.7701</v>
      </c>
      <c r="D385">
        <v>0.7614</v>
      </c>
      <c r="E385">
        <v>0.7641</v>
      </c>
      <c r="F385" s="21" t="str">
        <f t="shared" si="5"/>
        <v>----</v>
      </c>
      <c r="G385" s="23"/>
    </row>
    <row r="386" spans="1:7">
      <c r="A386" s="22">
        <v>45688.59375</v>
      </c>
      <c r="B386">
        <v>0.7642</v>
      </c>
      <c r="C386">
        <v>0.7725</v>
      </c>
      <c r="D386">
        <v>0.7622</v>
      </c>
      <c r="E386">
        <v>0.7708</v>
      </c>
      <c r="F386" s="21" t="str">
        <f t="shared" si="5"/>
        <v>----</v>
      </c>
      <c r="G386" s="23"/>
    </row>
    <row r="387" spans="1:7">
      <c r="A387" s="22">
        <v>45688.6041666667</v>
      </c>
      <c r="B387">
        <v>0.771</v>
      </c>
      <c r="C387">
        <v>0.7737</v>
      </c>
      <c r="D387">
        <v>0.7685</v>
      </c>
      <c r="E387">
        <v>0.7708</v>
      </c>
      <c r="F387" s="21" t="str">
        <f t="shared" ref="F387:F450" si="6">IF(B387=E387,"Dead","----")</f>
        <v>----</v>
      </c>
      <c r="G387" s="23"/>
    </row>
    <row r="388" spans="1:7">
      <c r="A388" s="22">
        <v>45688.6145833333</v>
      </c>
      <c r="B388">
        <v>0.771</v>
      </c>
      <c r="C388">
        <v>0.7725</v>
      </c>
      <c r="D388">
        <v>0.7613</v>
      </c>
      <c r="E388">
        <v>0.7666</v>
      </c>
      <c r="F388" s="21" t="str">
        <f t="shared" si="6"/>
        <v>----</v>
      </c>
      <c r="G388" s="23"/>
    </row>
    <row r="389" spans="1:7">
      <c r="A389" s="22">
        <v>45688.625</v>
      </c>
      <c r="B389">
        <v>0.7665</v>
      </c>
      <c r="C389">
        <v>0.7675</v>
      </c>
      <c r="D389">
        <v>0.7603</v>
      </c>
      <c r="E389">
        <v>0.7625</v>
      </c>
      <c r="F389" s="21" t="str">
        <f t="shared" si="6"/>
        <v>----</v>
      </c>
      <c r="G389" s="23"/>
    </row>
    <row r="390" spans="1:7">
      <c r="A390" s="22">
        <v>45688.6354166667</v>
      </c>
      <c r="B390">
        <v>0.7627</v>
      </c>
      <c r="C390">
        <v>0.768</v>
      </c>
      <c r="D390">
        <v>0.7621</v>
      </c>
      <c r="E390">
        <v>0.7653</v>
      </c>
      <c r="F390" s="21" t="str">
        <f t="shared" si="6"/>
        <v>----</v>
      </c>
      <c r="G390" s="23"/>
    </row>
    <row r="391" spans="1:7">
      <c r="A391" s="22">
        <v>45688.6458333333</v>
      </c>
      <c r="B391">
        <v>0.7654</v>
      </c>
      <c r="C391">
        <v>0.7656</v>
      </c>
      <c r="D391">
        <v>0.7603</v>
      </c>
      <c r="E391">
        <v>0.7629</v>
      </c>
      <c r="F391" s="21" t="str">
        <f t="shared" si="6"/>
        <v>----</v>
      </c>
      <c r="G391" s="23"/>
    </row>
    <row r="392" spans="1:7">
      <c r="A392" s="22">
        <v>45688.65625</v>
      </c>
      <c r="B392">
        <v>0.7626</v>
      </c>
      <c r="C392">
        <v>0.7643</v>
      </c>
      <c r="D392">
        <v>0.76</v>
      </c>
      <c r="E392">
        <v>0.7627</v>
      </c>
      <c r="F392" s="21" t="str">
        <f t="shared" si="6"/>
        <v>----</v>
      </c>
      <c r="G392" s="23"/>
    </row>
    <row r="393" spans="1:7">
      <c r="A393" s="22">
        <v>45688.6666666667</v>
      </c>
      <c r="B393">
        <v>0.7627</v>
      </c>
      <c r="C393">
        <v>0.7637</v>
      </c>
      <c r="D393">
        <v>0.7584</v>
      </c>
      <c r="E393">
        <v>0.7637</v>
      </c>
      <c r="F393" s="21" t="str">
        <f t="shared" si="6"/>
        <v>----</v>
      </c>
      <c r="G393" s="23"/>
    </row>
    <row r="394" spans="1:7">
      <c r="A394" s="22">
        <v>45688.6770833333</v>
      </c>
      <c r="B394">
        <v>0.7635</v>
      </c>
      <c r="C394">
        <v>0.766</v>
      </c>
      <c r="D394">
        <v>0.7563</v>
      </c>
      <c r="E394">
        <v>0.7572</v>
      </c>
      <c r="F394" s="21" t="str">
        <f t="shared" si="6"/>
        <v>----</v>
      </c>
      <c r="G394" s="23"/>
    </row>
    <row r="395" spans="1:7">
      <c r="A395" s="22">
        <v>45688.6875</v>
      </c>
      <c r="B395">
        <v>0.7574</v>
      </c>
      <c r="C395">
        <v>0.7664</v>
      </c>
      <c r="D395">
        <v>0.7552</v>
      </c>
      <c r="E395">
        <v>0.763</v>
      </c>
      <c r="F395" s="21" t="str">
        <f t="shared" si="6"/>
        <v>----</v>
      </c>
      <c r="G395" s="23"/>
    </row>
    <row r="396" spans="1:7">
      <c r="A396" s="22">
        <v>45688.6979166667</v>
      </c>
      <c r="B396">
        <v>0.7631</v>
      </c>
      <c r="C396">
        <v>0.7722</v>
      </c>
      <c r="D396">
        <v>0.7618</v>
      </c>
      <c r="E396">
        <v>0.7712</v>
      </c>
      <c r="F396" s="21" t="str">
        <f t="shared" si="6"/>
        <v>----</v>
      </c>
      <c r="G396" s="23"/>
    </row>
    <row r="397" spans="1:7">
      <c r="A397" s="22">
        <v>45688.7083333333</v>
      </c>
      <c r="B397">
        <v>0.7711</v>
      </c>
      <c r="C397">
        <v>0.7855</v>
      </c>
      <c r="D397">
        <v>0.7699</v>
      </c>
      <c r="E397">
        <v>0.7735</v>
      </c>
      <c r="F397" s="21" t="str">
        <f t="shared" si="6"/>
        <v>----</v>
      </c>
      <c r="G397" s="23"/>
    </row>
    <row r="398" spans="1:7">
      <c r="A398" s="22">
        <v>45688.71875</v>
      </c>
      <c r="B398">
        <v>0.7733</v>
      </c>
      <c r="C398">
        <v>0.7758</v>
      </c>
      <c r="D398">
        <v>0.7679</v>
      </c>
      <c r="E398">
        <v>0.7735</v>
      </c>
      <c r="F398" s="21" t="str">
        <f t="shared" si="6"/>
        <v>----</v>
      </c>
      <c r="G398" s="23"/>
    </row>
    <row r="399" spans="1:7">
      <c r="A399" s="22">
        <v>45688.7291666667</v>
      </c>
      <c r="B399">
        <v>0.7734</v>
      </c>
      <c r="C399">
        <v>0.7799</v>
      </c>
      <c r="D399">
        <v>0.7717</v>
      </c>
      <c r="E399">
        <v>0.7792</v>
      </c>
      <c r="F399" s="21" t="str">
        <f t="shared" si="6"/>
        <v>----</v>
      </c>
      <c r="G399" s="23"/>
    </row>
    <row r="400" spans="1:7">
      <c r="A400" s="22">
        <v>45688.7395833333</v>
      </c>
      <c r="B400">
        <v>0.7793</v>
      </c>
      <c r="C400">
        <v>0.7796</v>
      </c>
      <c r="D400">
        <v>0.7701</v>
      </c>
      <c r="E400">
        <v>0.7701</v>
      </c>
      <c r="F400" s="21" t="str">
        <f t="shared" si="6"/>
        <v>----</v>
      </c>
      <c r="G400" s="23"/>
    </row>
    <row r="401" spans="1:7">
      <c r="A401" s="22">
        <v>45688.75</v>
      </c>
      <c r="B401">
        <v>0.7696</v>
      </c>
      <c r="C401">
        <v>0.7774</v>
      </c>
      <c r="D401">
        <v>0.7666</v>
      </c>
      <c r="E401">
        <v>0.7774</v>
      </c>
      <c r="F401" s="21" t="str">
        <f t="shared" si="6"/>
        <v>----</v>
      </c>
      <c r="G401" s="23"/>
    </row>
    <row r="402" spans="1:7">
      <c r="A402" s="22">
        <v>45688.7604166667</v>
      </c>
      <c r="B402">
        <v>0.7778</v>
      </c>
      <c r="C402">
        <v>0.7874</v>
      </c>
      <c r="D402">
        <v>0.7765</v>
      </c>
      <c r="E402">
        <v>0.7818</v>
      </c>
      <c r="F402" s="21" t="str">
        <f t="shared" si="6"/>
        <v>----</v>
      </c>
      <c r="G402" s="23"/>
    </row>
    <row r="403" spans="1:7">
      <c r="A403" s="22">
        <v>45688.7708333333</v>
      </c>
      <c r="B403">
        <v>0.7818</v>
      </c>
      <c r="C403">
        <v>0.7824</v>
      </c>
      <c r="D403">
        <v>0.7735</v>
      </c>
      <c r="E403">
        <v>0.775</v>
      </c>
      <c r="F403" s="21" t="str">
        <f t="shared" si="6"/>
        <v>----</v>
      </c>
      <c r="G403" s="23"/>
    </row>
    <row r="404" spans="1:7">
      <c r="A404" s="22">
        <v>45688.78125</v>
      </c>
      <c r="B404">
        <v>0.7748</v>
      </c>
      <c r="C404">
        <v>0.7753</v>
      </c>
      <c r="D404">
        <v>0.769</v>
      </c>
      <c r="E404">
        <v>0.7728</v>
      </c>
      <c r="F404" s="21" t="str">
        <f t="shared" si="6"/>
        <v>----</v>
      </c>
      <c r="G404" s="23"/>
    </row>
    <row r="405" spans="1:7">
      <c r="A405" s="22">
        <v>45688.7916666667</v>
      </c>
      <c r="B405">
        <v>0.7729</v>
      </c>
      <c r="C405">
        <v>0.7751</v>
      </c>
      <c r="D405">
        <v>0.7644</v>
      </c>
      <c r="E405">
        <v>0.7654</v>
      </c>
      <c r="F405" s="21" t="str">
        <f t="shared" si="6"/>
        <v>----</v>
      </c>
      <c r="G405" s="23"/>
    </row>
    <row r="406" spans="1:7">
      <c r="A406" s="22">
        <v>45688.8020833333</v>
      </c>
      <c r="B406">
        <v>0.7654</v>
      </c>
      <c r="C406">
        <v>0.7681</v>
      </c>
      <c r="D406">
        <v>0.7605</v>
      </c>
      <c r="E406">
        <v>0.7607</v>
      </c>
      <c r="F406" s="21" t="str">
        <f t="shared" si="6"/>
        <v>----</v>
      </c>
      <c r="G406" s="23"/>
    </row>
    <row r="407" spans="1:7">
      <c r="A407" s="22">
        <v>45688.8125</v>
      </c>
      <c r="B407">
        <v>0.7603</v>
      </c>
      <c r="C407">
        <v>0.7607</v>
      </c>
      <c r="D407">
        <v>0.7546</v>
      </c>
      <c r="E407">
        <v>0.7597</v>
      </c>
      <c r="F407" s="21" t="str">
        <f t="shared" si="6"/>
        <v>----</v>
      </c>
      <c r="G407" s="23"/>
    </row>
    <row r="408" spans="1:7">
      <c r="A408" s="22">
        <v>45688.8229166667</v>
      </c>
      <c r="B408">
        <v>0.7598</v>
      </c>
      <c r="C408">
        <v>0.7644</v>
      </c>
      <c r="D408">
        <v>0.7588</v>
      </c>
      <c r="E408">
        <v>0.7624</v>
      </c>
      <c r="F408" s="21" t="str">
        <f t="shared" si="6"/>
        <v>----</v>
      </c>
      <c r="G408" s="23"/>
    </row>
    <row r="409" spans="1:7">
      <c r="A409" s="22">
        <v>45688.8333333333</v>
      </c>
      <c r="B409">
        <v>0.7628</v>
      </c>
      <c r="C409">
        <v>0.7652</v>
      </c>
      <c r="D409">
        <v>0.7585</v>
      </c>
      <c r="E409">
        <v>0.7652</v>
      </c>
      <c r="F409" s="21" t="str">
        <f t="shared" si="6"/>
        <v>----</v>
      </c>
      <c r="G409" s="23"/>
    </row>
    <row r="410" spans="1:7">
      <c r="A410" s="22">
        <v>45688.84375</v>
      </c>
      <c r="B410">
        <v>0.7649</v>
      </c>
      <c r="C410">
        <v>0.7698</v>
      </c>
      <c r="D410">
        <v>0.7627</v>
      </c>
      <c r="E410">
        <v>0.7678</v>
      </c>
      <c r="F410" s="21" t="str">
        <f t="shared" si="6"/>
        <v>----</v>
      </c>
      <c r="G410" s="23"/>
    </row>
    <row r="411" spans="1:7">
      <c r="A411" s="22">
        <v>45688.8541666667</v>
      </c>
      <c r="B411">
        <v>0.768</v>
      </c>
      <c r="C411">
        <v>0.7687</v>
      </c>
      <c r="D411">
        <v>0.7651</v>
      </c>
      <c r="E411">
        <v>0.7679</v>
      </c>
      <c r="F411" s="21" t="str">
        <f t="shared" si="6"/>
        <v>----</v>
      </c>
      <c r="G411" s="23"/>
    </row>
    <row r="412" spans="1:7">
      <c r="A412" s="22">
        <v>45688.8645833333</v>
      </c>
      <c r="B412">
        <v>0.7677</v>
      </c>
      <c r="C412">
        <v>0.7682</v>
      </c>
      <c r="D412">
        <v>0.7603</v>
      </c>
      <c r="E412">
        <v>0.7615</v>
      </c>
      <c r="F412" s="21" t="str">
        <f t="shared" si="6"/>
        <v>----</v>
      </c>
      <c r="G412" s="23"/>
    </row>
    <row r="413" spans="1:7">
      <c r="A413" s="22">
        <v>45688.875</v>
      </c>
      <c r="B413">
        <v>0.7615</v>
      </c>
      <c r="C413">
        <v>0.7656</v>
      </c>
      <c r="D413">
        <v>0.7596</v>
      </c>
      <c r="E413">
        <v>0.7636</v>
      </c>
      <c r="F413" s="21" t="str">
        <f t="shared" si="6"/>
        <v>----</v>
      </c>
      <c r="G413" s="23"/>
    </row>
    <row r="414" spans="1:7">
      <c r="A414" s="22">
        <v>45688.8854166667</v>
      </c>
      <c r="B414">
        <v>0.7633</v>
      </c>
      <c r="C414">
        <v>0.7642</v>
      </c>
      <c r="D414">
        <v>0.761</v>
      </c>
      <c r="E414">
        <v>0.7623</v>
      </c>
      <c r="F414" s="21" t="str">
        <f t="shared" si="6"/>
        <v>----</v>
      </c>
      <c r="G414" s="23"/>
    </row>
    <row r="415" spans="1:7">
      <c r="A415" s="22">
        <v>45688.8958333333</v>
      </c>
      <c r="B415">
        <v>0.7623</v>
      </c>
      <c r="C415">
        <v>0.7634</v>
      </c>
      <c r="D415">
        <v>0.7585</v>
      </c>
      <c r="E415">
        <v>0.7603</v>
      </c>
      <c r="F415" s="21" t="str">
        <f t="shared" si="6"/>
        <v>----</v>
      </c>
      <c r="G415" s="23"/>
    </row>
    <row r="416" spans="1:7">
      <c r="A416" s="22">
        <v>45688.90625</v>
      </c>
      <c r="B416">
        <v>0.7602</v>
      </c>
      <c r="C416">
        <v>0.7628</v>
      </c>
      <c r="D416">
        <v>0.7588</v>
      </c>
      <c r="E416">
        <v>0.7613</v>
      </c>
      <c r="F416" s="21" t="str">
        <f t="shared" si="6"/>
        <v>----</v>
      </c>
      <c r="G416" s="23"/>
    </row>
    <row r="417" spans="1:7">
      <c r="A417" s="22">
        <v>45688.9166666667</v>
      </c>
      <c r="B417">
        <v>0.7612</v>
      </c>
      <c r="C417">
        <v>0.7615</v>
      </c>
      <c r="D417">
        <v>0.7555</v>
      </c>
      <c r="E417">
        <v>0.7563</v>
      </c>
      <c r="F417" s="21" t="str">
        <f t="shared" si="6"/>
        <v>----</v>
      </c>
      <c r="G417" s="23"/>
    </row>
    <row r="418" spans="1:7">
      <c r="A418" s="22">
        <v>45688.9270833333</v>
      </c>
      <c r="B418">
        <v>0.7563</v>
      </c>
      <c r="C418">
        <v>0.7577</v>
      </c>
      <c r="D418">
        <v>0.7533</v>
      </c>
      <c r="E418">
        <v>0.7564</v>
      </c>
      <c r="F418" s="21" t="str">
        <f t="shared" si="6"/>
        <v>----</v>
      </c>
      <c r="G418" s="23"/>
    </row>
    <row r="419" spans="1:7">
      <c r="A419" s="22">
        <v>45688.9375</v>
      </c>
      <c r="B419">
        <v>0.7565</v>
      </c>
      <c r="C419">
        <v>0.7577</v>
      </c>
      <c r="D419">
        <v>0.7493</v>
      </c>
      <c r="E419">
        <v>0.7502</v>
      </c>
      <c r="F419" s="21" t="str">
        <f t="shared" si="6"/>
        <v>----</v>
      </c>
      <c r="G419" s="23"/>
    </row>
    <row r="420" spans="1:7">
      <c r="A420" s="22">
        <v>45688.9479166667</v>
      </c>
      <c r="B420">
        <v>0.7505</v>
      </c>
      <c r="C420">
        <v>0.754</v>
      </c>
      <c r="D420">
        <v>0.7491</v>
      </c>
      <c r="E420">
        <v>0.7533</v>
      </c>
      <c r="F420" s="21" t="str">
        <f t="shared" si="6"/>
        <v>----</v>
      </c>
      <c r="G420" s="23"/>
    </row>
    <row r="421" spans="1:7">
      <c r="A421" s="22">
        <v>45688.9583333333</v>
      </c>
      <c r="B421">
        <v>0.7533</v>
      </c>
      <c r="C421">
        <v>0.7576</v>
      </c>
      <c r="D421">
        <v>0.7514</v>
      </c>
      <c r="E421">
        <v>0.7516</v>
      </c>
      <c r="F421" s="21" t="str">
        <f t="shared" si="6"/>
        <v>----</v>
      </c>
      <c r="G421" s="23"/>
    </row>
    <row r="422" spans="1:7">
      <c r="A422" s="22">
        <v>45688.96875</v>
      </c>
      <c r="B422">
        <v>0.7517</v>
      </c>
      <c r="C422">
        <v>0.7521</v>
      </c>
      <c r="D422">
        <v>0.7479</v>
      </c>
      <c r="E422">
        <v>0.7504</v>
      </c>
      <c r="F422" s="21" t="str">
        <f t="shared" si="6"/>
        <v>----</v>
      </c>
      <c r="G422" s="23"/>
    </row>
    <row r="423" spans="1:7">
      <c r="A423" s="22">
        <v>45688.9791666667</v>
      </c>
      <c r="B423">
        <v>0.7503</v>
      </c>
      <c r="C423">
        <v>0.7528</v>
      </c>
      <c r="D423">
        <v>0.7475</v>
      </c>
      <c r="E423">
        <v>0.7481</v>
      </c>
      <c r="F423" s="21" t="str">
        <f t="shared" si="6"/>
        <v>----</v>
      </c>
      <c r="G423" s="23"/>
    </row>
    <row r="424" spans="1:7">
      <c r="A424" s="22">
        <v>45688.9895833333</v>
      </c>
      <c r="B424">
        <v>0.7478</v>
      </c>
      <c r="C424">
        <v>0.7505</v>
      </c>
      <c r="D424">
        <v>0.7473</v>
      </c>
      <c r="E424">
        <v>0.749</v>
      </c>
      <c r="F424" s="21" t="str">
        <f t="shared" si="6"/>
        <v>----</v>
      </c>
      <c r="G424" s="23"/>
    </row>
    <row r="425" spans="1:7">
      <c r="A425" s="22">
        <v>45689</v>
      </c>
      <c r="B425">
        <v>0.7488</v>
      </c>
      <c r="C425">
        <v>0.7512</v>
      </c>
      <c r="D425">
        <v>0.7476</v>
      </c>
      <c r="E425">
        <v>0.7485</v>
      </c>
      <c r="F425" s="21" t="str">
        <f t="shared" si="6"/>
        <v>----</v>
      </c>
      <c r="G425" s="23"/>
    </row>
    <row r="426" spans="1:7">
      <c r="A426" s="22">
        <v>45689.0104166667</v>
      </c>
      <c r="B426">
        <v>0.7485</v>
      </c>
      <c r="C426">
        <v>0.7489</v>
      </c>
      <c r="D426">
        <v>0.7405</v>
      </c>
      <c r="E426">
        <v>0.7417</v>
      </c>
      <c r="F426" s="21" t="str">
        <f t="shared" si="6"/>
        <v>----</v>
      </c>
      <c r="G426" s="23"/>
    </row>
    <row r="427" spans="1:7">
      <c r="A427" s="22">
        <v>45689.0208333333</v>
      </c>
      <c r="B427">
        <v>0.7417</v>
      </c>
      <c r="C427">
        <v>0.7419</v>
      </c>
      <c r="D427">
        <v>0.7374</v>
      </c>
      <c r="E427">
        <v>0.7377</v>
      </c>
      <c r="F427" s="21" t="str">
        <f t="shared" si="6"/>
        <v>----</v>
      </c>
      <c r="G427" s="23"/>
    </row>
    <row r="428" spans="1:7">
      <c r="A428" s="22">
        <v>45689.03125</v>
      </c>
      <c r="B428">
        <v>0.738</v>
      </c>
      <c r="C428">
        <v>0.7425</v>
      </c>
      <c r="D428">
        <v>0.7368</v>
      </c>
      <c r="E428">
        <v>0.7408</v>
      </c>
      <c r="F428" s="21" t="str">
        <f t="shared" si="6"/>
        <v>----</v>
      </c>
      <c r="G428" s="23"/>
    </row>
    <row r="429" spans="1:7">
      <c r="A429" s="22">
        <v>45689.0416666667</v>
      </c>
      <c r="B429">
        <v>0.7409</v>
      </c>
      <c r="C429">
        <v>0.7411</v>
      </c>
      <c r="D429">
        <v>0.7366</v>
      </c>
      <c r="E429">
        <v>0.7369</v>
      </c>
      <c r="F429" s="21" t="str">
        <f t="shared" si="6"/>
        <v>----</v>
      </c>
      <c r="G429" s="23"/>
    </row>
    <row r="430" spans="1:7">
      <c r="A430" s="22">
        <v>45689.0520833333</v>
      </c>
      <c r="B430">
        <v>0.7372</v>
      </c>
      <c r="C430">
        <v>0.7402</v>
      </c>
      <c r="D430">
        <v>0.7345</v>
      </c>
      <c r="E430">
        <v>0.7368</v>
      </c>
      <c r="F430" s="21" t="str">
        <f t="shared" si="6"/>
        <v>----</v>
      </c>
      <c r="G430" s="23"/>
    </row>
    <row r="431" spans="1:7">
      <c r="A431" s="22">
        <v>45689.0625</v>
      </c>
      <c r="B431">
        <v>0.7372</v>
      </c>
      <c r="C431">
        <v>0.7377</v>
      </c>
      <c r="D431">
        <v>0.73</v>
      </c>
      <c r="E431">
        <v>0.7307</v>
      </c>
      <c r="F431" s="21" t="str">
        <f t="shared" si="6"/>
        <v>----</v>
      </c>
      <c r="G431" s="23"/>
    </row>
    <row r="432" spans="1:7">
      <c r="A432" s="22">
        <v>45689.0729166667</v>
      </c>
      <c r="B432">
        <v>0.7308</v>
      </c>
      <c r="C432">
        <v>0.7311</v>
      </c>
      <c r="D432">
        <v>0.7172</v>
      </c>
      <c r="E432">
        <v>0.7187</v>
      </c>
      <c r="F432" s="21" t="str">
        <f t="shared" si="6"/>
        <v>----</v>
      </c>
      <c r="G432" s="23"/>
    </row>
    <row r="433" spans="1:7">
      <c r="A433" s="22">
        <v>45689.0833333333</v>
      </c>
      <c r="B433">
        <v>0.7188</v>
      </c>
      <c r="C433">
        <v>0.7253</v>
      </c>
      <c r="D433">
        <v>0.7187</v>
      </c>
      <c r="E433">
        <v>0.7241</v>
      </c>
      <c r="F433" s="21" t="str">
        <f t="shared" si="6"/>
        <v>----</v>
      </c>
      <c r="G433" s="23"/>
    </row>
    <row r="434" spans="1:7">
      <c r="A434" s="22">
        <v>45689.09375</v>
      </c>
      <c r="B434">
        <v>0.7245</v>
      </c>
      <c r="C434">
        <v>0.7267</v>
      </c>
      <c r="D434">
        <v>0.7205</v>
      </c>
      <c r="E434">
        <v>0.723</v>
      </c>
      <c r="F434" s="21" t="str">
        <f t="shared" si="6"/>
        <v>----</v>
      </c>
      <c r="G434" s="23"/>
    </row>
    <row r="435" spans="1:7">
      <c r="A435" s="22">
        <v>45689.1041666667</v>
      </c>
      <c r="B435">
        <v>0.7232</v>
      </c>
      <c r="C435">
        <v>0.7272</v>
      </c>
      <c r="D435">
        <v>0.7188</v>
      </c>
      <c r="E435">
        <v>0.7192</v>
      </c>
      <c r="F435" s="21" t="str">
        <f t="shared" si="6"/>
        <v>----</v>
      </c>
      <c r="G435" s="23"/>
    </row>
    <row r="436" spans="1:7">
      <c r="A436" s="22">
        <v>45689.1145833333</v>
      </c>
      <c r="B436">
        <v>0.7193</v>
      </c>
      <c r="C436">
        <v>0.7203</v>
      </c>
      <c r="D436">
        <v>0.7133</v>
      </c>
      <c r="E436">
        <v>0.7148</v>
      </c>
      <c r="F436" s="21" t="str">
        <f t="shared" si="6"/>
        <v>----</v>
      </c>
      <c r="G436" s="23"/>
    </row>
    <row r="437" spans="1:7">
      <c r="A437" s="22">
        <v>45689.125</v>
      </c>
      <c r="B437">
        <v>0.7147</v>
      </c>
      <c r="C437">
        <v>0.7227</v>
      </c>
      <c r="D437">
        <v>0.7133</v>
      </c>
      <c r="E437">
        <v>0.7225</v>
      </c>
      <c r="F437" s="21" t="str">
        <f t="shared" si="6"/>
        <v>----</v>
      </c>
      <c r="G437" s="23"/>
    </row>
    <row r="438" spans="1:7">
      <c r="A438" s="22">
        <v>45689.1354166667</v>
      </c>
      <c r="B438">
        <v>0.7226</v>
      </c>
      <c r="C438">
        <v>0.726</v>
      </c>
      <c r="D438">
        <v>0.7218</v>
      </c>
      <c r="E438">
        <v>0.7248</v>
      </c>
      <c r="F438" s="21" t="str">
        <f t="shared" si="6"/>
        <v>----</v>
      </c>
      <c r="G438" s="23"/>
    </row>
    <row r="439" spans="1:7">
      <c r="A439" s="22">
        <v>45689.1458333333</v>
      </c>
      <c r="B439">
        <v>0.7249</v>
      </c>
      <c r="C439">
        <v>0.7258</v>
      </c>
      <c r="D439">
        <v>0.7218</v>
      </c>
      <c r="E439">
        <v>0.7229</v>
      </c>
      <c r="F439" s="21" t="str">
        <f t="shared" si="6"/>
        <v>----</v>
      </c>
      <c r="G439" s="23"/>
    </row>
    <row r="440" spans="1:7">
      <c r="A440" s="22">
        <v>45689.15625</v>
      </c>
      <c r="B440">
        <v>0.7228</v>
      </c>
      <c r="C440">
        <v>0.7249</v>
      </c>
      <c r="D440">
        <v>0.7203</v>
      </c>
      <c r="E440">
        <v>0.7237</v>
      </c>
      <c r="F440" s="21" t="str">
        <f t="shared" si="6"/>
        <v>----</v>
      </c>
      <c r="G440" s="23"/>
    </row>
    <row r="441" spans="1:7">
      <c r="A441" s="22">
        <v>45689.1666666667</v>
      </c>
      <c r="B441">
        <v>0.7237</v>
      </c>
      <c r="C441">
        <v>0.7284</v>
      </c>
      <c r="D441">
        <v>0.7227</v>
      </c>
      <c r="E441">
        <v>0.7228</v>
      </c>
      <c r="F441" s="21" t="str">
        <f t="shared" si="6"/>
        <v>----</v>
      </c>
      <c r="G441" s="23"/>
    </row>
    <row r="442" spans="1:7">
      <c r="A442" s="22">
        <v>45689.1770833333</v>
      </c>
      <c r="B442">
        <v>0.7226</v>
      </c>
      <c r="C442">
        <v>0.7291</v>
      </c>
      <c r="D442">
        <v>0.7203</v>
      </c>
      <c r="E442">
        <v>0.7275</v>
      </c>
      <c r="F442" s="21" t="str">
        <f t="shared" si="6"/>
        <v>----</v>
      </c>
      <c r="G442" s="23"/>
    </row>
    <row r="443" spans="1:7">
      <c r="A443" s="22">
        <v>45689.1875</v>
      </c>
      <c r="B443">
        <v>0.7277</v>
      </c>
      <c r="C443">
        <v>0.731</v>
      </c>
      <c r="D443">
        <v>0.7267</v>
      </c>
      <c r="E443">
        <v>0.728</v>
      </c>
      <c r="F443" s="21" t="str">
        <f t="shared" si="6"/>
        <v>----</v>
      </c>
      <c r="G443" s="23"/>
    </row>
    <row r="444" spans="1:7">
      <c r="A444" s="22">
        <v>45689.1979166667</v>
      </c>
      <c r="B444">
        <v>0.7278</v>
      </c>
      <c r="C444">
        <v>0.7324</v>
      </c>
      <c r="D444">
        <v>0.727</v>
      </c>
      <c r="E444">
        <v>0.7277</v>
      </c>
      <c r="F444" s="21" t="str">
        <f t="shared" si="6"/>
        <v>----</v>
      </c>
      <c r="G444" s="23"/>
    </row>
    <row r="445" spans="1:7">
      <c r="A445" s="22">
        <v>45689.2083333333</v>
      </c>
      <c r="B445">
        <v>0.7274</v>
      </c>
      <c r="C445">
        <v>0.7301</v>
      </c>
      <c r="D445">
        <v>0.7256</v>
      </c>
      <c r="E445">
        <v>0.7287</v>
      </c>
      <c r="F445" s="21" t="str">
        <f t="shared" si="6"/>
        <v>----</v>
      </c>
      <c r="G445" s="23"/>
    </row>
    <row r="446" spans="1:7">
      <c r="A446" s="22">
        <v>45689.21875</v>
      </c>
      <c r="B446">
        <v>0.7287</v>
      </c>
      <c r="C446">
        <v>0.7309</v>
      </c>
      <c r="D446">
        <v>0.7268</v>
      </c>
      <c r="E446">
        <v>0.7288</v>
      </c>
      <c r="F446" s="21" t="str">
        <f t="shared" si="6"/>
        <v>----</v>
      </c>
      <c r="G446" s="23"/>
    </row>
    <row r="447" spans="1:7">
      <c r="A447" s="22">
        <v>45689.2291666667</v>
      </c>
      <c r="B447">
        <v>0.729</v>
      </c>
      <c r="C447">
        <v>0.7298</v>
      </c>
      <c r="D447">
        <v>0.7259</v>
      </c>
      <c r="E447">
        <v>0.726</v>
      </c>
      <c r="F447" s="21" t="str">
        <f t="shared" si="6"/>
        <v>----</v>
      </c>
      <c r="G447" s="23"/>
    </row>
    <row r="448" spans="1:7">
      <c r="A448" s="22">
        <v>45689.2395833333</v>
      </c>
      <c r="B448">
        <v>0.7261</v>
      </c>
      <c r="C448">
        <v>0.7261</v>
      </c>
      <c r="D448">
        <v>0.718</v>
      </c>
      <c r="E448">
        <v>0.7188</v>
      </c>
      <c r="F448" s="21" t="str">
        <f t="shared" si="6"/>
        <v>----</v>
      </c>
      <c r="G448" s="23"/>
    </row>
    <row r="449" spans="1:7">
      <c r="A449" s="22">
        <v>45689.25</v>
      </c>
      <c r="B449">
        <v>0.7187</v>
      </c>
      <c r="C449">
        <v>0.7243</v>
      </c>
      <c r="D449">
        <v>0.7169</v>
      </c>
      <c r="E449">
        <v>0.7201</v>
      </c>
      <c r="F449" s="21" t="str">
        <f t="shared" si="6"/>
        <v>----</v>
      </c>
      <c r="G449" s="23"/>
    </row>
    <row r="450" spans="1:7">
      <c r="A450" s="22">
        <v>45689.2604166667</v>
      </c>
      <c r="B450">
        <v>0.7202</v>
      </c>
      <c r="C450">
        <v>0.7236</v>
      </c>
      <c r="D450">
        <v>0.7175</v>
      </c>
      <c r="E450">
        <v>0.7199</v>
      </c>
      <c r="F450" s="21" t="str">
        <f t="shared" si="6"/>
        <v>----</v>
      </c>
      <c r="G450" s="23"/>
    </row>
    <row r="451" spans="1:7">
      <c r="A451" s="22">
        <v>45689.2708333333</v>
      </c>
      <c r="B451">
        <v>0.72</v>
      </c>
      <c r="C451">
        <v>0.7234</v>
      </c>
      <c r="D451">
        <v>0.7197</v>
      </c>
      <c r="E451">
        <v>0.7208</v>
      </c>
      <c r="F451" s="21" t="str">
        <f t="shared" ref="F451:F514" si="7">IF(B451=E451,"Dead","----")</f>
        <v>----</v>
      </c>
      <c r="G451" s="23"/>
    </row>
    <row r="452" spans="1:7">
      <c r="A452" s="22">
        <v>45689.28125</v>
      </c>
      <c r="B452">
        <v>0.7209</v>
      </c>
      <c r="C452">
        <v>0.7209</v>
      </c>
      <c r="D452">
        <v>0.7141</v>
      </c>
      <c r="E452">
        <v>0.7149</v>
      </c>
      <c r="F452" s="21" t="str">
        <f t="shared" si="7"/>
        <v>----</v>
      </c>
      <c r="G452" s="23"/>
    </row>
    <row r="453" spans="1:7">
      <c r="A453" s="22">
        <v>45689.2916666667</v>
      </c>
      <c r="B453">
        <v>0.7151</v>
      </c>
      <c r="C453">
        <v>0.7192</v>
      </c>
      <c r="D453">
        <v>0.7105</v>
      </c>
      <c r="E453">
        <v>0.7158</v>
      </c>
      <c r="F453" s="21" t="str">
        <f t="shared" si="7"/>
        <v>----</v>
      </c>
      <c r="G453" s="23"/>
    </row>
    <row r="454" spans="1:7">
      <c r="A454" s="22">
        <v>45689.3020833333</v>
      </c>
      <c r="B454">
        <v>0.716</v>
      </c>
      <c r="C454">
        <v>0.7195</v>
      </c>
      <c r="D454">
        <v>0.7128</v>
      </c>
      <c r="E454">
        <v>0.7192</v>
      </c>
      <c r="F454" s="21" t="str">
        <f t="shared" si="7"/>
        <v>----</v>
      </c>
      <c r="G454" s="23"/>
    </row>
    <row r="455" spans="1:7">
      <c r="A455" s="22">
        <v>45689.3125</v>
      </c>
      <c r="B455">
        <v>0.7187</v>
      </c>
      <c r="C455">
        <v>0.7238</v>
      </c>
      <c r="D455">
        <v>0.7175</v>
      </c>
      <c r="E455">
        <v>0.7217</v>
      </c>
      <c r="F455" s="21" t="str">
        <f t="shared" si="7"/>
        <v>----</v>
      </c>
      <c r="G455" s="23"/>
    </row>
    <row r="456" spans="1:7">
      <c r="A456" s="22">
        <v>45689.3229166667</v>
      </c>
      <c r="B456">
        <v>0.7217</v>
      </c>
      <c r="C456">
        <v>0.7217</v>
      </c>
      <c r="D456">
        <v>0.718</v>
      </c>
      <c r="E456">
        <v>0.7198</v>
      </c>
      <c r="F456" s="21" t="str">
        <f t="shared" si="7"/>
        <v>----</v>
      </c>
      <c r="G456" s="23"/>
    </row>
    <row r="457" spans="1:7">
      <c r="A457" s="22">
        <v>45689.3333333333</v>
      </c>
      <c r="B457">
        <v>0.7199</v>
      </c>
      <c r="C457">
        <v>0.7266</v>
      </c>
      <c r="D457">
        <v>0.716</v>
      </c>
      <c r="E457">
        <v>0.722</v>
      </c>
      <c r="F457" s="21" t="str">
        <f t="shared" si="7"/>
        <v>----</v>
      </c>
      <c r="G457" s="23"/>
    </row>
    <row r="458" spans="1:7">
      <c r="A458" s="22">
        <v>45689.34375</v>
      </c>
      <c r="B458">
        <v>0.7219</v>
      </c>
      <c r="C458">
        <v>0.7246</v>
      </c>
      <c r="D458">
        <v>0.7161</v>
      </c>
      <c r="E458">
        <v>0.7229</v>
      </c>
      <c r="F458" s="21" t="str">
        <f t="shared" si="7"/>
        <v>----</v>
      </c>
      <c r="G458" s="23"/>
    </row>
    <row r="459" spans="1:7">
      <c r="A459" s="22">
        <v>45689.3541666667</v>
      </c>
      <c r="B459">
        <v>0.723</v>
      </c>
      <c r="C459">
        <v>0.727</v>
      </c>
      <c r="D459">
        <v>0.7213</v>
      </c>
      <c r="E459">
        <v>0.7231</v>
      </c>
      <c r="F459" s="21" t="str">
        <f t="shared" si="7"/>
        <v>----</v>
      </c>
      <c r="G459" s="23"/>
    </row>
    <row r="460" spans="1:7">
      <c r="A460" s="22">
        <v>45689.3645833333</v>
      </c>
      <c r="B460">
        <v>0.7232</v>
      </c>
      <c r="C460">
        <v>0.7265</v>
      </c>
      <c r="D460">
        <v>0.7163</v>
      </c>
      <c r="E460">
        <v>0.7163</v>
      </c>
      <c r="F460" s="21" t="str">
        <f t="shared" si="7"/>
        <v>----</v>
      </c>
      <c r="G460" s="23"/>
    </row>
    <row r="461" spans="1:7">
      <c r="A461" s="22">
        <v>45689.375</v>
      </c>
      <c r="B461">
        <v>0.7165</v>
      </c>
      <c r="C461">
        <v>0.7215</v>
      </c>
      <c r="D461">
        <v>0.7165</v>
      </c>
      <c r="E461">
        <v>0.7202</v>
      </c>
      <c r="F461" s="21" t="str">
        <f t="shared" si="7"/>
        <v>----</v>
      </c>
      <c r="G461" s="23"/>
    </row>
    <row r="462" spans="1:7">
      <c r="A462" s="22">
        <v>45689.3854166667</v>
      </c>
      <c r="B462">
        <v>0.7203</v>
      </c>
      <c r="C462">
        <v>0.7261</v>
      </c>
      <c r="D462">
        <v>0.7185</v>
      </c>
      <c r="E462">
        <v>0.7225</v>
      </c>
      <c r="F462" s="21" t="str">
        <f t="shared" si="7"/>
        <v>----</v>
      </c>
      <c r="G462" s="23"/>
    </row>
    <row r="463" spans="1:7">
      <c r="A463" s="22">
        <v>45689.3958333333</v>
      </c>
      <c r="B463">
        <v>0.7227</v>
      </c>
      <c r="C463">
        <v>0.7227</v>
      </c>
      <c r="D463">
        <v>0.7183</v>
      </c>
      <c r="E463">
        <v>0.721</v>
      </c>
      <c r="F463" s="21" t="str">
        <f t="shared" si="7"/>
        <v>----</v>
      </c>
      <c r="G463" s="23"/>
    </row>
    <row r="464" spans="1:7">
      <c r="A464" s="22">
        <v>45689.40625</v>
      </c>
      <c r="B464">
        <v>0.7208</v>
      </c>
      <c r="C464">
        <v>0.7247</v>
      </c>
      <c r="D464">
        <v>0.7208</v>
      </c>
      <c r="E464">
        <v>0.7215</v>
      </c>
      <c r="F464" s="21" t="str">
        <f t="shared" si="7"/>
        <v>----</v>
      </c>
      <c r="G464" s="23"/>
    </row>
    <row r="465" spans="1:7">
      <c r="A465" s="22">
        <v>45689.4166666667</v>
      </c>
      <c r="B465">
        <v>0.7216</v>
      </c>
      <c r="C465">
        <v>0.7239</v>
      </c>
      <c r="D465">
        <v>0.7186</v>
      </c>
      <c r="E465">
        <v>0.7198</v>
      </c>
      <c r="F465" s="21" t="str">
        <f t="shared" si="7"/>
        <v>----</v>
      </c>
      <c r="G465" s="23"/>
    </row>
    <row r="466" spans="1:7">
      <c r="A466" s="22">
        <v>45689.4270833333</v>
      </c>
      <c r="B466">
        <v>0.72</v>
      </c>
      <c r="C466">
        <v>0.7209</v>
      </c>
      <c r="D466">
        <v>0.7161</v>
      </c>
      <c r="E466">
        <v>0.7181</v>
      </c>
      <c r="F466" s="21" t="str">
        <f t="shared" si="7"/>
        <v>----</v>
      </c>
      <c r="G466" s="23"/>
    </row>
    <row r="467" spans="1:7">
      <c r="A467" s="22">
        <v>45689.4375</v>
      </c>
      <c r="B467">
        <v>0.7181</v>
      </c>
      <c r="C467">
        <v>0.7204</v>
      </c>
      <c r="D467">
        <v>0.713</v>
      </c>
      <c r="E467">
        <v>0.7142</v>
      </c>
      <c r="F467" s="21" t="str">
        <f t="shared" si="7"/>
        <v>----</v>
      </c>
      <c r="G467" s="23"/>
    </row>
    <row r="468" spans="1:7">
      <c r="A468" s="22">
        <v>45689.4479166667</v>
      </c>
      <c r="B468">
        <v>0.7141</v>
      </c>
      <c r="C468">
        <v>0.7164</v>
      </c>
      <c r="D468">
        <v>0.7073</v>
      </c>
      <c r="E468">
        <v>0.7113</v>
      </c>
      <c r="F468" s="21" t="str">
        <f t="shared" si="7"/>
        <v>----</v>
      </c>
      <c r="G468" s="23"/>
    </row>
    <row r="469" spans="1:7">
      <c r="A469" s="22">
        <v>45689.4583333333</v>
      </c>
      <c r="B469">
        <v>0.7111</v>
      </c>
      <c r="C469">
        <v>0.7113</v>
      </c>
      <c r="D469">
        <v>0.706</v>
      </c>
      <c r="E469">
        <v>0.7072</v>
      </c>
      <c r="F469" s="21" t="str">
        <f t="shared" si="7"/>
        <v>----</v>
      </c>
      <c r="G469" s="23"/>
    </row>
    <row r="470" spans="1:7">
      <c r="A470" s="22">
        <v>45689.46875</v>
      </c>
      <c r="B470">
        <v>0.707</v>
      </c>
      <c r="C470">
        <v>0.7117</v>
      </c>
      <c r="D470">
        <v>0.7056</v>
      </c>
      <c r="E470">
        <v>0.7071</v>
      </c>
      <c r="F470" s="21" t="str">
        <f t="shared" si="7"/>
        <v>----</v>
      </c>
      <c r="G470" s="23"/>
    </row>
    <row r="471" spans="1:7">
      <c r="A471" s="22">
        <v>45689.4791666667</v>
      </c>
      <c r="B471">
        <v>0.7069</v>
      </c>
      <c r="C471">
        <v>0.7082</v>
      </c>
      <c r="D471">
        <v>0.7001</v>
      </c>
      <c r="E471">
        <v>0.7033</v>
      </c>
      <c r="F471" s="21" t="str">
        <f t="shared" si="7"/>
        <v>----</v>
      </c>
      <c r="G471" s="23"/>
    </row>
    <row r="472" spans="1:7">
      <c r="A472" s="22">
        <v>45689.4895833333</v>
      </c>
      <c r="B472">
        <v>0.7032</v>
      </c>
      <c r="C472">
        <v>0.7071</v>
      </c>
      <c r="D472">
        <v>0.7008</v>
      </c>
      <c r="E472">
        <v>0.7037</v>
      </c>
      <c r="F472" s="21" t="str">
        <f t="shared" si="7"/>
        <v>----</v>
      </c>
      <c r="G472" s="23"/>
    </row>
    <row r="473" spans="1:7">
      <c r="A473" s="22">
        <v>45689.5</v>
      </c>
      <c r="B473">
        <v>0.7038</v>
      </c>
      <c r="C473">
        <v>0.7044</v>
      </c>
      <c r="D473">
        <v>0.6943</v>
      </c>
      <c r="E473">
        <v>0.6948</v>
      </c>
      <c r="F473" s="21" t="str">
        <f t="shared" si="7"/>
        <v>----</v>
      </c>
      <c r="G473" s="23"/>
    </row>
    <row r="474" spans="1:7">
      <c r="A474" s="22">
        <v>45689.5104166667</v>
      </c>
      <c r="B474">
        <v>0.6949</v>
      </c>
      <c r="C474">
        <v>0.6995</v>
      </c>
      <c r="D474">
        <v>0.6921</v>
      </c>
      <c r="E474">
        <v>0.6942</v>
      </c>
      <c r="F474" s="21" t="str">
        <f t="shared" si="7"/>
        <v>----</v>
      </c>
      <c r="G474" s="23"/>
    </row>
    <row r="475" spans="1:7">
      <c r="A475" s="22">
        <v>45689.5208333333</v>
      </c>
      <c r="B475">
        <v>0.6944</v>
      </c>
      <c r="C475">
        <v>0.6944</v>
      </c>
      <c r="D475">
        <v>0.6826</v>
      </c>
      <c r="E475">
        <v>0.6911</v>
      </c>
      <c r="F475" s="21" t="str">
        <f t="shared" si="7"/>
        <v>----</v>
      </c>
      <c r="G475" s="23"/>
    </row>
    <row r="476" spans="1:7">
      <c r="A476" s="22">
        <v>45689.53125</v>
      </c>
      <c r="B476">
        <v>0.6914</v>
      </c>
      <c r="C476">
        <v>0.6984</v>
      </c>
      <c r="D476">
        <v>0.6842</v>
      </c>
      <c r="E476">
        <v>0.6946</v>
      </c>
      <c r="F476" s="21" t="str">
        <f t="shared" si="7"/>
        <v>----</v>
      </c>
      <c r="G476" s="23"/>
    </row>
    <row r="477" spans="1:7">
      <c r="A477" s="22">
        <v>45689.5416666667</v>
      </c>
      <c r="B477">
        <v>0.6945</v>
      </c>
      <c r="C477">
        <v>0.7008</v>
      </c>
      <c r="D477">
        <v>0.6904</v>
      </c>
      <c r="E477">
        <v>0.6981</v>
      </c>
      <c r="F477" s="21" t="str">
        <f t="shared" si="7"/>
        <v>----</v>
      </c>
      <c r="G477" s="23"/>
    </row>
    <row r="478" spans="1:7">
      <c r="A478" s="22">
        <v>45689.5520833333</v>
      </c>
      <c r="B478">
        <v>0.6979</v>
      </c>
      <c r="C478">
        <v>0.6997</v>
      </c>
      <c r="D478">
        <v>0.6933</v>
      </c>
      <c r="E478">
        <v>0.6938</v>
      </c>
      <c r="F478" s="21" t="str">
        <f t="shared" si="7"/>
        <v>----</v>
      </c>
      <c r="G478" s="23"/>
    </row>
    <row r="479" spans="1:7">
      <c r="A479" s="22">
        <v>45689.5625</v>
      </c>
      <c r="B479">
        <v>0.6938</v>
      </c>
      <c r="C479">
        <v>0.694</v>
      </c>
      <c r="D479">
        <v>0.6865</v>
      </c>
      <c r="E479">
        <v>0.6905</v>
      </c>
      <c r="F479" s="21" t="str">
        <f t="shared" si="7"/>
        <v>----</v>
      </c>
      <c r="G479" s="23"/>
    </row>
    <row r="480" spans="1:7">
      <c r="A480" s="22">
        <v>45689.5729166667</v>
      </c>
      <c r="B480">
        <v>0.6907</v>
      </c>
      <c r="C480">
        <v>0.6918</v>
      </c>
      <c r="D480">
        <v>0.6831</v>
      </c>
      <c r="E480">
        <v>0.6853</v>
      </c>
      <c r="F480" s="21" t="str">
        <f t="shared" si="7"/>
        <v>----</v>
      </c>
      <c r="G480" s="23"/>
    </row>
    <row r="481" spans="1:7">
      <c r="A481" s="22">
        <v>45689.5833333333</v>
      </c>
      <c r="B481">
        <v>0.6857</v>
      </c>
      <c r="C481">
        <v>0.6893</v>
      </c>
      <c r="D481">
        <v>0.679</v>
      </c>
      <c r="E481">
        <v>0.679</v>
      </c>
      <c r="F481" s="21" t="str">
        <f t="shared" si="7"/>
        <v>----</v>
      </c>
      <c r="G481" s="23"/>
    </row>
    <row r="482" spans="1:7">
      <c r="A482" s="22">
        <v>45689.59375</v>
      </c>
      <c r="B482">
        <v>0.6787</v>
      </c>
      <c r="C482">
        <v>0.683</v>
      </c>
      <c r="D482">
        <v>0.6778</v>
      </c>
      <c r="E482">
        <v>0.6796</v>
      </c>
      <c r="F482" s="21" t="str">
        <f t="shared" si="7"/>
        <v>----</v>
      </c>
      <c r="G482" s="23"/>
    </row>
    <row r="483" spans="1:7">
      <c r="A483" s="22">
        <v>45689.6041666667</v>
      </c>
      <c r="B483">
        <v>0.6794</v>
      </c>
      <c r="C483">
        <v>0.6844</v>
      </c>
      <c r="D483">
        <v>0.6757</v>
      </c>
      <c r="E483">
        <v>0.6827</v>
      </c>
      <c r="F483" s="21" t="str">
        <f t="shared" si="7"/>
        <v>----</v>
      </c>
      <c r="G483" s="23"/>
    </row>
    <row r="484" spans="1:7">
      <c r="A484" s="22">
        <v>45689.6145833333</v>
      </c>
      <c r="B484">
        <v>0.6827</v>
      </c>
      <c r="C484">
        <v>0.6828</v>
      </c>
      <c r="D484">
        <v>0.6745</v>
      </c>
      <c r="E484">
        <v>0.6771</v>
      </c>
      <c r="F484" s="21" t="str">
        <f t="shared" si="7"/>
        <v>----</v>
      </c>
      <c r="G484" s="23"/>
    </row>
    <row r="485" spans="1:7">
      <c r="A485" s="22">
        <v>45689.625</v>
      </c>
      <c r="B485">
        <v>0.6773</v>
      </c>
      <c r="C485">
        <v>0.679</v>
      </c>
      <c r="D485">
        <v>0.67</v>
      </c>
      <c r="E485">
        <v>0.6702</v>
      </c>
      <c r="F485" s="21" t="str">
        <f t="shared" si="7"/>
        <v>----</v>
      </c>
      <c r="G485" s="23"/>
    </row>
    <row r="486" spans="1:7">
      <c r="A486" s="22">
        <v>45689.6354166667</v>
      </c>
      <c r="B486">
        <v>0.6703</v>
      </c>
      <c r="C486">
        <v>0.6742</v>
      </c>
      <c r="D486">
        <v>0.6682</v>
      </c>
      <c r="E486">
        <v>0.6742</v>
      </c>
      <c r="F486" s="21" t="str">
        <f t="shared" si="7"/>
        <v>----</v>
      </c>
      <c r="G486" s="23"/>
    </row>
    <row r="487" spans="1:7">
      <c r="A487" s="22">
        <v>45689.6458333333</v>
      </c>
      <c r="B487">
        <v>0.6737</v>
      </c>
      <c r="C487">
        <v>0.6839</v>
      </c>
      <c r="D487">
        <v>0.6731</v>
      </c>
      <c r="E487">
        <v>0.6802</v>
      </c>
      <c r="F487" s="21" t="str">
        <f t="shared" si="7"/>
        <v>----</v>
      </c>
      <c r="G487" s="23"/>
    </row>
    <row r="488" spans="1:7">
      <c r="A488" s="22">
        <v>45689.65625</v>
      </c>
      <c r="B488">
        <v>0.6803</v>
      </c>
      <c r="C488">
        <v>0.6803</v>
      </c>
      <c r="D488">
        <v>0.6729</v>
      </c>
      <c r="E488">
        <v>0.6737</v>
      </c>
      <c r="F488" s="21" t="str">
        <f t="shared" si="7"/>
        <v>----</v>
      </c>
      <c r="G488" s="23"/>
    </row>
    <row r="489" spans="1:7">
      <c r="A489" s="22">
        <v>45689.6666666667</v>
      </c>
      <c r="B489">
        <v>0.6735</v>
      </c>
      <c r="C489">
        <v>0.6807</v>
      </c>
      <c r="D489">
        <v>0.668</v>
      </c>
      <c r="E489">
        <v>0.679</v>
      </c>
      <c r="F489" s="21" t="str">
        <f t="shared" si="7"/>
        <v>----</v>
      </c>
      <c r="G489" s="23"/>
    </row>
    <row r="490" spans="1:7">
      <c r="A490" s="22">
        <v>45689.6770833333</v>
      </c>
      <c r="B490">
        <v>0.6788</v>
      </c>
      <c r="C490">
        <v>0.6827</v>
      </c>
      <c r="D490">
        <v>0.6756</v>
      </c>
      <c r="E490">
        <v>0.6826</v>
      </c>
      <c r="F490" s="21" t="str">
        <f t="shared" si="7"/>
        <v>----</v>
      </c>
      <c r="G490" s="23"/>
    </row>
    <row r="491" spans="1:7">
      <c r="A491" s="22">
        <v>45689.6875</v>
      </c>
      <c r="B491">
        <v>0.6826</v>
      </c>
      <c r="C491">
        <v>0.6857</v>
      </c>
      <c r="D491">
        <v>0.6804</v>
      </c>
      <c r="E491">
        <v>0.6853</v>
      </c>
      <c r="F491" s="21" t="str">
        <f t="shared" si="7"/>
        <v>----</v>
      </c>
      <c r="G491" s="23"/>
    </row>
    <row r="492" spans="1:7">
      <c r="A492" s="22">
        <v>45689.6979166667</v>
      </c>
      <c r="B492">
        <v>0.6854</v>
      </c>
      <c r="C492">
        <v>0.6862</v>
      </c>
      <c r="D492">
        <v>0.6805</v>
      </c>
      <c r="E492">
        <v>0.6827</v>
      </c>
      <c r="F492" s="21" t="str">
        <f t="shared" si="7"/>
        <v>----</v>
      </c>
      <c r="G492" s="23"/>
    </row>
    <row r="493" spans="1:7">
      <c r="A493" s="22">
        <v>45689.7083333333</v>
      </c>
      <c r="B493">
        <v>0.683</v>
      </c>
      <c r="C493">
        <v>0.6921</v>
      </c>
      <c r="D493">
        <v>0.6813</v>
      </c>
      <c r="E493">
        <v>0.6872</v>
      </c>
      <c r="F493" s="21" t="str">
        <f t="shared" si="7"/>
        <v>----</v>
      </c>
      <c r="G493" s="23"/>
    </row>
    <row r="494" spans="1:7">
      <c r="A494" s="22">
        <v>45689.71875</v>
      </c>
      <c r="B494">
        <v>0.6871</v>
      </c>
      <c r="C494">
        <v>0.6887</v>
      </c>
      <c r="D494">
        <v>0.6835</v>
      </c>
      <c r="E494">
        <v>0.6849</v>
      </c>
      <c r="F494" s="21" t="str">
        <f t="shared" si="7"/>
        <v>----</v>
      </c>
      <c r="G494" s="23"/>
    </row>
    <row r="495" spans="1:7">
      <c r="A495" s="22">
        <v>45689.7291666667</v>
      </c>
      <c r="B495">
        <v>0.6847</v>
      </c>
      <c r="C495">
        <v>0.6854</v>
      </c>
      <c r="D495">
        <v>0.6816</v>
      </c>
      <c r="E495">
        <v>0.6853</v>
      </c>
      <c r="F495" s="21" t="str">
        <f t="shared" si="7"/>
        <v>----</v>
      </c>
      <c r="G495" s="23"/>
    </row>
    <row r="496" spans="1:7">
      <c r="A496" s="22">
        <v>45689.7395833333</v>
      </c>
      <c r="B496">
        <v>0.6854</v>
      </c>
      <c r="C496">
        <v>0.6859</v>
      </c>
      <c r="D496">
        <v>0.6808</v>
      </c>
      <c r="E496">
        <v>0.6826</v>
      </c>
      <c r="F496" s="21" t="str">
        <f t="shared" si="7"/>
        <v>----</v>
      </c>
      <c r="G496" s="23"/>
    </row>
    <row r="497" spans="1:7">
      <c r="A497" s="22">
        <v>45689.75</v>
      </c>
      <c r="B497">
        <v>0.6829</v>
      </c>
      <c r="C497">
        <v>0.6831</v>
      </c>
      <c r="D497">
        <v>0.6733</v>
      </c>
      <c r="E497">
        <v>0.6752</v>
      </c>
      <c r="F497" s="21" t="str">
        <f t="shared" si="7"/>
        <v>----</v>
      </c>
      <c r="G497" s="23"/>
    </row>
    <row r="498" spans="1:7">
      <c r="A498" s="22">
        <v>45689.7604166667</v>
      </c>
      <c r="B498">
        <v>0.675</v>
      </c>
      <c r="C498">
        <v>0.6798</v>
      </c>
      <c r="D498">
        <v>0.6711</v>
      </c>
      <c r="E498">
        <v>0.6765</v>
      </c>
      <c r="F498" s="21" t="str">
        <f t="shared" si="7"/>
        <v>----</v>
      </c>
      <c r="G498" s="23"/>
    </row>
    <row r="499" spans="1:7">
      <c r="A499" s="22">
        <v>45689.7708333333</v>
      </c>
      <c r="B499">
        <v>0.6765</v>
      </c>
      <c r="C499">
        <v>0.6765</v>
      </c>
      <c r="D499">
        <v>0.6709</v>
      </c>
      <c r="E499">
        <v>0.6739</v>
      </c>
      <c r="F499" s="21" t="str">
        <f t="shared" si="7"/>
        <v>----</v>
      </c>
      <c r="G499" s="23"/>
    </row>
    <row r="500" spans="1:7">
      <c r="A500" s="22">
        <v>45689.78125</v>
      </c>
      <c r="B500">
        <v>0.6737</v>
      </c>
      <c r="C500">
        <v>0.6739</v>
      </c>
      <c r="D500">
        <v>0.6662</v>
      </c>
      <c r="E500">
        <v>0.6667</v>
      </c>
      <c r="F500" s="21" t="str">
        <f t="shared" si="7"/>
        <v>----</v>
      </c>
      <c r="G500" s="23"/>
    </row>
    <row r="501" spans="1:7">
      <c r="A501" s="22">
        <v>45689.7916666667</v>
      </c>
      <c r="B501">
        <v>0.6666</v>
      </c>
      <c r="C501">
        <v>0.6694</v>
      </c>
      <c r="D501">
        <v>0.6545</v>
      </c>
      <c r="E501">
        <v>0.6591</v>
      </c>
      <c r="F501" s="21" t="str">
        <f t="shared" si="7"/>
        <v>----</v>
      </c>
      <c r="G501" s="23"/>
    </row>
    <row r="502" spans="1:7">
      <c r="A502" s="22">
        <v>45689.8020833333</v>
      </c>
      <c r="B502">
        <v>0.6588</v>
      </c>
      <c r="C502">
        <v>0.6606</v>
      </c>
      <c r="D502">
        <v>0.6501</v>
      </c>
      <c r="E502">
        <v>0.6539</v>
      </c>
      <c r="F502" s="21" t="str">
        <f t="shared" si="7"/>
        <v>----</v>
      </c>
      <c r="G502" s="23"/>
    </row>
    <row r="503" spans="1:7">
      <c r="A503" s="22">
        <v>45689.8125</v>
      </c>
      <c r="B503">
        <v>0.6539</v>
      </c>
      <c r="C503">
        <v>0.6642</v>
      </c>
      <c r="D503">
        <v>0.6515</v>
      </c>
      <c r="E503">
        <v>0.6604</v>
      </c>
      <c r="F503" s="21" t="str">
        <f t="shared" si="7"/>
        <v>----</v>
      </c>
      <c r="G503" s="23"/>
    </row>
    <row r="504" spans="1:7">
      <c r="A504" s="22">
        <v>45689.8229166667</v>
      </c>
      <c r="B504">
        <v>0.6604</v>
      </c>
      <c r="C504">
        <v>0.6646</v>
      </c>
      <c r="D504">
        <v>0.6535</v>
      </c>
      <c r="E504">
        <v>0.6546</v>
      </c>
      <c r="F504" s="21" t="str">
        <f t="shared" si="7"/>
        <v>----</v>
      </c>
      <c r="G504" s="23"/>
    </row>
    <row r="505" spans="1:7">
      <c r="A505" s="22">
        <v>45689.8333333333</v>
      </c>
      <c r="B505">
        <v>0.6548</v>
      </c>
      <c r="C505">
        <v>0.6635</v>
      </c>
      <c r="D505">
        <v>0.6514</v>
      </c>
      <c r="E505">
        <v>0.6606</v>
      </c>
      <c r="F505" s="21" t="str">
        <f t="shared" si="7"/>
        <v>----</v>
      </c>
      <c r="G505" s="23"/>
    </row>
    <row r="506" spans="1:7">
      <c r="A506" s="22">
        <v>45689.84375</v>
      </c>
      <c r="B506">
        <v>0.6603</v>
      </c>
      <c r="C506">
        <v>0.6694</v>
      </c>
      <c r="D506">
        <v>0.6568</v>
      </c>
      <c r="E506">
        <v>0.6652</v>
      </c>
      <c r="F506" s="21" t="str">
        <f t="shared" si="7"/>
        <v>----</v>
      </c>
      <c r="G506" s="23"/>
    </row>
    <row r="507" spans="1:7">
      <c r="A507" s="22">
        <v>45689.8541666667</v>
      </c>
      <c r="B507">
        <v>0.6651</v>
      </c>
      <c r="C507">
        <v>0.6674</v>
      </c>
      <c r="D507">
        <v>0.662</v>
      </c>
      <c r="E507">
        <v>0.6661</v>
      </c>
      <c r="F507" s="21" t="str">
        <f t="shared" si="7"/>
        <v>----</v>
      </c>
      <c r="G507" s="23"/>
    </row>
    <row r="508" spans="1:7">
      <c r="A508" s="22">
        <v>45689.8645833333</v>
      </c>
      <c r="B508">
        <v>0.6661</v>
      </c>
      <c r="C508">
        <v>0.6689</v>
      </c>
      <c r="D508">
        <v>0.6634</v>
      </c>
      <c r="E508">
        <v>0.6645</v>
      </c>
      <c r="F508" s="21" t="str">
        <f t="shared" si="7"/>
        <v>----</v>
      </c>
      <c r="G508" s="23"/>
    </row>
    <row r="509" spans="1:7">
      <c r="A509" s="22">
        <v>45689.875</v>
      </c>
      <c r="B509">
        <v>0.6648</v>
      </c>
      <c r="C509">
        <v>0.6715</v>
      </c>
      <c r="D509">
        <v>0.6639</v>
      </c>
      <c r="E509">
        <v>0.6644</v>
      </c>
      <c r="F509" s="21" t="str">
        <f t="shared" si="7"/>
        <v>----</v>
      </c>
      <c r="G509" s="23"/>
    </row>
    <row r="510" spans="1:7">
      <c r="A510" s="22">
        <v>45689.8854166667</v>
      </c>
      <c r="B510">
        <v>0.6644</v>
      </c>
      <c r="C510">
        <v>0.6756</v>
      </c>
      <c r="D510">
        <v>0.6632</v>
      </c>
      <c r="E510">
        <v>0.6731</v>
      </c>
      <c r="F510" s="21" t="str">
        <f t="shared" si="7"/>
        <v>----</v>
      </c>
      <c r="G510" s="23"/>
    </row>
    <row r="511" spans="1:7">
      <c r="A511" s="22">
        <v>45689.8958333333</v>
      </c>
      <c r="B511">
        <v>0.6738</v>
      </c>
      <c r="C511">
        <v>0.6823</v>
      </c>
      <c r="D511">
        <v>0.6727</v>
      </c>
      <c r="E511">
        <v>0.677</v>
      </c>
      <c r="F511" s="21" t="str">
        <f t="shared" si="7"/>
        <v>----</v>
      </c>
      <c r="G511" s="23"/>
    </row>
    <row r="512" spans="1:7">
      <c r="A512" s="22">
        <v>45689.90625</v>
      </c>
      <c r="B512">
        <v>0.6769</v>
      </c>
      <c r="C512">
        <v>0.678</v>
      </c>
      <c r="D512">
        <v>0.6728</v>
      </c>
      <c r="E512">
        <v>0.6759</v>
      </c>
      <c r="F512" s="21" t="str">
        <f t="shared" si="7"/>
        <v>----</v>
      </c>
      <c r="G512" s="23"/>
    </row>
    <row r="513" spans="1:7">
      <c r="A513" s="22">
        <v>45689.9166666667</v>
      </c>
      <c r="B513">
        <v>0.6761</v>
      </c>
      <c r="C513">
        <v>0.6804</v>
      </c>
      <c r="D513">
        <v>0.6741</v>
      </c>
      <c r="E513">
        <v>0.6766</v>
      </c>
      <c r="F513" s="21" t="str">
        <f t="shared" si="7"/>
        <v>----</v>
      </c>
      <c r="G513" s="23"/>
    </row>
    <row r="514" spans="1:7">
      <c r="A514" s="22">
        <v>45689.9270833333</v>
      </c>
      <c r="B514">
        <v>0.6765</v>
      </c>
      <c r="C514">
        <v>0.6796</v>
      </c>
      <c r="D514">
        <v>0.6729</v>
      </c>
      <c r="E514">
        <v>0.6768</v>
      </c>
      <c r="F514" s="21" t="str">
        <f t="shared" si="7"/>
        <v>----</v>
      </c>
      <c r="G514" s="23"/>
    </row>
    <row r="515" spans="1:7">
      <c r="A515" s="22">
        <v>45689.9375</v>
      </c>
      <c r="B515">
        <v>0.677</v>
      </c>
      <c r="C515">
        <v>0.6783</v>
      </c>
      <c r="D515">
        <v>0.6698</v>
      </c>
      <c r="E515">
        <v>0.6749</v>
      </c>
      <c r="F515" s="21" t="str">
        <f t="shared" ref="F515:F578" si="8">IF(B515=E515,"Dead","----")</f>
        <v>----</v>
      </c>
      <c r="G515" s="23"/>
    </row>
    <row r="516" spans="1:7">
      <c r="A516" s="22">
        <v>45689.9479166667</v>
      </c>
      <c r="B516">
        <v>0.6749</v>
      </c>
      <c r="C516">
        <v>0.6757</v>
      </c>
      <c r="D516">
        <v>0.6705</v>
      </c>
      <c r="E516">
        <v>0.6723</v>
      </c>
      <c r="F516" s="21" t="str">
        <f t="shared" si="8"/>
        <v>----</v>
      </c>
      <c r="G516" s="23"/>
    </row>
    <row r="517" spans="1:7">
      <c r="A517" s="22">
        <v>45689.9583333333</v>
      </c>
      <c r="B517">
        <v>0.6724</v>
      </c>
      <c r="C517">
        <v>0.6724</v>
      </c>
      <c r="D517">
        <v>0.6674</v>
      </c>
      <c r="E517">
        <v>0.671</v>
      </c>
      <c r="F517" s="21" t="str">
        <f t="shared" si="8"/>
        <v>----</v>
      </c>
      <c r="G517" s="23"/>
    </row>
    <row r="518" spans="1:7">
      <c r="A518" s="22">
        <v>45689.96875</v>
      </c>
      <c r="B518">
        <v>0.6709</v>
      </c>
      <c r="C518">
        <v>0.6713</v>
      </c>
      <c r="D518">
        <v>0.6634</v>
      </c>
      <c r="E518">
        <v>0.6639</v>
      </c>
      <c r="F518" s="21" t="str">
        <f t="shared" si="8"/>
        <v>----</v>
      </c>
      <c r="G518" s="23"/>
    </row>
    <row r="519" spans="1:7">
      <c r="A519" s="22">
        <v>45689.9791666667</v>
      </c>
      <c r="B519">
        <v>0.664</v>
      </c>
      <c r="C519">
        <v>0.6665</v>
      </c>
      <c r="D519">
        <v>0.6618</v>
      </c>
      <c r="E519">
        <v>0.6649</v>
      </c>
      <c r="F519" s="21" t="str">
        <f t="shared" si="8"/>
        <v>----</v>
      </c>
      <c r="G519" s="23"/>
    </row>
    <row r="520" spans="1:7">
      <c r="A520" s="22">
        <v>45689.9895833333</v>
      </c>
      <c r="B520">
        <v>0.6652</v>
      </c>
      <c r="C520">
        <v>0.6673</v>
      </c>
      <c r="D520">
        <v>0.6634</v>
      </c>
      <c r="E520">
        <v>0.6652</v>
      </c>
      <c r="F520" s="21" t="str">
        <f t="shared" si="8"/>
        <v>Dead</v>
      </c>
      <c r="G520" s="23"/>
    </row>
    <row r="521" spans="1:7">
      <c r="A521" s="22">
        <v>45690</v>
      </c>
      <c r="B521">
        <v>0.6652</v>
      </c>
      <c r="C521">
        <v>0.6669</v>
      </c>
      <c r="D521">
        <v>0.6603</v>
      </c>
      <c r="E521">
        <v>0.6617</v>
      </c>
      <c r="F521" s="21" t="str">
        <f t="shared" si="8"/>
        <v>----</v>
      </c>
      <c r="G521" s="23"/>
    </row>
    <row r="522" spans="1:7">
      <c r="A522" s="22">
        <v>45690.0104166667</v>
      </c>
      <c r="B522">
        <v>0.6617</v>
      </c>
      <c r="C522">
        <v>0.6681</v>
      </c>
      <c r="D522">
        <v>0.6595</v>
      </c>
      <c r="E522">
        <v>0.6642</v>
      </c>
      <c r="F522" s="21" t="str">
        <f t="shared" si="8"/>
        <v>----</v>
      </c>
      <c r="G522" s="23"/>
    </row>
    <row r="523" spans="1:7">
      <c r="A523" s="22">
        <v>45690.0208333333</v>
      </c>
      <c r="B523">
        <v>0.6643</v>
      </c>
      <c r="C523">
        <v>0.6775</v>
      </c>
      <c r="D523">
        <v>0.6643</v>
      </c>
      <c r="E523">
        <v>0.674</v>
      </c>
      <c r="F523" s="21" t="str">
        <f t="shared" si="8"/>
        <v>----</v>
      </c>
      <c r="G523" s="23"/>
    </row>
    <row r="524" spans="1:7">
      <c r="A524" s="22">
        <v>45690.03125</v>
      </c>
      <c r="B524">
        <v>0.6739</v>
      </c>
      <c r="C524">
        <v>0.6777</v>
      </c>
      <c r="D524">
        <v>0.6701</v>
      </c>
      <c r="E524">
        <v>0.6709</v>
      </c>
      <c r="F524" s="21" t="str">
        <f t="shared" si="8"/>
        <v>----</v>
      </c>
      <c r="G524" s="23"/>
    </row>
    <row r="525" spans="1:7">
      <c r="A525" s="22">
        <v>45690.0416666667</v>
      </c>
      <c r="B525">
        <v>0.6707</v>
      </c>
      <c r="C525">
        <v>0.6737</v>
      </c>
      <c r="D525">
        <v>0.6684</v>
      </c>
      <c r="E525">
        <v>0.6719</v>
      </c>
      <c r="F525" s="21" t="str">
        <f t="shared" si="8"/>
        <v>----</v>
      </c>
      <c r="G525" s="23"/>
    </row>
    <row r="526" spans="1:7">
      <c r="A526" s="22">
        <v>45690.0520833333</v>
      </c>
      <c r="B526">
        <v>0.672</v>
      </c>
      <c r="C526">
        <v>0.672</v>
      </c>
      <c r="D526">
        <v>0.6657</v>
      </c>
      <c r="E526">
        <v>0.6678</v>
      </c>
      <c r="F526" s="21" t="str">
        <f t="shared" si="8"/>
        <v>----</v>
      </c>
      <c r="G526" s="23"/>
    </row>
    <row r="527" spans="1:7">
      <c r="A527" s="22">
        <v>45690.0625</v>
      </c>
      <c r="B527">
        <v>0.6679</v>
      </c>
      <c r="C527">
        <v>0.6706</v>
      </c>
      <c r="D527">
        <v>0.6657</v>
      </c>
      <c r="E527">
        <v>0.6693</v>
      </c>
      <c r="F527" s="21" t="str">
        <f t="shared" si="8"/>
        <v>----</v>
      </c>
      <c r="G527" s="23"/>
    </row>
    <row r="528" spans="1:7">
      <c r="A528" s="22">
        <v>45690.0729166667</v>
      </c>
      <c r="B528">
        <v>0.6694</v>
      </c>
      <c r="C528">
        <v>0.6694</v>
      </c>
      <c r="D528">
        <v>0.6645</v>
      </c>
      <c r="E528">
        <v>0.6674</v>
      </c>
      <c r="F528" s="21" t="str">
        <f t="shared" si="8"/>
        <v>----</v>
      </c>
      <c r="G528" s="23"/>
    </row>
    <row r="529" spans="1:7">
      <c r="A529" s="22">
        <v>45690.0833333333</v>
      </c>
      <c r="B529">
        <v>0.6674</v>
      </c>
      <c r="C529">
        <v>0.6674</v>
      </c>
      <c r="D529">
        <v>0.6595</v>
      </c>
      <c r="E529">
        <v>0.6602</v>
      </c>
      <c r="F529" s="21" t="str">
        <f t="shared" si="8"/>
        <v>----</v>
      </c>
      <c r="G529" s="23"/>
    </row>
    <row r="530" spans="1:7">
      <c r="A530" s="22">
        <v>45690.09375</v>
      </c>
      <c r="B530">
        <v>0.6602</v>
      </c>
      <c r="C530">
        <v>0.6619</v>
      </c>
      <c r="D530">
        <v>0.6551</v>
      </c>
      <c r="E530">
        <v>0.6561</v>
      </c>
      <c r="F530" s="21" t="str">
        <f t="shared" si="8"/>
        <v>----</v>
      </c>
      <c r="G530" s="23"/>
    </row>
    <row r="531" spans="1:7">
      <c r="A531" s="22">
        <v>45690.1041666667</v>
      </c>
      <c r="B531">
        <v>0.656</v>
      </c>
      <c r="C531">
        <v>0.6597</v>
      </c>
      <c r="D531">
        <v>0.6525</v>
      </c>
      <c r="E531">
        <v>0.6586</v>
      </c>
      <c r="F531" s="21" t="str">
        <f t="shared" si="8"/>
        <v>----</v>
      </c>
      <c r="G531" s="23"/>
    </row>
    <row r="532" spans="1:7">
      <c r="A532" s="22">
        <v>45690.1145833333</v>
      </c>
      <c r="B532">
        <v>0.6586</v>
      </c>
      <c r="C532">
        <v>0.6616</v>
      </c>
      <c r="D532">
        <v>0.6585</v>
      </c>
      <c r="E532">
        <v>0.6596</v>
      </c>
      <c r="F532" s="21" t="str">
        <f t="shared" si="8"/>
        <v>----</v>
      </c>
      <c r="G532" s="23"/>
    </row>
    <row r="533" spans="1:7">
      <c r="A533" s="22">
        <v>45690.125</v>
      </c>
      <c r="B533">
        <v>0.6596</v>
      </c>
      <c r="C533">
        <v>0.666</v>
      </c>
      <c r="D533">
        <v>0.6584</v>
      </c>
      <c r="E533">
        <v>0.6636</v>
      </c>
      <c r="F533" s="21" t="str">
        <f t="shared" si="8"/>
        <v>----</v>
      </c>
      <c r="G533" s="23"/>
    </row>
    <row r="534" spans="1:7">
      <c r="A534" s="22">
        <v>45690.1354166667</v>
      </c>
      <c r="B534">
        <v>0.6635</v>
      </c>
      <c r="C534">
        <v>0.6649</v>
      </c>
      <c r="D534">
        <v>0.6515</v>
      </c>
      <c r="E534">
        <v>0.6524</v>
      </c>
      <c r="F534" s="21" t="str">
        <f t="shared" si="8"/>
        <v>----</v>
      </c>
      <c r="G534" s="23"/>
    </row>
    <row r="535" spans="1:7">
      <c r="A535" s="22">
        <v>45690.1458333333</v>
      </c>
      <c r="B535">
        <v>0.6522</v>
      </c>
      <c r="C535">
        <v>0.656</v>
      </c>
      <c r="D535">
        <v>0.6435</v>
      </c>
      <c r="E535">
        <v>0.6447</v>
      </c>
      <c r="F535" s="21" t="str">
        <f t="shared" si="8"/>
        <v>----</v>
      </c>
      <c r="G535" s="23"/>
    </row>
    <row r="536" spans="1:7">
      <c r="A536" s="22">
        <v>45690.15625</v>
      </c>
      <c r="B536">
        <v>0.6449</v>
      </c>
      <c r="C536">
        <v>0.646</v>
      </c>
      <c r="D536">
        <v>0.6379</v>
      </c>
      <c r="E536">
        <v>0.6414</v>
      </c>
      <c r="F536" s="21" t="str">
        <f t="shared" si="8"/>
        <v>----</v>
      </c>
      <c r="G536" s="23"/>
    </row>
    <row r="537" spans="1:7">
      <c r="A537" s="22">
        <v>45690.1666666667</v>
      </c>
      <c r="B537">
        <v>0.6412</v>
      </c>
      <c r="C537">
        <v>0.6548</v>
      </c>
      <c r="D537">
        <v>0.6398</v>
      </c>
      <c r="E537">
        <v>0.6545</v>
      </c>
      <c r="F537" s="21" t="str">
        <f t="shared" si="8"/>
        <v>----</v>
      </c>
      <c r="G537" s="23"/>
    </row>
    <row r="538" spans="1:7">
      <c r="A538" s="22">
        <v>45690.1770833333</v>
      </c>
      <c r="B538">
        <v>0.6545</v>
      </c>
      <c r="C538">
        <v>0.6575</v>
      </c>
      <c r="D538">
        <v>0.649</v>
      </c>
      <c r="E538">
        <v>0.6496</v>
      </c>
      <c r="F538" s="21" t="str">
        <f t="shared" si="8"/>
        <v>----</v>
      </c>
      <c r="G538" s="23"/>
    </row>
    <row r="539" spans="1:7">
      <c r="A539" s="22">
        <v>45690.1875</v>
      </c>
      <c r="B539">
        <v>0.6496</v>
      </c>
      <c r="C539">
        <v>0.651</v>
      </c>
      <c r="D539">
        <v>0.6448</v>
      </c>
      <c r="E539">
        <v>0.6486</v>
      </c>
      <c r="F539" s="21" t="str">
        <f t="shared" si="8"/>
        <v>----</v>
      </c>
      <c r="G539" s="23"/>
    </row>
    <row r="540" spans="1:7">
      <c r="A540" s="22">
        <v>45690.1979166667</v>
      </c>
      <c r="B540">
        <v>0.6486</v>
      </c>
      <c r="C540">
        <v>0.6486</v>
      </c>
      <c r="D540">
        <v>0.6367</v>
      </c>
      <c r="E540">
        <v>0.6374</v>
      </c>
      <c r="F540" s="21" t="str">
        <f t="shared" si="8"/>
        <v>----</v>
      </c>
      <c r="G540" s="23"/>
    </row>
    <row r="541" spans="1:7">
      <c r="A541" s="22">
        <v>45690.2083333333</v>
      </c>
      <c r="B541">
        <v>0.6377</v>
      </c>
      <c r="C541">
        <v>0.65</v>
      </c>
      <c r="D541">
        <v>0.6377</v>
      </c>
      <c r="E541">
        <v>0.6456</v>
      </c>
      <c r="F541" s="21" t="str">
        <f t="shared" si="8"/>
        <v>----</v>
      </c>
      <c r="G541" s="23"/>
    </row>
    <row r="542" spans="1:7">
      <c r="A542" s="22">
        <v>45690.21875</v>
      </c>
      <c r="B542">
        <v>0.6454</v>
      </c>
      <c r="C542">
        <v>0.6496</v>
      </c>
      <c r="D542">
        <v>0.6423</v>
      </c>
      <c r="E542">
        <v>0.6458</v>
      </c>
      <c r="F542" s="21" t="str">
        <f t="shared" si="8"/>
        <v>----</v>
      </c>
      <c r="G542" s="23"/>
    </row>
    <row r="543" spans="1:7">
      <c r="A543" s="22">
        <v>45690.2291666667</v>
      </c>
      <c r="B543">
        <v>0.6455</v>
      </c>
      <c r="C543">
        <v>0.6567</v>
      </c>
      <c r="D543">
        <v>0.6423</v>
      </c>
      <c r="E543">
        <v>0.653</v>
      </c>
      <c r="F543" s="21" t="str">
        <f t="shared" si="8"/>
        <v>----</v>
      </c>
      <c r="G543" s="23"/>
    </row>
    <row r="544" spans="1:7">
      <c r="A544" s="22">
        <v>45690.2395833333</v>
      </c>
      <c r="B544">
        <v>0.6529</v>
      </c>
      <c r="C544">
        <v>0.6596</v>
      </c>
      <c r="D544">
        <v>0.6525</v>
      </c>
      <c r="E544">
        <v>0.6592</v>
      </c>
      <c r="F544" s="21" t="str">
        <f t="shared" si="8"/>
        <v>----</v>
      </c>
      <c r="G544" s="23"/>
    </row>
    <row r="545" spans="1:7">
      <c r="A545" s="22">
        <v>45690.25</v>
      </c>
      <c r="B545">
        <v>0.6593</v>
      </c>
      <c r="C545">
        <v>0.6612</v>
      </c>
      <c r="D545">
        <v>0.6557</v>
      </c>
      <c r="E545">
        <v>0.6595</v>
      </c>
      <c r="F545" s="21" t="str">
        <f t="shared" si="8"/>
        <v>----</v>
      </c>
      <c r="G545" s="23"/>
    </row>
    <row r="546" spans="1:7">
      <c r="A546" s="22">
        <v>45690.2604166667</v>
      </c>
      <c r="B546">
        <v>0.6593</v>
      </c>
      <c r="C546">
        <v>0.6615</v>
      </c>
      <c r="D546">
        <v>0.6558</v>
      </c>
      <c r="E546">
        <v>0.6608</v>
      </c>
      <c r="F546" s="21" t="str">
        <f t="shared" si="8"/>
        <v>----</v>
      </c>
      <c r="G546" s="23"/>
    </row>
    <row r="547" spans="1:7">
      <c r="A547" s="22">
        <v>45690.2708333333</v>
      </c>
      <c r="B547">
        <v>0.6606</v>
      </c>
      <c r="C547">
        <v>0.6616</v>
      </c>
      <c r="D547">
        <v>0.6575</v>
      </c>
      <c r="E547">
        <v>0.658</v>
      </c>
      <c r="F547" s="21" t="str">
        <f t="shared" si="8"/>
        <v>----</v>
      </c>
      <c r="G547" s="23"/>
    </row>
    <row r="548" spans="1:7">
      <c r="A548" s="22">
        <v>45690.28125</v>
      </c>
      <c r="B548">
        <v>0.6582</v>
      </c>
      <c r="C548">
        <v>0.6586</v>
      </c>
      <c r="D548">
        <v>0.651</v>
      </c>
      <c r="E548">
        <v>0.6513</v>
      </c>
      <c r="F548" s="21" t="str">
        <f t="shared" si="8"/>
        <v>----</v>
      </c>
      <c r="G548" s="23"/>
    </row>
    <row r="549" spans="1:7">
      <c r="A549" s="22">
        <v>45690.2916666667</v>
      </c>
      <c r="B549">
        <v>0.6511</v>
      </c>
      <c r="C549">
        <v>0.6511</v>
      </c>
      <c r="D549">
        <v>0.6436</v>
      </c>
      <c r="E549">
        <v>0.6471</v>
      </c>
      <c r="F549" s="21" t="str">
        <f t="shared" si="8"/>
        <v>----</v>
      </c>
      <c r="G549" s="23"/>
    </row>
    <row r="550" spans="1:7">
      <c r="A550" s="22">
        <v>45690.3020833333</v>
      </c>
      <c r="B550">
        <v>0.6469</v>
      </c>
      <c r="C550">
        <v>0.6488</v>
      </c>
      <c r="D550">
        <v>0.6385</v>
      </c>
      <c r="E550">
        <v>0.6392</v>
      </c>
      <c r="F550" s="21" t="str">
        <f t="shared" si="8"/>
        <v>----</v>
      </c>
      <c r="G550" s="23"/>
    </row>
    <row r="551" spans="1:7">
      <c r="A551" s="22">
        <v>45690.3125</v>
      </c>
      <c r="B551">
        <v>0.6392</v>
      </c>
      <c r="C551">
        <v>0.6489</v>
      </c>
      <c r="D551">
        <v>0.6373</v>
      </c>
      <c r="E551">
        <v>0.6435</v>
      </c>
      <c r="F551" s="21" t="str">
        <f t="shared" si="8"/>
        <v>----</v>
      </c>
      <c r="G551" s="23"/>
    </row>
    <row r="552" spans="1:7">
      <c r="A552" s="22">
        <v>45690.3229166667</v>
      </c>
      <c r="B552">
        <v>0.6436</v>
      </c>
      <c r="C552">
        <v>0.6513</v>
      </c>
      <c r="D552">
        <v>0.6426</v>
      </c>
      <c r="E552">
        <v>0.6473</v>
      </c>
      <c r="F552" s="21" t="str">
        <f t="shared" si="8"/>
        <v>----</v>
      </c>
      <c r="G552" s="23"/>
    </row>
    <row r="553" spans="1:7">
      <c r="A553" s="22">
        <v>45690.3333333333</v>
      </c>
      <c r="B553">
        <v>0.6474</v>
      </c>
      <c r="C553">
        <v>0.6476</v>
      </c>
      <c r="D553">
        <v>0.6356</v>
      </c>
      <c r="E553">
        <v>0.6359</v>
      </c>
      <c r="F553" s="21" t="str">
        <f t="shared" si="8"/>
        <v>----</v>
      </c>
      <c r="G553" s="23"/>
    </row>
    <row r="554" spans="1:7">
      <c r="A554" s="22">
        <v>45690.34375</v>
      </c>
      <c r="B554">
        <v>0.636</v>
      </c>
      <c r="C554">
        <v>0.6397</v>
      </c>
      <c r="D554">
        <v>0.6261</v>
      </c>
      <c r="E554">
        <v>0.6261</v>
      </c>
      <c r="F554" s="21" t="str">
        <f t="shared" si="8"/>
        <v>----</v>
      </c>
      <c r="G554" s="23"/>
    </row>
    <row r="555" spans="1:7">
      <c r="A555" s="22">
        <v>45690.3541666667</v>
      </c>
      <c r="B555">
        <v>0.6262</v>
      </c>
      <c r="C555">
        <v>0.6292</v>
      </c>
      <c r="D555">
        <v>0.6136</v>
      </c>
      <c r="E555">
        <v>0.6177</v>
      </c>
      <c r="F555" s="21" t="str">
        <f t="shared" si="8"/>
        <v>----</v>
      </c>
      <c r="G555" s="23"/>
    </row>
    <row r="556" spans="1:7">
      <c r="A556" s="22">
        <v>45690.3645833333</v>
      </c>
      <c r="B556">
        <v>0.6177</v>
      </c>
      <c r="C556">
        <v>0.6195</v>
      </c>
      <c r="D556">
        <v>0.6022</v>
      </c>
      <c r="E556">
        <v>0.6105</v>
      </c>
      <c r="F556" s="21" t="str">
        <f t="shared" si="8"/>
        <v>----</v>
      </c>
      <c r="G556" s="23"/>
    </row>
    <row r="557" spans="1:7">
      <c r="A557" s="22">
        <v>45690.375</v>
      </c>
      <c r="B557">
        <v>0.6105</v>
      </c>
      <c r="C557">
        <v>0.6182</v>
      </c>
      <c r="D557">
        <v>0.6032</v>
      </c>
      <c r="E557">
        <v>0.6094</v>
      </c>
      <c r="F557" s="21" t="str">
        <f t="shared" si="8"/>
        <v>----</v>
      </c>
      <c r="G557" s="23"/>
    </row>
    <row r="558" spans="1:7">
      <c r="A558" s="22">
        <v>45690.3854166667</v>
      </c>
      <c r="B558">
        <v>0.6092</v>
      </c>
      <c r="C558">
        <v>0.6129</v>
      </c>
      <c r="D558">
        <v>0.6024</v>
      </c>
      <c r="E558">
        <v>0.6076</v>
      </c>
      <c r="F558" s="21" t="str">
        <f t="shared" si="8"/>
        <v>----</v>
      </c>
      <c r="G558" s="23"/>
    </row>
    <row r="559" spans="1:7">
      <c r="A559" s="22">
        <v>45690.3958333333</v>
      </c>
      <c r="B559">
        <v>0.6078</v>
      </c>
      <c r="C559">
        <v>0.6152</v>
      </c>
      <c r="D559">
        <v>0.6008</v>
      </c>
      <c r="E559">
        <v>0.6034</v>
      </c>
      <c r="F559" s="21" t="str">
        <f t="shared" si="8"/>
        <v>----</v>
      </c>
      <c r="G559" s="23"/>
    </row>
    <row r="560" spans="1:7">
      <c r="A560" s="22">
        <v>45690.40625</v>
      </c>
      <c r="B560">
        <v>0.6035</v>
      </c>
      <c r="C560">
        <v>0.6053</v>
      </c>
      <c r="D560">
        <v>0.5923</v>
      </c>
      <c r="E560">
        <v>0.5981</v>
      </c>
      <c r="F560" s="21" t="str">
        <f t="shared" si="8"/>
        <v>----</v>
      </c>
      <c r="G560" s="23"/>
    </row>
    <row r="561" spans="1:7">
      <c r="A561" s="22">
        <v>45690.4166666667</v>
      </c>
      <c r="B561">
        <v>0.5982</v>
      </c>
      <c r="C561">
        <v>0.6072</v>
      </c>
      <c r="D561">
        <v>0.5937</v>
      </c>
      <c r="E561">
        <v>0.6019</v>
      </c>
      <c r="F561" s="21" t="str">
        <f t="shared" si="8"/>
        <v>----</v>
      </c>
      <c r="G561" s="23"/>
    </row>
    <row r="562" spans="1:7">
      <c r="A562" s="22">
        <v>45690.4270833333</v>
      </c>
      <c r="B562">
        <v>0.602</v>
      </c>
      <c r="C562">
        <v>0.6127</v>
      </c>
      <c r="D562">
        <v>0.5956</v>
      </c>
      <c r="E562">
        <v>0.6091</v>
      </c>
      <c r="F562" s="21" t="str">
        <f t="shared" si="8"/>
        <v>----</v>
      </c>
      <c r="G562" s="23"/>
    </row>
    <row r="563" spans="1:7">
      <c r="A563" s="22">
        <v>45690.4375</v>
      </c>
      <c r="B563">
        <v>0.6092</v>
      </c>
      <c r="C563">
        <v>0.6092</v>
      </c>
      <c r="D563">
        <v>0.5889</v>
      </c>
      <c r="E563">
        <v>0.5914</v>
      </c>
      <c r="F563" s="21" t="str">
        <f t="shared" si="8"/>
        <v>----</v>
      </c>
      <c r="G563" s="23"/>
    </row>
    <row r="564" spans="1:7">
      <c r="A564" s="22">
        <v>45690.4479166667</v>
      </c>
      <c r="B564">
        <v>0.5912</v>
      </c>
      <c r="C564">
        <v>0.596</v>
      </c>
      <c r="D564">
        <v>0.5859</v>
      </c>
      <c r="E564">
        <v>0.5903</v>
      </c>
      <c r="F564" s="21" t="str">
        <f t="shared" si="8"/>
        <v>----</v>
      </c>
      <c r="G564" s="23"/>
    </row>
    <row r="565" spans="1:7">
      <c r="A565" s="22">
        <v>45690.4583333333</v>
      </c>
      <c r="B565">
        <v>0.5907</v>
      </c>
      <c r="C565">
        <v>0.5945</v>
      </c>
      <c r="D565">
        <v>0.5801</v>
      </c>
      <c r="E565">
        <v>0.5845</v>
      </c>
      <c r="F565" s="21" t="str">
        <f t="shared" si="8"/>
        <v>----</v>
      </c>
      <c r="G565" s="23"/>
    </row>
    <row r="566" spans="1:7">
      <c r="A566" s="22">
        <v>45690.46875</v>
      </c>
      <c r="B566">
        <v>0.5847</v>
      </c>
      <c r="C566">
        <v>0.594</v>
      </c>
      <c r="D566">
        <v>0.5789</v>
      </c>
      <c r="E566">
        <v>0.593</v>
      </c>
      <c r="F566" s="21" t="str">
        <f t="shared" si="8"/>
        <v>----</v>
      </c>
      <c r="G566" s="23"/>
    </row>
    <row r="567" spans="1:7">
      <c r="A567" s="22">
        <v>45690.4791666667</v>
      </c>
      <c r="B567">
        <v>0.5932</v>
      </c>
      <c r="C567">
        <v>0.6063</v>
      </c>
      <c r="D567">
        <v>0.5922</v>
      </c>
      <c r="E567">
        <v>0.6049</v>
      </c>
      <c r="F567" s="21" t="str">
        <f t="shared" si="8"/>
        <v>----</v>
      </c>
      <c r="G567" s="23"/>
    </row>
    <row r="568" spans="1:7">
      <c r="A568" s="22">
        <v>45690.4895833333</v>
      </c>
      <c r="B568">
        <v>0.6051</v>
      </c>
      <c r="C568">
        <v>0.6089</v>
      </c>
      <c r="D568">
        <v>0.5973</v>
      </c>
      <c r="E568">
        <v>0.6002</v>
      </c>
      <c r="F568" s="21" t="str">
        <f t="shared" si="8"/>
        <v>----</v>
      </c>
      <c r="G568" s="23"/>
    </row>
    <row r="569" spans="1:7">
      <c r="A569" s="22">
        <v>45690.5</v>
      </c>
      <c r="B569">
        <v>0.6003</v>
      </c>
      <c r="C569">
        <v>0.6104</v>
      </c>
      <c r="D569">
        <v>0.5974</v>
      </c>
      <c r="E569">
        <v>0.6103</v>
      </c>
      <c r="F569" s="21" t="str">
        <f t="shared" si="8"/>
        <v>----</v>
      </c>
      <c r="G569" s="23"/>
    </row>
    <row r="570" spans="1:7">
      <c r="A570" s="22">
        <v>45690.5104166667</v>
      </c>
      <c r="B570">
        <v>0.6101</v>
      </c>
      <c r="C570">
        <v>0.6122</v>
      </c>
      <c r="D570">
        <v>0.6039</v>
      </c>
      <c r="E570">
        <v>0.6054</v>
      </c>
      <c r="F570" s="21" t="str">
        <f t="shared" si="8"/>
        <v>----</v>
      </c>
      <c r="G570" s="23"/>
    </row>
    <row r="571" spans="1:7">
      <c r="A571" s="22">
        <v>45690.5208333333</v>
      </c>
      <c r="B571">
        <v>0.6054</v>
      </c>
      <c r="C571">
        <v>0.6066</v>
      </c>
      <c r="D571">
        <v>0.5979</v>
      </c>
      <c r="E571">
        <v>0.5999</v>
      </c>
      <c r="F571" s="21" t="str">
        <f t="shared" si="8"/>
        <v>----</v>
      </c>
      <c r="G571" s="23"/>
    </row>
    <row r="572" spans="1:7">
      <c r="A572" s="22">
        <v>45690.53125</v>
      </c>
      <c r="B572">
        <v>0.5995</v>
      </c>
      <c r="C572">
        <v>0.5996</v>
      </c>
      <c r="D572">
        <v>0.5929</v>
      </c>
      <c r="E572">
        <v>0.5946</v>
      </c>
      <c r="F572" s="21" t="str">
        <f t="shared" si="8"/>
        <v>----</v>
      </c>
      <c r="G572" s="23"/>
    </row>
    <row r="573" spans="1:7">
      <c r="A573" s="22">
        <v>45690.5416666667</v>
      </c>
      <c r="B573">
        <v>0.5946</v>
      </c>
      <c r="C573">
        <v>0.5962</v>
      </c>
      <c r="D573">
        <v>0.59</v>
      </c>
      <c r="E573">
        <v>0.5914</v>
      </c>
      <c r="F573" s="21" t="str">
        <f t="shared" si="8"/>
        <v>----</v>
      </c>
      <c r="G573" s="23"/>
    </row>
    <row r="574" spans="1:7">
      <c r="A574" s="22">
        <v>45690.5520833333</v>
      </c>
      <c r="B574">
        <v>0.5913</v>
      </c>
      <c r="C574">
        <v>0.5923</v>
      </c>
      <c r="D574">
        <v>0.585</v>
      </c>
      <c r="E574">
        <v>0.5853</v>
      </c>
      <c r="F574" s="21" t="str">
        <f t="shared" si="8"/>
        <v>----</v>
      </c>
      <c r="G574" s="23"/>
    </row>
    <row r="575" spans="1:7">
      <c r="A575" s="22">
        <v>45690.5625</v>
      </c>
      <c r="B575">
        <v>0.5856</v>
      </c>
      <c r="C575">
        <v>0.5921</v>
      </c>
      <c r="D575">
        <v>0.5823</v>
      </c>
      <c r="E575">
        <v>0.585</v>
      </c>
      <c r="F575" s="21" t="str">
        <f t="shared" si="8"/>
        <v>----</v>
      </c>
      <c r="G575" s="23"/>
    </row>
    <row r="576" spans="1:7">
      <c r="A576" s="22">
        <v>45690.5729166667</v>
      </c>
      <c r="B576">
        <v>0.5852</v>
      </c>
      <c r="C576">
        <v>0.5888</v>
      </c>
      <c r="D576">
        <v>0.5755</v>
      </c>
      <c r="E576">
        <v>0.5781</v>
      </c>
      <c r="F576" s="21" t="str">
        <f t="shared" si="8"/>
        <v>----</v>
      </c>
      <c r="G576" s="23"/>
    </row>
    <row r="577" spans="1:7">
      <c r="A577" s="22">
        <v>45690.5833333333</v>
      </c>
      <c r="B577">
        <v>0.5783</v>
      </c>
      <c r="C577">
        <v>0.5908</v>
      </c>
      <c r="D577">
        <v>0.5772</v>
      </c>
      <c r="E577">
        <v>0.5854</v>
      </c>
      <c r="F577" s="21" t="str">
        <f t="shared" si="8"/>
        <v>----</v>
      </c>
      <c r="G577" s="23"/>
    </row>
    <row r="578" spans="1:7">
      <c r="A578" s="22">
        <v>45690.59375</v>
      </c>
      <c r="B578">
        <v>0.5855</v>
      </c>
      <c r="C578">
        <v>0.5891</v>
      </c>
      <c r="D578">
        <v>0.574</v>
      </c>
      <c r="E578">
        <v>0.5763</v>
      </c>
      <c r="F578" s="21" t="str">
        <f t="shared" si="8"/>
        <v>----</v>
      </c>
      <c r="G578" s="23"/>
    </row>
    <row r="579" spans="1:7">
      <c r="A579" s="22">
        <v>45690.6041666667</v>
      </c>
      <c r="B579">
        <v>0.5759</v>
      </c>
      <c r="C579">
        <v>0.5759</v>
      </c>
      <c r="D579">
        <v>0.5433</v>
      </c>
      <c r="E579">
        <v>0.5599</v>
      </c>
      <c r="F579" s="21" t="str">
        <f t="shared" ref="F579:F642" si="9">IF(B579=E579,"Dead","----")</f>
        <v>----</v>
      </c>
      <c r="G579" s="23"/>
    </row>
    <row r="580" spans="1:7">
      <c r="A580" s="22">
        <v>45690.6145833333</v>
      </c>
      <c r="B580">
        <v>0.5601</v>
      </c>
      <c r="C580">
        <v>0.5825</v>
      </c>
      <c r="D580">
        <v>0.5599</v>
      </c>
      <c r="E580">
        <v>0.5823</v>
      </c>
      <c r="F580" s="21" t="str">
        <f t="shared" si="9"/>
        <v>----</v>
      </c>
      <c r="G580" s="23"/>
    </row>
    <row r="581" spans="1:7">
      <c r="A581" s="22">
        <v>45690.625</v>
      </c>
      <c r="B581">
        <v>0.5824</v>
      </c>
      <c r="C581">
        <v>0.5824</v>
      </c>
      <c r="D581">
        <v>0.5585</v>
      </c>
      <c r="E581">
        <v>0.5691</v>
      </c>
      <c r="F581" s="21" t="str">
        <f t="shared" si="9"/>
        <v>----</v>
      </c>
      <c r="G581" s="23"/>
    </row>
    <row r="582" spans="1:7">
      <c r="A582" s="22">
        <v>45690.6354166667</v>
      </c>
      <c r="B582">
        <v>0.5689</v>
      </c>
      <c r="C582">
        <v>0.5755</v>
      </c>
      <c r="D582">
        <v>0.5493</v>
      </c>
      <c r="E582">
        <v>0.5563</v>
      </c>
      <c r="F582" s="21" t="str">
        <f t="shared" si="9"/>
        <v>----</v>
      </c>
      <c r="G582" s="23"/>
    </row>
    <row r="583" spans="1:7">
      <c r="A583" s="22">
        <v>45690.6458333333</v>
      </c>
      <c r="B583">
        <v>0.5563</v>
      </c>
      <c r="C583">
        <v>0.579</v>
      </c>
      <c r="D583">
        <v>0.5536</v>
      </c>
      <c r="E583">
        <v>0.5759</v>
      </c>
      <c r="F583" s="21" t="str">
        <f t="shared" si="9"/>
        <v>----</v>
      </c>
      <c r="G583" s="23"/>
    </row>
    <row r="584" spans="1:7">
      <c r="A584" s="22">
        <v>45690.65625</v>
      </c>
      <c r="B584">
        <v>0.5757</v>
      </c>
      <c r="C584">
        <v>0.5823</v>
      </c>
      <c r="D584">
        <v>0.5742</v>
      </c>
      <c r="E584">
        <v>0.5768</v>
      </c>
      <c r="F584" s="21" t="str">
        <f t="shared" si="9"/>
        <v>----</v>
      </c>
      <c r="G584" s="23"/>
    </row>
    <row r="585" spans="1:7">
      <c r="A585" s="22">
        <v>45690.6666666667</v>
      </c>
      <c r="B585">
        <v>0.5771</v>
      </c>
      <c r="C585">
        <v>0.5771</v>
      </c>
      <c r="D585">
        <v>0.5629</v>
      </c>
      <c r="E585">
        <v>0.5642</v>
      </c>
      <c r="F585" s="21" t="str">
        <f t="shared" si="9"/>
        <v>----</v>
      </c>
      <c r="G585" s="23"/>
    </row>
    <row r="586" spans="1:7">
      <c r="A586" s="22">
        <v>45690.6770833333</v>
      </c>
      <c r="B586">
        <v>0.5641</v>
      </c>
      <c r="C586">
        <v>0.5696</v>
      </c>
      <c r="D586">
        <v>0.5506</v>
      </c>
      <c r="E586">
        <v>0.5596</v>
      </c>
      <c r="F586" s="21" t="str">
        <f t="shared" si="9"/>
        <v>----</v>
      </c>
      <c r="G586" s="23"/>
    </row>
    <row r="587" spans="1:7">
      <c r="A587" s="22">
        <v>45690.6875</v>
      </c>
      <c r="B587">
        <v>0.5596</v>
      </c>
      <c r="C587">
        <v>0.5618</v>
      </c>
      <c r="D587">
        <v>0.5302</v>
      </c>
      <c r="E587">
        <v>0.5325</v>
      </c>
      <c r="F587" s="21" t="str">
        <f t="shared" si="9"/>
        <v>----</v>
      </c>
      <c r="G587" s="23"/>
    </row>
    <row r="588" spans="1:7">
      <c r="A588" s="22">
        <v>45690.6979166667</v>
      </c>
      <c r="B588">
        <v>0.5323</v>
      </c>
      <c r="C588">
        <v>0.5583</v>
      </c>
      <c r="D588">
        <v>0.5323</v>
      </c>
      <c r="E588">
        <v>0.5526</v>
      </c>
      <c r="F588" s="21" t="str">
        <f t="shared" si="9"/>
        <v>----</v>
      </c>
      <c r="G588" s="23"/>
    </row>
    <row r="589" spans="1:7">
      <c r="A589" s="22">
        <v>45690.7083333333</v>
      </c>
      <c r="B589">
        <v>0.5524</v>
      </c>
      <c r="C589">
        <v>0.5589</v>
      </c>
      <c r="D589">
        <v>0.5461</v>
      </c>
      <c r="E589">
        <v>0.5528</v>
      </c>
      <c r="F589" s="21" t="str">
        <f t="shared" si="9"/>
        <v>----</v>
      </c>
      <c r="G589" s="23"/>
    </row>
    <row r="590" spans="1:7">
      <c r="A590" s="22">
        <v>45690.71875</v>
      </c>
      <c r="B590">
        <v>0.5525</v>
      </c>
      <c r="C590">
        <v>0.5547</v>
      </c>
      <c r="D590">
        <v>0.5451</v>
      </c>
      <c r="E590">
        <v>0.5483</v>
      </c>
      <c r="F590" s="21" t="str">
        <f t="shared" si="9"/>
        <v>----</v>
      </c>
      <c r="G590" s="23"/>
    </row>
    <row r="591" spans="1:7">
      <c r="A591" s="22">
        <v>45690.7291666667</v>
      </c>
      <c r="B591">
        <v>0.5481</v>
      </c>
      <c r="C591">
        <v>0.5553</v>
      </c>
      <c r="D591">
        <v>0.5419</v>
      </c>
      <c r="E591">
        <v>0.5478</v>
      </c>
      <c r="F591" s="21" t="str">
        <f t="shared" si="9"/>
        <v>----</v>
      </c>
      <c r="G591" s="23"/>
    </row>
    <row r="592" spans="1:7">
      <c r="A592" s="22">
        <v>45690.7395833333</v>
      </c>
      <c r="B592">
        <v>0.548</v>
      </c>
      <c r="C592">
        <v>0.5483</v>
      </c>
      <c r="D592">
        <v>0.4816</v>
      </c>
      <c r="E592">
        <v>0.508</v>
      </c>
      <c r="F592" s="21" t="str">
        <f t="shared" si="9"/>
        <v>----</v>
      </c>
      <c r="G592" s="23"/>
    </row>
    <row r="593" spans="1:7">
      <c r="A593" s="22">
        <v>45690.75</v>
      </c>
      <c r="B593">
        <v>0.5083</v>
      </c>
      <c r="C593">
        <v>0.5413</v>
      </c>
      <c r="D593">
        <v>0.4687</v>
      </c>
      <c r="E593">
        <v>0.5351</v>
      </c>
      <c r="F593" s="21" t="str">
        <f t="shared" si="9"/>
        <v>----</v>
      </c>
      <c r="G593" s="23"/>
    </row>
    <row r="594" spans="1:7">
      <c r="A594" s="22">
        <v>45690.7604166667</v>
      </c>
      <c r="B594">
        <v>0.5352</v>
      </c>
      <c r="C594">
        <v>0.5498</v>
      </c>
      <c r="D594">
        <v>0.5312</v>
      </c>
      <c r="E594">
        <v>0.5365</v>
      </c>
      <c r="F594" s="21" t="str">
        <f t="shared" si="9"/>
        <v>----</v>
      </c>
      <c r="G594" s="23"/>
    </row>
    <row r="595" spans="1:7">
      <c r="A595" s="22">
        <v>45690.7708333333</v>
      </c>
      <c r="B595">
        <v>0.536</v>
      </c>
      <c r="C595">
        <v>0.5573</v>
      </c>
      <c r="D595">
        <v>0.5314</v>
      </c>
      <c r="E595">
        <v>0.552</v>
      </c>
      <c r="F595" s="21" t="str">
        <f t="shared" si="9"/>
        <v>----</v>
      </c>
      <c r="G595" s="23"/>
    </row>
    <row r="596" spans="1:7">
      <c r="A596" s="22">
        <v>45690.78125</v>
      </c>
      <c r="B596">
        <v>0.5528</v>
      </c>
      <c r="C596">
        <v>0.5568</v>
      </c>
      <c r="D596">
        <v>0.537</v>
      </c>
      <c r="E596">
        <v>0.5445</v>
      </c>
      <c r="F596" s="21" t="str">
        <f t="shared" si="9"/>
        <v>----</v>
      </c>
      <c r="G596" s="23"/>
    </row>
    <row r="597" spans="1:7">
      <c r="A597" s="22">
        <v>45690.7916666667</v>
      </c>
      <c r="B597">
        <v>0.5445</v>
      </c>
      <c r="C597">
        <v>0.5612</v>
      </c>
      <c r="D597">
        <v>0.5412</v>
      </c>
      <c r="E597">
        <v>0.5586</v>
      </c>
      <c r="F597" s="21" t="str">
        <f t="shared" si="9"/>
        <v>----</v>
      </c>
      <c r="G597" s="23"/>
    </row>
    <row r="598" spans="1:7">
      <c r="A598" s="22">
        <v>45690.8020833333</v>
      </c>
      <c r="B598">
        <v>0.5581</v>
      </c>
      <c r="C598">
        <v>0.5663</v>
      </c>
      <c r="D598">
        <v>0.5456</v>
      </c>
      <c r="E598">
        <v>0.549</v>
      </c>
      <c r="F598" s="21" t="str">
        <f t="shared" si="9"/>
        <v>----</v>
      </c>
      <c r="G598" s="23"/>
    </row>
    <row r="599" spans="1:7">
      <c r="A599" s="22">
        <v>45690.8125</v>
      </c>
      <c r="B599">
        <v>0.5488</v>
      </c>
      <c r="C599">
        <v>0.5506</v>
      </c>
      <c r="D599">
        <v>0.5436</v>
      </c>
      <c r="E599">
        <v>0.5487</v>
      </c>
      <c r="F599" s="21" t="str">
        <f t="shared" si="9"/>
        <v>----</v>
      </c>
      <c r="G599" s="23"/>
    </row>
    <row r="600" spans="1:7">
      <c r="A600" s="22">
        <v>45690.8229166667</v>
      </c>
      <c r="B600">
        <v>0.5484</v>
      </c>
      <c r="C600">
        <v>0.5513</v>
      </c>
      <c r="D600">
        <v>0.5431</v>
      </c>
      <c r="E600">
        <v>0.5437</v>
      </c>
      <c r="F600" s="21" t="str">
        <f t="shared" si="9"/>
        <v>----</v>
      </c>
      <c r="G600" s="23"/>
    </row>
    <row r="601" spans="1:7">
      <c r="A601" s="22">
        <v>45690.8333333333</v>
      </c>
      <c r="B601">
        <v>0.5444</v>
      </c>
      <c r="C601">
        <v>0.5499</v>
      </c>
      <c r="D601">
        <v>0.5355</v>
      </c>
      <c r="E601">
        <v>0.5368</v>
      </c>
      <c r="F601" s="21" t="str">
        <f t="shared" si="9"/>
        <v>----</v>
      </c>
      <c r="G601" s="23"/>
    </row>
    <row r="602" spans="1:7">
      <c r="A602" s="22">
        <v>45690.84375</v>
      </c>
      <c r="B602">
        <v>0.5365</v>
      </c>
      <c r="C602">
        <v>0.5383</v>
      </c>
      <c r="D602">
        <v>0.5307</v>
      </c>
      <c r="E602">
        <v>0.5319</v>
      </c>
      <c r="F602" s="21" t="str">
        <f t="shared" si="9"/>
        <v>----</v>
      </c>
      <c r="G602" s="23"/>
    </row>
    <row r="603" spans="1:7">
      <c r="A603" s="22">
        <v>45690.8541666667</v>
      </c>
      <c r="B603">
        <v>0.532</v>
      </c>
      <c r="C603">
        <v>0.5344</v>
      </c>
      <c r="D603">
        <v>0.5269</v>
      </c>
      <c r="E603">
        <v>0.5295</v>
      </c>
      <c r="F603" s="21" t="str">
        <f t="shared" si="9"/>
        <v>----</v>
      </c>
      <c r="G603" s="23"/>
    </row>
    <row r="604" spans="1:7">
      <c r="A604" s="22">
        <v>45690.8645833333</v>
      </c>
      <c r="B604">
        <v>0.5297</v>
      </c>
      <c r="C604">
        <v>0.5339</v>
      </c>
      <c r="D604">
        <v>0.5236</v>
      </c>
      <c r="E604">
        <v>0.5243</v>
      </c>
      <c r="F604" s="21" t="str">
        <f t="shared" si="9"/>
        <v>----</v>
      </c>
      <c r="G604" s="23"/>
    </row>
    <row r="605" spans="1:7">
      <c r="A605" s="22">
        <v>45690.875</v>
      </c>
      <c r="B605">
        <v>0.5245</v>
      </c>
      <c r="C605">
        <v>0.5266</v>
      </c>
      <c r="D605">
        <v>0.5204</v>
      </c>
      <c r="E605">
        <v>0.523</v>
      </c>
      <c r="F605" s="21" t="str">
        <f t="shared" si="9"/>
        <v>----</v>
      </c>
      <c r="G605" s="23"/>
    </row>
    <row r="606" spans="1:7">
      <c r="A606" s="22">
        <v>45690.8854166667</v>
      </c>
      <c r="B606">
        <v>0.5229</v>
      </c>
      <c r="C606">
        <v>0.5413</v>
      </c>
      <c r="D606">
        <v>0.522</v>
      </c>
      <c r="E606">
        <v>0.5357</v>
      </c>
      <c r="F606" s="21" t="str">
        <f t="shared" si="9"/>
        <v>----</v>
      </c>
      <c r="G606" s="23"/>
    </row>
    <row r="607" spans="1:7">
      <c r="A607" s="22">
        <v>45690.8958333333</v>
      </c>
      <c r="B607">
        <v>0.5357</v>
      </c>
      <c r="C607">
        <v>0.5367</v>
      </c>
      <c r="D607">
        <v>0.5283</v>
      </c>
      <c r="E607">
        <v>0.534</v>
      </c>
      <c r="F607" s="21" t="str">
        <f t="shared" si="9"/>
        <v>----</v>
      </c>
      <c r="G607" s="23"/>
    </row>
    <row r="608" spans="1:7">
      <c r="A608" s="22">
        <v>45690.90625</v>
      </c>
      <c r="B608">
        <v>0.5337</v>
      </c>
      <c r="C608">
        <v>0.5545</v>
      </c>
      <c r="D608">
        <v>0.5335</v>
      </c>
      <c r="E608">
        <v>0.5543</v>
      </c>
      <c r="F608" s="21" t="str">
        <f t="shared" si="9"/>
        <v>----</v>
      </c>
      <c r="G608" s="23"/>
    </row>
    <row r="609" spans="1:7">
      <c r="A609" s="22">
        <v>45690.9166666667</v>
      </c>
      <c r="B609">
        <v>0.554</v>
      </c>
      <c r="C609">
        <v>0.5542</v>
      </c>
      <c r="D609">
        <v>0.5456</v>
      </c>
      <c r="E609">
        <v>0.5505</v>
      </c>
      <c r="F609" s="21" t="str">
        <f t="shared" si="9"/>
        <v>----</v>
      </c>
      <c r="G609" s="23"/>
    </row>
    <row r="610" spans="1:7">
      <c r="A610" s="22">
        <v>45690.9270833333</v>
      </c>
      <c r="B610">
        <v>0.5505</v>
      </c>
      <c r="C610">
        <v>0.5646</v>
      </c>
      <c r="D610">
        <v>0.5479</v>
      </c>
      <c r="E610">
        <v>0.5646</v>
      </c>
      <c r="F610" s="21" t="str">
        <f t="shared" si="9"/>
        <v>----</v>
      </c>
      <c r="G610" s="23"/>
    </row>
    <row r="611" spans="1:7">
      <c r="A611" s="22">
        <v>45690.9375</v>
      </c>
      <c r="B611">
        <v>0.5643</v>
      </c>
      <c r="C611">
        <v>0.5733</v>
      </c>
      <c r="D611">
        <v>0.5588</v>
      </c>
      <c r="E611">
        <v>0.5619</v>
      </c>
      <c r="F611" s="21" t="str">
        <f t="shared" si="9"/>
        <v>----</v>
      </c>
      <c r="G611" s="23"/>
    </row>
    <row r="612" spans="1:7">
      <c r="A612" s="22">
        <v>45690.9479166667</v>
      </c>
      <c r="B612">
        <v>0.5621</v>
      </c>
      <c r="C612">
        <v>0.5707</v>
      </c>
      <c r="D612">
        <v>0.5606</v>
      </c>
      <c r="E612">
        <v>0.5635</v>
      </c>
      <c r="F612" s="21" t="str">
        <f t="shared" si="9"/>
        <v>----</v>
      </c>
      <c r="G612" s="23"/>
    </row>
    <row r="613" spans="1:7">
      <c r="A613" s="22">
        <v>45690.9583333333</v>
      </c>
      <c r="B613">
        <v>0.5635</v>
      </c>
      <c r="C613">
        <v>0.5726</v>
      </c>
      <c r="D613">
        <v>0.5613</v>
      </c>
      <c r="E613">
        <v>0.5718</v>
      </c>
      <c r="F613" s="21" t="str">
        <f t="shared" si="9"/>
        <v>----</v>
      </c>
      <c r="G613" s="23"/>
    </row>
    <row r="614" spans="1:7">
      <c r="A614" s="22">
        <v>45690.96875</v>
      </c>
      <c r="B614">
        <v>0.572</v>
      </c>
      <c r="C614">
        <v>0.5817</v>
      </c>
      <c r="D614">
        <v>0.5717</v>
      </c>
      <c r="E614">
        <v>0.5773</v>
      </c>
      <c r="F614" s="21" t="str">
        <f t="shared" si="9"/>
        <v>----</v>
      </c>
      <c r="G614" s="23"/>
    </row>
    <row r="615" spans="1:7">
      <c r="A615" s="22">
        <v>45690.9791666667</v>
      </c>
      <c r="B615">
        <v>0.5777</v>
      </c>
      <c r="C615">
        <v>0.5938</v>
      </c>
      <c r="D615">
        <v>0.5724</v>
      </c>
      <c r="E615">
        <v>0.5859</v>
      </c>
      <c r="F615" s="21" t="str">
        <f t="shared" si="9"/>
        <v>----</v>
      </c>
      <c r="G615" s="23"/>
    </row>
    <row r="616" spans="1:7">
      <c r="A616" s="22">
        <v>45690.9895833333</v>
      </c>
      <c r="B616">
        <v>0.5856</v>
      </c>
      <c r="C616">
        <v>0.6083</v>
      </c>
      <c r="D616">
        <v>0.5831</v>
      </c>
      <c r="E616">
        <v>0.6058</v>
      </c>
      <c r="F616" s="21" t="str">
        <f t="shared" si="9"/>
        <v>----</v>
      </c>
      <c r="G616" s="23"/>
    </row>
    <row r="617" spans="1:7">
      <c r="A617" s="22">
        <v>45691</v>
      </c>
      <c r="B617">
        <v>0.6059</v>
      </c>
      <c r="C617">
        <v>0.6059</v>
      </c>
      <c r="D617">
        <v>0.5793</v>
      </c>
      <c r="E617">
        <v>0.5956</v>
      </c>
      <c r="F617" s="21" t="str">
        <f t="shared" si="9"/>
        <v>----</v>
      </c>
      <c r="G617" s="23"/>
    </row>
    <row r="618" spans="1:7">
      <c r="A618" s="22">
        <v>45691.0104166667</v>
      </c>
      <c r="B618">
        <v>0.5959</v>
      </c>
      <c r="C618">
        <v>0.5968</v>
      </c>
      <c r="D618">
        <v>0.5804</v>
      </c>
      <c r="E618">
        <v>0.5823</v>
      </c>
      <c r="F618" s="21" t="str">
        <f t="shared" si="9"/>
        <v>----</v>
      </c>
      <c r="G618" s="23"/>
    </row>
    <row r="619" spans="1:7">
      <c r="A619" s="22">
        <v>45691.0208333333</v>
      </c>
      <c r="B619">
        <v>0.5826</v>
      </c>
      <c r="C619">
        <v>0.5842</v>
      </c>
      <c r="D619">
        <v>0.5699</v>
      </c>
      <c r="E619">
        <v>0.5715</v>
      </c>
      <c r="F619" s="21" t="str">
        <f t="shared" si="9"/>
        <v>----</v>
      </c>
      <c r="G619" s="23"/>
    </row>
    <row r="620" spans="1:7">
      <c r="A620" s="22">
        <v>45691.03125</v>
      </c>
      <c r="B620">
        <v>0.5713</v>
      </c>
      <c r="C620">
        <v>0.5815</v>
      </c>
      <c r="D620">
        <v>0.5703</v>
      </c>
      <c r="E620">
        <v>0.5802</v>
      </c>
      <c r="F620" s="21" t="str">
        <f t="shared" si="9"/>
        <v>----</v>
      </c>
      <c r="G620" s="23"/>
    </row>
    <row r="621" spans="1:7">
      <c r="A621" s="22">
        <v>45691.0416666667</v>
      </c>
      <c r="B621">
        <v>0.5803</v>
      </c>
      <c r="C621">
        <v>0.5919</v>
      </c>
      <c r="D621">
        <v>0.5766</v>
      </c>
      <c r="E621">
        <v>0.5894</v>
      </c>
      <c r="F621" s="21" t="str">
        <f t="shared" si="9"/>
        <v>----</v>
      </c>
      <c r="G621" s="23"/>
    </row>
    <row r="622" spans="1:7">
      <c r="A622" s="22">
        <v>45691.0520833333</v>
      </c>
      <c r="B622">
        <v>0.5895</v>
      </c>
      <c r="C622">
        <v>0.5895</v>
      </c>
      <c r="D622">
        <v>0.5724</v>
      </c>
      <c r="E622">
        <v>0.5746</v>
      </c>
      <c r="F622" s="21" t="str">
        <f t="shared" si="9"/>
        <v>----</v>
      </c>
      <c r="G622" s="23"/>
    </row>
    <row r="623" spans="1:7">
      <c r="A623" s="22">
        <v>45691.0625</v>
      </c>
      <c r="B623">
        <v>0.5744</v>
      </c>
      <c r="C623">
        <v>0.636</v>
      </c>
      <c r="D623">
        <v>0.5699</v>
      </c>
      <c r="E623">
        <v>0.5772</v>
      </c>
      <c r="F623" s="21" t="str">
        <f t="shared" si="9"/>
        <v>----</v>
      </c>
      <c r="G623" s="23"/>
    </row>
    <row r="624" spans="1:7">
      <c r="A624" s="22">
        <v>45691.0729166667</v>
      </c>
      <c r="B624">
        <v>0.5773</v>
      </c>
      <c r="C624">
        <v>0.5813</v>
      </c>
      <c r="D624">
        <v>0.5658</v>
      </c>
      <c r="E624">
        <v>0.5661</v>
      </c>
      <c r="F624" s="21" t="str">
        <f t="shared" si="9"/>
        <v>----</v>
      </c>
      <c r="G624" s="23"/>
    </row>
    <row r="625" spans="1:7">
      <c r="A625" s="22">
        <v>45691.0833333333</v>
      </c>
      <c r="B625">
        <v>0.5662</v>
      </c>
      <c r="C625">
        <v>0.5729</v>
      </c>
      <c r="D625">
        <v>0.5638</v>
      </c>
      <c r="E625">
        <v>0.571</v>
      </c>
      <c r="F625" s="21" t="str">
        <f t="shared" si="9"/>
        <v>----</v>
      </c>
      <c r="G625" s="23"/>
    </row>
    <row r="626" spans="1:7">
      <c r="A626" s="22">
        <v>45691.09375</v>
      </c>
      <c r="B626">
        <v>0.5712</v>
      </c>
      <c r="C626">
        <v>0.5832</v>
      </c>
      <c r="D626">
        <v>0.5679</v>
      </c>
      <c r="E626">
        <v>0.5832</v>
      </c>
      <c r="F626" s="21" t="str">
        <f t="shared" si="9"/>
        <v>----</v>
      </c>
      <c r="G626" s="23"/>
    </row>
    <row r="627" spans="1:7">
      <c r="A627" s="22">
        <v>45691.1041666667</v>
      </c>
      <c r="B627">
        <v>0.5827</v>
      </c>
      <c r="C627">
        <v>0.6053</v>
      </c>
      <c r="D627">
        <v>0.579</v>
      </c>
      <c r="E627">
        <v>0.5947</v>
      </c>
      <c r="F627" s="21" t="str">
        <f t="shared" si="9"/>
        <v>----</v>
      </c>
      <c r="G627" s="23"/>
    </row>
    <row r="628" spans="1:7">
      <c r="A628" s="22">
        <v>45691.1145833333</v>
      </c>
      <c r="B628">
        <v>0.5947</v>
      </c>
      <c r="C628">
        <v>0.6024</v>
      </c>
      <c r="D628">
        <v>0.5939</v>
      </c>
      <c r="E628">
        <v>0.6007</v>
      </c>
      <c r="F628" s="21" t="str">
        <f t="shared" si="9"/>
        <v>----</v>
      </c>
      <c r="G628" s="23"/>
    </row>
    <row r="629" spans="1:7">
      <c r="A629" s="22">
        <v>45691.125</v>
      </c>
      <c r="B629">
        <v>0.6008</v>
      </c>
      <c r="C629">
        <v>0.6078</v>
      </c>
      <c r="D629">
        <v>0.5938</v>
      </c>
      <c r="E629">
        <v>0.5998</v>
      </c>
      <c r="F629" s="21" t="str">
        <f t="shared" si="9"/>
        <v>----</v>
      </c>
      <c r="G629" s="23"/>
    </row>
    <row r="630" spans="1:7">
      <c r="A630" s="22">
        <v>45691.1354166667</v>
      </c>
      <c r="B630">
        <v>0.5996</v>
      </c>
      <c r="C630">
        <v>0.5997</v>
      </c>
      <c r="D630">
        <v>0.5837</v>
      </c>
      <c r="E630">
        <v>0.5868</v>
      </c>
      <c r="F630" s="21" t="str">
        <f t="shared" si="9"/>
        <v>----</v>
      </c>
      <c r="G630" s="23"/>
    </row>
    <row r="631" spans="1:7">
      <c r="A631" s="22">
        <v>45691.1458333333</v>
      </c>
      <c r="B631">
        <v>0.5864</v>
      </c>
      <c r="C631">
        <v>0.5866</v>
      </c>
      <c r="D631">
        <v>0.5792</v>
      </c>
      <c r="E631">
        <v>0.5847</v>
      </c>
      <c r="F631" s="21" t="str">
        <f t="shared" si="9"/>
        <v>----</v>
      </c>
      <c r="G631" s="23"/>
    </row>
    <row r="632" spans="1:7">
      <c r="A632" s="22">
        <v>45691.15625</v>
      </c>
      <c r="B632">
        <v>0.5849</v>
      </c>
      <c r="C632">
        <v>0.5866</v>
      </c>
      <c r="D632">
        <v>0.5801</v>
      </c>
      <c r="E632">
        <v>0.5849</v>
      </c>
      <c r="F632" s="21" t="str">
        <f t="shared" si="9"/>
        <v>Dead</v>
      </c>
      <c r="G632" s="23"/>
    </row>
    <row r="633" spans="1:7">
      <c r="A633" s="22">
        <v>45691.1666666667</v>
      </c>
      <c r="B633">
        <v>0.5851</v>
      </c>
      <c r="C633">
        <v>0.6003</v>
      </c>
      <c r="D633">
        <v>0.5851</v>
      </c>
      <c r="E633">
        <v>0.5955</v>
      </c>
      <c r="F633" s="21" t="str">
        <f t="shared" si="9"/>
        <v>----</v>
      </c>
      <c r="G633" s="23"/>
    </row>
    <row r="634" spans="1:7">
      <c r="A634" s="22">
        <v>45691.1770833333</v>
      </c>
      <c r="B634">
        <v>0.5954</v>
      </c>
      <c r="C634">
        <v>0.6057</v>
      </c>
      <c r="D634">
        <v>0.5941</v>
      </c>
      <c r="E634">
        <v>0.5965</v>
      </c>
      <c r="F634" s="21" t="str">
        <f t="shared" si="9"/>
        <v>----</v>
      </c>
      <c r="G634" s="23"/>
    </row>
    <row r="635" spans="1:7">
      <c r="A635" s="22">
        <v>45691.1875</v>
      </c>
      <c r="B635">
        <v>0.5963</v>
      </c>
      <c r="C635">
        <v>0.5977</v>
      </c>
      <c r="D635">
        <v>0.5872</v>
      </c>
      <c r="E635">
        <v>0.5875</v>
      </c>
      <c r="F635" s="21" t="str">
        <f t="shared" si="9"/>
        <v>----</v>
      </c>
      <c r="G635" s="23"/>
    </row>
    <row r="636" spans="1:7">
      <c r="A636" s="22">
        <v>45691.1979166667</v>
      </c>
      <c r="B636">
        <v>0.5875</v>
      </c>
      <c r="C636">
        <v>0.5879</v>
      </c>
      <c r="D636">
        <v>0.5747</v>
      </c>
      <c r="E636">
        <v>0.575</v>
      </c>
      <c r="F636" s="21" t="str">
        <f t="shared" si="9"/>
        <v>----</v>
      </c>
      <c r="G636" s="23"/>
    </row>
    <row r="637" spans="1:7">
      <c r="A637" s="22">
        <v>45691.2083333333</v>
      </c>
      <c r="B637">
        <v>0.575</v>
      </c>
      <c r="C637">
        <v>0.5854</v>
      </c>
      <c r="D637">
        <v>0.5737</v>
      </c>
      <c r="E637">
        <v>0.5767</v>
      </c>
      <c r="F637" s="21" t="str">
        <f t="shared" si="9"/>
        <v>----</v>
      </c>
      <c r="G637" s="23"/>
    </row>
    <row r="638" spans="1:7">
      <c r="A638" s="22">
        <v>45691.21875</v>
      </c>
      <c r="B638">
        <v>0.577</v>
      </c>
      <c r="C638">
        <v>0.583</v>
      </c>
      <c r="D638">
        <v>0.5679</v>
      </c>
      <c r="E638">
        <v>0.5679</v>
      </c>
      <c r="F638" s="21" t="str">
        <f t="shared" si="9"/>
        <v>----</v>
      </c>
      <c r="G638" s="23"/>
    </row>
    <row r="639" spans="1:7">
      <c r="A639" s="22">
        <v>45691.2291666667</v>
      </c>
      <c r="B639">
        <v>0.5678</v>
      </c>
      <c r="C639">
        <v>0.5847</v>
      </c>
      <c r="D639">
        <v>0.5678</v>
      </c>
      <c r="E639">
        <v>0.5831</v>
      </c>
      <c r="F639" s="21" t="str">
        <f t="shared" si="9"/>
        <v>----</v>
      </c>
      <c r="G639" s="23"/>
    </row>
    <row r="640" spans="1:7">
      <c r="A640" s="22">
        <v>45691.2395833333</v>
      </c>
      <c r="B640">
        <v>0.5829</v>
      </c>
      <c r="C640">
        <v>0.583</v>
      </c>
      <c r="D640">
        <v>0.5713</v>
      </c>
      <c r="E640">
        <v>0.5786</v>
      </c>
      <c r="F640" s="21" t="str">
        <f t="shared" si="9"/>
        <v>----</v>
      </c>
      <c r="G640" s="23"/>
    </row>
    <row r="641" spans="1:7">
      <c r="A641" s="22">
        <v>45691.25</v>
      </c>
      <c r="B641">
        <v>0.5789</v>
      </c>
      <c r="C641">
        <v>0.5794</v>
      </c>
      <c r="D641">
        <v>0.563</v>
      </c>
      <c r="E641">
        <v>0.5709</v>
      </c>
      <c r="F641" s="21" t="str">
        <f t="shared" si="9"/>
        <v>----</v>
      </c>
      <c r="G641" s="23"/>
    </row>
    <row r="642" spans="1:7">
      <c r="A642" s="22">
        <v>45691.2604166667</v>
      </c>
      <c r="B642">
        <v>0.5707</v>
      </c>
      <c r="C642">
        <v>0.5788</v>
      </c>
      <c r="D642">
        <v>0.5647</v>
      </c>
      <c r="E642">
        <v>0.5754</v>
      </c>
      <c r="F642" s="21" t="str">
        <f t="shared" si="9"/>
        <v>----</v>
      </c>
      <c r="G642" s="23"/>
    </row>
    <row r="643" spans="1:7">
      <c r="A643" s="22">
        <v>45691.2708333333</v>
      </c>
      <c r="B643">
        <v>0.5755</v>
      </c>
      <c r="C643">
        <v>0.6144</v>
      </c>
      <c r="D643">
        <v>0.5711</v>
      </c>
      <c r="E643">
        <v>0.6054</v>
      </c>
      <c r="F643" s="21" t="str">
        <f t="shared" ref="F643:F706" si="10">IF(B643=E643,"Dead","----")</f>
        <v>----</v>
      </c>
      <c r="G643" s="23"/>
    </row>
    <row r="644" spans="1:7">
      <c r="A644" s="22">
        <v>45691.28125</v>
      </c>
      <c r="B644">
        <v>0.6052</v>
      </c>
      <c r="C644">
        <v>0.6103</v>
      </c>
      <c r="D644">
        <v>0.5966</v>
      </c>
      <c r="E644">
        <v>0.608</v>
      </c>
      <c r="F644" s="21" t="str">
        <f t="shared" si="10"/>
        <v>----</v>
      </c>
      <c r="G644" s="23"/>
    </row>
    <row r="645" spans="1:7">
      <c r="A645" s="22">
        <v>45691.2916666667</v>
      </c>
      <c r="B645">
        <v>0.6079</v>
      </c>
      <c r="C645">
        <v>0.6179</v>
      </c>
      <c r="D645">
        <v>0.6011</v>
      </c>
      <c r="E645">
        <v>0.6139</v>
      </c>
      <c r="F645" s="21" t="str">
        <f t="shared" si="10"/>
        <v>----</v>
      </c>
      <c r="G645" s="23"/>
    </row>
    <row r="646" spans="1:7">
      <c r="A646" s="22">
        <v>45691.3020833333</v>
      </c>
      <c r="B646">
        <v>0.6141</v>
      </c>
      <c r="C646">
        <v>0.6468</v>
      </c>
      <c r="D646">
        <v>0.6061</v>
      </c>
      <c r="E646">
        <v>0.6358</v>
      </c>
      <c r="F646" s="21" t="str">
        <f t="shared" si="10"/>
        <v>----</v>
      </c>
      <c r="G646" s="23"/>
    </row>
    <row r="647" spans="1:7">
      <c r="A647" s="22">
        <v>45691.3125</v>
      </c>
      <c r="B647">
        <v>0.6355</v>
      </c>
      <c r="C647">
        <v>0.6655</v>
      </c>
      <c r="D647">
        <v>0.6287</v>
      </c>
      <c r="E647">
        <v>0.6653</v>
      </c>
      <c r="F647" s="21" t="str">
        <f t="shared" si="10"/>
        <v>----</v>
      </c>
      <c r="G647" s="23"/>
    </row>
    <row r="648" spans="1:7">
      <c r="A648" s="22">
        <v>45691.3229166667</v>
      </c>
      <c r="B648">
        <v>0.6648</v>
      </c>
      <c r="C648">
        <v>0.6658</v>
      </c>
      <c r="D648">
        <v>0.6393</v>
      </c>
      <c r="E648">
        <v>0.6441</v>
      </c>
      <c r="F648" s="21" t="str">
        <f t="shared" si="10"/>
        <v>----</v>
      </c>
      <c r="G648" s="23"/>
    </row>
    <row r="649" spans="1:7">
      <c r="A649" s="22">
        <v>45691.3333333333</v>
      </c>
      <c r="B649">
        <v>0.6444</v>
      </c>
      <c r="C649">
        <v>0.6513</v>
      </c>
      <c r="D649">
        <v>0.6314</v>
      </c>
      <c r="E649">
        <v>0.6346</v>
      </c>
      <c r="F649" s="21" t="str">
        <f t="shared" si="10"/>
        <v>----</v>
      </c>
      <c r="G649" s="23"/>
    </row>
    <row r="650" spans="1:7">
      <c r="A650" s="22">
        <v>45691.34375</v>
      </c>
      <c r="B650">
        <v>0.6348</v>
      </c>
      <c r="C650">
        <v>0.658</v>
      </c>
      <c r="D650">
        <v>0.6348</v>
      </c>
      <c r="E650">
        <v>0.65</v>
      </c>
      <c r="F650" s="21" t="str">
        <f t="shared" si="10"/>
        <v>----</v>
      </c>
      <c r="G650" s="23"/>
    </row>
    <row r="651" spans="1:7">
      <c r="A651" s="22">
        <v>45691.3541666667</v>
      </c>
      <c r="B651">
        <v>0.6501</v>
      </c>
      <c r="C651">
        <v>0.6502</v>
      </c>
      <c r="D651">
        <v>0.6419</v>
      </c>
      <c r="E651">
        <v>0.6469</v>
      </c>
      <c r="F651" s="21" t="str">
        <f t="shared" si="10"/>
        <v>----</v>
      </c>
      <c r="G651" s="23"/>
    </row>
    <row r="652" spans="1:7">
      <c r="A652" s="22">
        <v>45691.3645833333</v>
      </c>
      <c r="B652">
        <v>0.6469</v>
      </c>
      <c r="C652">
        <v>0.6475</v>
      </c>
      <c r="D652">
        <v>0.6355</v>
      </c>
      <c r="E652">
        <v>0.6363</v>
      </c>
      <c r="F652" s="21" t="str">
        <f t="shared" si="10"/>
        <v>----</v>
      </c>
      <c r="G652" s="23"/>
    </row>
    <row r="653" spans="1:7">
      <c r="A653" s="22">
        <v>45691.375</v>
      </c>
      <c r="B653">
        <v>0.6365</v>
      </c>
      <c r="C653">
        <v>0.639</v>
      </c>
      <c r="D653">
        <v>0.6253</v>
      </c>
      <c r="E653">
        <v>0.63</v>
      </c>
      <c r="F653" s="21" t="str">
        <f t="shared" si="10"/>
        <v>----</v>
      </c>
      <c r="G653" s="23"/>
    </row>
    <row r="654" spans="1:7">
      <c r="A654" s="22">
        <v>45691.3854166667</v>
      </c>
      <c r="B654">
        <v>0.63</v>
      </c>
      <c r="C654">
        <v>0.6355</v>
      </c>
      <c r="D654">
        <v>0.6274</v>
      </c>
      <c r="E654">
        <v>0.6314</v>
      </c>
      <c r="F654" s="21" t="str">
        <f t="shared" si="10"/>
        <v>----</v>
      </c>
      <c r="G654" s="23"/>
    </row>
    <row r="655" spans="1:7">
      <c r="A655" s="22">
        <v>45691.3958333333</v>
      </c>
      <c r="B655">
        <v>0.6315</v>
      </c>
      <c r="C655">
        <v>0.633</v>
      </c>
      <c r="D655">
        <v>0.6263</v>
      </c>
      <c r="E655">
        <v>0.6308</v>
      </c>
      <c r="F655" s="21" t="str">
        <f t="shared" si="10"/>
        <v>----</v>
      </c>
      <c r="G655" s="23"/>
    </row>
    <row r="656" spans="1:7">
      <c r="A656" s="22">
        <v>45691.40625</v>
      </c>
      <c r="B656">
        <v>0.6308</v>
      </c>
      <c r="C656">
        <v>0.6383</v>
      </c>
      <c r="D656">
        <v>0.6271</v>
      </c>
      <c r="E656">
        <v>0.6303</v>
      </c>
      <c r="F656" s="21" t="str">
        <f t="shared" si="10"/>
        <v>----</v>
      </c>
      <c r="G656" s="23"/>
    </row>
    <row r="657" spans="1:7">
      <c r="A657" s="22">
        <v>45691.4166666667</v>
      </c>
      <c r="B657">
        <v>0.6301</v>
      </c>
      <c r="C657">
        <v>0.6374</v>
      </c>
      <c r="D657">
        <v>0.6288</v>
      </c>
      <c r="E657">
        <v>0.6341</v>
      </c>
      <c r="F657" s="21" t="str">
        <f t="shared" si="10"/>
        <v>----</v>
      </c>
      <c r="G657" s="23"/>
    </row>
    <row r="658" spans="1:7">
      <c r="A658" s="22">
        <v>45691.4270833333</v>
      </c>
      <c r="B658">
        <v>0.6339</v>
      </c>
      <c r="C658">
        <v>0.6432</v>
      </c>
      <c r="D658">
        <v>0.6333</v>
      </c>
      <c r="E658">
        <v>0.6421</v>
      </c>
      <c r="F658" s="21" t="str">
        <f t="shared" si="10"/>
        <v>----</v>
      </c>
      <c r="G658" s="23"/>
    </row>
    <row r="659" spans="1:7">
      <c r="A659" s="22">
        <v>45691.4375</v>
      </c>
      <c r="B659">
        <v>0.6422</v>
      </c>
      <c r="C659">
        <v>0.6521</v>
      </c>
      <c r="D659">
        <v>0.6388</v>
      </c>
      <c r="E659">
        <v>0.6454</v>
      </c>
      <c r="F659" s="21" t="str">
        <f t="shared" si="10"/>
        <v>----</v>
      </c>
      <c r="G659" s="23"/>
    </row>
    <row r="660" spans="1:7">
      <c r="A660" s="22">
        <v>45691.4479166667</v>
      </c>
      <c r="B660">
        <v>0.6455</v>
      </c>
      <c r="C660">
        <v>0.6476</v>
      </c>
      <c r="D660">
        <v>0.6412</v>
      </c>
      <c r="E660">
        <v>0.6456</v>
      </c>
      <c r="F660" s="21" t="str">
        <f t="shared" si="10"/>
        <v>----</v>
      </c>
      <c r="G660" s="23"/>
    </row>
    <row r="661" spans="1:7">
      <c r="A661" s="22">
        <v>45691.4583333333</v>
      </c>
      <c r="B661">
        <v>0.6455</v>
      </c>
      <c r="C661">
        <v>0.6565</v>
      </c>
      <c r="D661">
        <v>0.645</v>
      </c>
      <c r="E661">
        <v>0.6547</v>
      </c>
      <c r="F661" s="21" t="str">
        <f t="shared" si="10"/>
        <v>----</v>
      </c>
      <c r="G661" s="23"/>
    </row>
    <row r="662" spans="1:7">
      <c r="A662" s="22">
        <v>45691.46875</v>
      </c>
      <c r="B662">
        <v>0.6546</v>
      </c>
      <c r="C662">
        <v>0.6636</v>
      </c>
      <c r="D662">
        <v>0.6477</v>
      </c>
      <c r="E662">
        <v>0.6485</v>
      </c>
      <c r="F662" s="21" t="str">
        <f t="shared" si="10"/>
        <v>----</v>
      </c>
      <c r="G662" s="23"/>
    </row>
    <row r="663" spans="1:7">
      <c r="A663" s="22">
        <v>45691.4791666667</v>
      </c>
      <c r="B663">
        <v>0.6489</v>
      </c>
      <c r="C663">
        <v>0.655</v>
      </c>
      <c r="D663">
        <v>0.648</v>
      </c>
      <c r="E663">
        <v>0.6514</v>
      </c>
      <c r="F663" s="21" t="str">
        <f t="shared" si="10"/>
        <v>----</v>
      </c>
      <c r="G663" s="23"/>
    </row>
    <row r="664" spans="1:7">
      <c r="A664" s="22">
        <v>45691.4895833333</v>
      </c>
      <c r="B664">
        <v>0.6513</v>
      </c>
      <c r="C664">
        <v>0.6561</v>
      </c>
      <c r="D664">
        <v>0.6485</v>
      </c>
      <c r="E664">
        <v>0.6542</v>
      </c>
      <c r="F664" s="21" t="str">
        <f t="shared" si="10"/>
        <v>----</v>
      </c>
      <c r="G664" s="23"/>
    </row>
    <row r="665" spans="1:7">
      <c r="A665" s="22">
        <v>45691.5</v>
      </c>
      <c r="B665">
        <v>0.6536</v>
      </c>
      <c r="C665">
        <v>0.6557</v>
      </c>
      <c r="D665">
        <v>0.634</v>
      </c>
      <c r="E665">
        <v>0.6408</v>
      </c>
      <c r="F665" s="21" t="str">
        <f t="shared" si="10"/>
        <v>----</v>
      </c>
      <c r="G665" s="23"/>
    </row>
    <row r="666" spans="1:7">
      <c r="A666" s="22">
        <v>45691.5104166667</v>
      </c>
      <c r="B666">
        <v>0.6411</v>
      </c>
      <c r="C666">
        <v>0.6497</v>
      </c>
      <c r="D666">
        <v>0.6404</v>
      </c>
      <c r="E666">
        <v>0.6478</v>
      </c>
      <c r="F666" s="21" t="str">
        <f t="shared" si="10"/>
        <v>----</v>
      </c>
      <c r="G666" s="23"/>
    </row>
    <row r="667" spans="1:7">
      <c r="A667" s="22">
        <v>45691.5208333333</v>
      </c>
      <c r="B667">
        <v>0.6477</v>
      </c>
      <c r="C667">
        <v>0.6512</v>
      </c>
      <c r="D667">
        <v>0.6428</v>
      </c>
      <c r="E667">
        <v>0.6451</v>
      </c>
      <c r="F667" s="21" t="str">
        <f t="shared" si="10"/>
        <v>----</v>
      </c>
      <c r="G667" s="23"/>
    </row>
    <row r="668" spans="1:7">
      <c r="A668" s="22">
        <v>45691.53125</v>
      </c>
      <c r="B668">
        <v>0.6452</v>
      </c>
      <c r="C668">
        <v>0.6532</v>
      </c>
      <c r="D668">
        <v>0.6429</v>
      </c>
      <c r="E668">
        <v>0.647</v>
      </c>
      <c r="F668" s="21" t="str">
        <f t="shared" si="10"/>
        <v>----</v>
      </c>
      <c r="G668" s="23"/>
    </row>
    <row r="669" spans="1:7">
      <c r="A669" s="22">
        <v>45691.5416666667</v>
      </c>
      <c r="B669">
        <v>0.6467</v>
      </c>
      <c r="C669">
        <v>0.6528</v>
      </c>
      <c r="D669">
        <v>0.6392</v>
      </c>
      <c r="E669">
        <v>0.6424</v>
      </c>
      <c r="F669" s="21" t="str">
        <f t="shared" si="10"/>
        <v>----</v>
      </c>
      <c r="G669" s="23"/>
    </row>
    <row r="670" spans="1:7">
      <c r="A670" s="22">
        <v>45691.5520833333</v>
      </c>
      <c r="B670">
        <v>0.6426</v>
      </c>
      <c r="C670">
        <v>0.6506</v>
      </c>
      <c r="D670">
        <v>0.637</v>
      </c>
      <c r="E670">
        <v>0.6416</v>
      </c>
      <c r="F670" s="21" t="str">
        <f t="shared" si="10"/>
        <v>----</v>
      </c>
      <c r="G670" s="23"/>
    </row>
    <row r="671" spans="1:7">
      <c r="A671" s="22">
        <v>45691.5625</v>
      </c>
      <c r="B671">
        <v>0.6419</v>
      </c>
      <c r="C671">
        <v>0.6511</v>
      </c>
      <c r="D671">
        <v>0.6394</v>
      </c>
      <c r="E671">
        <v>0.6433</v>
      </c>
      <c r="F671" s="21" t="str">
        <f t="shared" si="10"/>
        <v>----</v>
      </c>
      <c r="G671" s="23"/>
    </row>
    <row r="672" spans="1:7">
      <c r="A672" s="22">
        <v>45691.5729166667</v>
      </c>
      <c r="B672">
        <v>0.6429</v>
      </c>
      <c r="C672">
        <v>0.6553</v>
      </c>
      <c r="D672">
        <v>0.6406</v>
      </c>
      <c r="E672">
        <v>0.6476</v>
      </c>
      <c r="F672" s="21" t="str">
        <f t="shared" si="10"/>
        <v>----</v>
      </c>
      <c r="G672" s="23"/>
    </row>
    <row r="673" spans="1:7">
      <c r="A673" s="22">
        <v>45691.5833333333</v>
      </c>
      <c r="B673">
        <v>0.6481</v>
      </c>
      <c r="C673">
        <v>0.6685</v>
      </c>
      <c r="D673">
        <v>0.647</v>
      </c>
      <c r="E673">
        <v>0.6564</v>
      </c>
      <c r="F673" s="21" t="str">
        <f t="shared" si="10"/>
        <v>----</v>
      </c>
      <c r="G673" s="23"/>
    </row>
    <row r="674" spans="1:7">
      <c r="A674" s="22">
        <v>45691.59375</v>
      </c>
      <c r="B674">
        <v>0.6565</v>
      </c>
      <c r="C674">
        <v>0.691</v>
      </c>
      <c r="D674">
        <v>0.6509</v>
      </c>
      <c r="E674">
        <v>0.6861</v>
      </c>
      <c r="F674" s="21" t="str">
        <f t="shared" si="10"/>
        <v>----</v>
      </c>
      <c r="G674" s="23"/>
    </row>
    <row r="675" spans="1:7">
      <c r="A675" s="22">
        <v>45691.6041666667</v>
      </c>
      <c r="B675">
        <v>0.686</v>
      </c>
      <c r="C675">
        <v>0.691</v>
      </c>
      <c r="D675">
        <v>0.6755</v>
      </c>
      <c r="E675">
        <v>0.6844</v>
      </c>
      <c r="F675" s="21" t="str">
        <f t="shared" si="10"/>
        <v>----</v>
      </c>
      <c r="G675" s="23"/>
    </row>
    <row r="676" spans="1:7">
      <c r="A676" s="22">
        <v>45691.6145833333</v>
      </c>
      <c r="B676">
        <v>0.6845</v>
      </c>
      <c r="C676">
        <v>0.7003</v>
      </c>
      <c r="D676">
        <v>0.6733</v>
      </c>
      <c r="E676">
        <v>0.6862</v>
      </c>
      <c r="F676" s="21" t="str">
        <f t="shared" si="10"/>
        <v>----</v>
      </c>
      <c r="G676" s="23"/>
    </row>
    <row r="677" spans="1:7">
      <c r="A677" s="22">
        <v>45691.625</v>
      </c>
      <c r="B677">
        <v>0.6864</v>
      </c>
      <c r="C677">
        <v>0.6926</v>
      </c>
      <c r="D677">
        <v>0.6788</v>
      </c>
      <c r="E677">
        <v>0.6903</v>
      </c>
      <c r="F677" s="21" t="str">
        <f t="shared" si="10"/>
        <v>----</v>
      </c>
      <c r="G677" s="23"/>
    </row>
    <row r="678" spans="1:7">
      <c r="A678" s="22">
        <v>45691.6354166667</v>
      </c>
      <c r="B678">
        <v>0.6902</v>
      </c>
      <c r="C678">
        <v>0.6916</v>
      </c>
      <c r="D678">
        <v>0.6767</v>
      </c>
      <c r="E678">
        <v>0.6774</v>
      </c>
      <c r="F678" s="21" t="str">
        <f t="shared" si="10"/>
        <v>----</v>
      </c>
      <c r="G678" s="23"/>
    </row>
    <row r="679" spans="1:7">
      <c r="A679" s="22">
        <v>45691.6458333333</v>
      </c>
      <c r="B679">
        <v>0.6772</v>
      </c>
      <c r="C679">
        <v>0.6814</v>
      </c>
      <c r="D679">
        <v>0.6728</v>
      </c>
      <c r="E679">
        <v>0.6794</v>
      </c>
      <c r="F679" s="21" t="str">
        <f t="shared" si="10"/>
        <v>----</v>
      </c>
      <c r="G679" s="23"/>
    </row>
    <row r="680" spans="1:7">
      <c r="A680" s="22">
        <v>45691.65625</v>
      </c>
      <c r="B680">
        <v>0.6795</v>
      </c>
      <c r="C680">
        <v>0.6795</v>
      </c>
      <c r="D680">
        <v>0.6727</v>
      </c>
      <c r="E680">
        <v>0.6761</v>
      </c>
      <c r="F680" s="21" t="str">
        <f t="shared" si="10"/>
        <v>----</v>
      </c>
      <c r="G680" s="23"/>
    </row>
    <row r="681" spans="1:7">
      <c r="A681" s="22">
        <v>45691.6666666667</v>
      </c>
      <c r="B681">
        <v>0.6758</v>
      </c>
      <c r="C681">
        <v>0.685</v>
      </c>
      <c r="D681">
        <v>0.6754</v>
      </c>
      <c r="E681">
        <v>0.6774</v>
      </c>
      <c r="F681" s="21" t="str">
        <f t="shared" si="10"/>
        <v>----</v>
      </c>
      <c r="G681" s="23"/>
    </row>
    <row r="682" spans="1:7">
      <c r="A682" s="22">
        <v>45691.6770833333</v>
      </c>
      <c r="B682">
        <v>0.677</v>
      </c>
      <c r="C682">
        <v>0.6792</v>
      </c>
      <c r="D682">
        <v>0.6692</v>
      </c>
      <c r="E682">
        <v>0.6707</v>
      </c>
      <c r="F682" s="21" t="str">
        <f t="shared" si="10"/>
        <v>----</v>
      </c>
      <c r="G682" s="23"/>
    </row>
    <row r="683" spans="1:7">
      <c r="A683" s="22">
        <v>45691.6875</v>
      </c>
      <c r="B683">
        <v>0.6707</v>
      </c>
      <c r="C683">
        <v>0.6757</v>
      </c>
      <c r="D683">
        <v>0.6676</v>
      </c>
      <c r="E683">
        <v>0.671</v>
      </c>
      <c r="F683" s="21" t="str">
        <f t="shared" si="10"/>
        <v>----</v>
      </c>
      <c r="G683" s="23"/>
    </row>
    <row r="684" spans="1:7">
      <c r="A684" s="22">
        <v>45691.6979166667</v>
      </c>
      <c r="B684">
        <v>0.6712</v>
      </c>
      <c r="C684">
        <v>0.6732</v>
      </c>
      <c r="D684">
        <v>0.6635</v>
      </c>
      <c r="E684">
        <v>0.6636</v>
      </c>
      <c r="F684" s="21" t="str">
        <f t="shared" si="10"/>
        <v>----</v>
      </c>
      <c r="G684" s="23"/>
    </row>
    <row r="685" spans="1:7">
      <c r="A685" s="22">
        <v>45691.7083333333</v>
      </c>
      <c r="B685">
        <v>0.6636</v>
      </c>
      <c r="C685">
        <v>0.672</v>
      </c>
      <c r="D685">
        <v>0.6626</v>
      </c>
      <c r="E685">
        <v>0.6662</v>
      </c>
      <c r="F685" s="21" t="str">
        <f t="shared" si="10"/>
        <v>----</v>
      </c>
      <c r="G685" s="23"/>
    </row>
    <row r="686" spans="1:7">
      <c r="A686" s="22">
        <v>45691.71875</v>
      </c>
      <c r="B686">
        <v>0.6662</v>
      </c>
      <c r="C686">
        <v>0.6709</v>
      </c>
      <c r="D686">
        <v>0.6619</v>
      </c>
      <c r="E686">
        <v>0.666</v>
      </c>
      <c r="F686" s="21" t="str">
        <f t="shared" si="10"/>
        <v>----</v>
      </c>
      <c r="G686" s="23"/>
    </row>
    <row r="687" spans="1:7">
      <c r="A687" s="22">
        <v>45691.7291666667</v>
      </c>
      <c r="B687">
        <v>0.6661</v>
      </c>
      <c r="C687">
        <v>0.6698</v>
      </c>
      <c r="D687">
        <v>0.661</v>
      </c>
      <c r="E687">
        <v>0.6671</v>
      </c>
      <c r="F687" s="21" t="str">
        <f t="shared" si="10"/>
        <v>----</v>
      </c>
      <c r="G687" s="23"/>
    </row>
    <row r="688" spans="1:7">
      <c r="A688" s="22">
        <v>45691.7395833333</v>
      </c>
      <c r="B688">
        <v>0.6672</v>
      </c>
      <c r="C688">
        <v>0.6755</v>
      </c>
      <c r="D688">
        <v>0.666</v>
      </c>
      <c r="E688">
        <v>0.6722</v>
      </c>
      <c r="F688" s="21" t="str">
        <f t="shared" si="10"/>
        <v>----</v>
      </c>
      <c r="G688" s="23"/>
    </row>
    <row r="689" spans="1:7">
      <c r="A689" s="22">
        <v>45691.75</v>
      </c>
      <c r="B689">
        <v>0.6723</v>
      </c>
      <c r="C689">
        <v>0.675</v>
      </c>
      <c r="D689">
        <v>0.6647</v>
      </c>
      <c r="E689">
        <v>0.6669</v>
      </c>
      <c r="F689" s="21" t="str">
        <f t="shared" si="10"/>
        <v>----</v>
      </c>
      <c r="G689" s="23"/>
    </row>
    <row r="690" spans="1:7">
      <c r="A690" s="22">
        <v>45691.7604166667</v>
      </c>
      <c r="B690">
        <v>0.667</v>
      </c>
      <c r="C690">
        <v>0.6737</v>
      </c>
      <c r="D690">
        <v>0.6649</v>
      </c>
      <c r="E690">
        <v>0.672</v>
      </c>
      <c r="F690" s="21" t="str">
        <f t="shared" si="10"/>
        <v>----</v>
      </c>
      <c r="G690" s="23"/>
    </row>
    <row r="691" spans="1:7">
      <c r="A691" s="22">
        <v>45691.7708333333</v>
      </c>
      <c r="B691">
        <v>0.6722</v>
      </c>
      <c r="C691">
        <v>0.6752</v>
      </c>
      <c r="D691">
        <v>0.6643</v>
      </c>
      <c r="E691">
        <v>0.6688</v>
      </c>
      <c r="F691" s="21" t="str">
        <f t="shared" si="10"/>
        <v>----</v>
      </c>
      <c r="G691" s="23"/>
    </row>
    <row r="692" spans="1:7">
      <c r="A692" s="22">
        <v>45691.78125</v>
      </c>
      <c r="B692">
        <v>0.6685</v>
      </c>
      <c r="C692">
        <v>0.6703</v>
      </c>
      <c r="D692">
        <v>0.661</v>
      </c>
      <c r="E692">
        <v>0.662</v>
      </c>
      <c r="F692" s="21" t="str">
        <f t="shared" si="10"/>
        <v>----</v>
      </c>
      <c r="G692" s="23"/>
    </row>
    <row r="693" spans="1:7">
      <c r="A693" s="22">
        <v>45691.7916666667</v>
      </c>
      <c r="B693">
        <v>0.6619</v>
      </c>
      <c r="C693">
        <v>0.6648</v>
      </c>
      <c r="D693">
        <v>0.6577</v>
      </c>
      <c r="E693">
        <v>0.6612</v>
      </c>
      <c r="F693" s="21" t="str">
        <f t="shared" si="10"/>
        <v>----</v>
      </c>
      <c r="G693" s="23"/>
    </row>
    <row r="694" spans="1:7">
      <c r="A694" s="22">
        <v>45691.8020833333</v>
      </c>
      <c r="B694">
        <v>0.6611</v>
      </c>
      <c r="C694">
        <v>0.6611</v>
      </c>
      <c r="D694">
        <v>0.6544</v>
      </c>
      <c r="E694">
        <v>0.6564</v>
      </c>
      <c r="F694" s="21" t="str">
        <f t="shared" si="10"/>
        <v>----</v>
      </c>
      <c r="G694" s="23"/>
    </row>
    <row r="695" spans="1:7">
      <c r="A695" s="22">
        <v>45691.8125</v>
      </c>
      <c r="B695">
        <v>0.6566</v>
      </c>
      <c r="C695">
        <v>0.6631</v>
      </c>
      <c r="D695">
        <v>0.6535</v>
      </c>
      <c r="E695">
        <v>0.662</v>
      </c>
      <c r="F695" s="21" t="str">
        <f t="shared" si="10"/>
        <v>----</v>
      </c>
      <c r="G695" s="23"/>
    </row>
    <row r="696" spans="1:7">
      <c r="A696" s="22">
        <v>45691.8229166667</v>
      </c>
      <c r="B696">
        <v>0.662</v>
      </c>
      <c r="C696">
        <v>0.671</v>
      </c>
      <c r="D696">
        <v>0.6596</v>
      </c>
      <c r="E696">
        <v>0.6696</v>
      </c>
      <c r="F696" s="21" t="str">
        <f t="shared" si="10"/>
        <v>----</v>
      </c>
      <c r="G696" s="23"/>
    </row>
    <row r="697" spans="1:7">
      <c r="A697" s="22">
        <v>45691.8333333333</v>
      </c>
      <c r="B697">
        <v>0.6697</v>
      </c>
      <c r="C697">
        <v>0.6832</v>
      </c>
      <c r="D697">
        <v>0.6693</v>
      </c>
      <c r="E697">
        <v>0.6826</v>
      </c>
      <c r="F697" s="21" t="str">
        <f t="shared" si="10"/>
        <v>----</v>
      </c>
      <c r="G697" s="23"/>
    </row>
    <row r="698" spans="1:7">
      <c r="A698" s="22">
        <v>45691.84375</v>
      </c>
      <c r="B698">
        <v>0.6822</v>
      </c>
      <c r="C698">
        <v>0.6822</v>
      </c>
      <c r="D698">
        <v>0.667</v>
      </c>
      <c r="E698">
        <v>0.6682</v>
      </c>
      <c r="F698" s="21" t="str">
        <f t="shared" si="10"/>
        <v>----</v>
      </c>
      <c r="G698" s="23"/>
    </row>
    <row r="699" spans="1:7">
      <c r="A699" s="22">
        <v>45691.8541666667</v>
      </c>
      <c r="B699">
        <v>0.6684</v>
      </c>
      <c r="C699">
        <v>0.6695</v>
      </c>
      <c r="D699">
        <v>0.6553</v>
      </c>
      <c r="E699">
        <v>0.6564</v>
      </c>
      <c r="F699" s="21" t="str">
        <f t="shared" si="10"/>
        <v>----</v>
      </c>
      <c r="G699" s="23"/>
    </row>
    <row r="700" spans="1:7">
      <c r="A700" s="22">
        <v>45691.8645833333</v>
      </c>
      <c r="B700">
        <v>0.6563</v>
      </c>
      <c r="C700">
        <v>0.6582</v>
      </c>
      <c r="D700">
        <v>0.6475</v>
      </c>
      <c r="E700">
        <v>0.6494</v>
      </c>
      <c r="F700" s="21" t="str">
        <f t="shared" si="10"/>
        <v>----</v>
      </c>
      <c r="G700" s="23"/>
    </row>
    <row r="701" spans="1:7">
      <c r="A701" s="22">
        <v>45691.875</v>
      </c>
      <c r="B701">
        <v>0.6495</v>
      </c>
      <c r="C701">
        <v>0.6505</v>
      </c>
      <c r="D701">
        <v>0.6276</v>
      </c>
      <c r="E701">
        <v>0.6281</v>
      </c>
      <c r="F701" s="21" t="str">
        <f t="shared" si="10"/>
        <v>----</v>
      </c>
      <c r="G701" s="23"/>
    </row>
    <row r="702" spans="1:7">
      <c r="A702" s="22">
        <v>45691.8854166667</v>
      </c>
      <c r="B702">
        <v>0.6284</v>
      </c>
      <c r="C702">
        <v>0.6329</v>
      </c>
      <c r="D702">
        <v>0.62</v>
      </c>
      <c r="E702">
        <v>0.6232</v>
      </c>
      <c r="F702" s="21" t="str">
        <f t="shared" si="10"/>
        <v>----</v>
      </c>
      <c r="G702" s="23"/>
    </row>
    <row r="703" spans="1:7">
      <c r="A703" s="22">
        <v>45691.8958333333</v>
      </c>
      <c r="B703">
        <v>0.6236</v>
      </c>
      <c r="C703">
        <v>0.6279</v>
      </c>
      <c r="D703">
        <v>0.615</v>
      </c>
      <c r="E703">
        <v>0.617</v>
      </c>
      <c r="F703" s="21" t="str">
        <f t="shared" si="10"/>
        <v>----</v>
      </c>
      <c r="G703" s="23"/>
    </row>
    <row r="704" spans="1:7">
      <c r="A704" s="22">
        <v>45691.90625</v>
      </c>
      <c r="B704">
        <v>0.6169</v>
      </c>
      <c r="C704">
        <v>0.6275</v>
      </c>
      <c r="D704">
        <v>0.6115</v>
      </c>
      <c r="E704">
        <v>0.6145</v>
      </c>
      <c r="F704" s="21" t="str">
        <f t="shared" si="10"/>
        <v>----</v>
      </c>
      <c r="G704" s="23"/>
    </row>
    <row r="705" spans="1:7">
      <c r="A705" s="22">
        <v>45691.9166666667</v>
      </c>
      <c r="B705">
        <v>0.6148</v>
      </c>
      <c r="C705">
        <v>0.6265</v>
      </c>
      <c r="D705">
        <v>0.6144</v>
      </c>
      <c r="E705">
        <v>0.623</v>
      </c>
      <c r="F705" s="21" t="str">
        <f t="shared" si="10"/>
        <v>----</v>
      </c>
      <c r="G705" s="23"/>
    </row>
    <row r="706" spans="1:7">
      <c r="A706" s="22">
        <v>45691.9270833333</v>
      </c>
      <c r="B706">
        <v>0.6229</v>
      </c>
      <c r="C706">
        <v>0.627</v>
      </c>
      <c r="D706">
        <v>0.6123</v>
      </c>
      <c r="E706">
        <v>0.6137</v>
      </c>
      <c r="F706" s="21" t="str">
        <f t="shared" si="10"/>
        <v>----</v>
      </c>
      <c r="G706" s="23"/>
    </row>
    <row r="707" spans="1:7">
      <c r="A707" s="22">
        <v>45691.9375</v>
      </c>
      <c r="B707">
        <v>0.6137</v>
      </c>
      <c r="C707">
        <v>0.6224</v>
      </c>
      <c r="D707">
        <v>0.613</v>
      </c>
      <c r="E707">
        <v>0.621</v>
      </c>
      <c r="F707" s="21" t="str">
        <f t="shared" ref="F707:F770" si="11">IF(B707=E707,"Dead","----")</f>
        <v>----</v>
      </c>
      <c r="G707" s="23"/>
    </row>
    <row r="708" spans="1:7">
      <c r="A708" s="22">
        <v>45691.9479166667</v>
      </c>
      <c r="B708">
        <v>0.6212</v>
      </c>
      <c r="C708">
        <v>0.6231</v>
      </c>
      <c r="D708">
        <v>0.6147</v>
      </c>
      <c r="E708">
        <v>0.6181</v>
      </c>
      <c r="F708" s="21" t="str">
        <f t="shared" si="11"/>
        <v>----</v>
      </c>
      <c r="G708" s="23"/>
    </row>
    <row r="709" spans="1:7">
      <c r="A709" s="22">
        <v>45691.9583333333</v>
      </c>
      <c r="B709">
        <v>0.6181</v>
      </c>
      <c r="C709">
        <v>0.6183</v>
      </c>
      <c r="D709">
        <v>0.6102</v>
      </c>
      <c r="E709">
        <v>0.6149</v>
      </c>
      <c r="F709" s="21" t="str">
        <f t="shared" si="11"/>
        <v>----</v>
      </c>
      <c r="G709" s="23"/>
    </row>
    <row r="710" spans="1:7">
      <c r="A710" s="22">
        <v>45691.96875</v>
      </c>
      <c r="B710">
        <v>0.6151</v>
      </c>
      <c r="C710">
        <v>0.6217</v>
      </c>
      <c r="D710">
        <v>0.6119</v>
      </c>
      <c r="E710">
        <v>0.6137</v>
      </c>
      <c r="F710" s="21" t="str">
        <f t="shared" si="11"/>
        <v>----</v>
      </c>
      <c r="G710" s="23"/>
    </row>
    <row r="711" spans="1:7">
      <c r="A711" s="22">
        <v>45691.9791666667</v>
      </c>
      <c r="B711">
        <v>0.6138</v>
      </c>
      <c r="C711">
        <v>0.6163</v>
      </c>
      <c r="D711">
        <v>0.6048</v>
      </c>
      <c r="E711">
        <v>0.6054</v>
      </c>
      <c r="F711" s="21" t="str">
        <f t="shared" si="11"/>
        <v>----</v>
      </c>
      <c r="G711" s="23"/>
    </row>
    <row r="712" spans="1:7">
      <c r="A712" s="22">
        <v>45691.9895833333</v>
      </c>
      <c r="B712">
        <v>0.6054</v>
      </c>
      <c r="C712">
        <v>0.6095</v>
      </c>
      <c r="D712">
        <v>0.6027</v>
      </c>
      <c r="E712">
        <v>0.6049</v>
      </c>
      <c r="F712" s="21" t="str">
        <f t="shared" si="11"/>
        <v>----</v>
      </c>
      <c r="G712" s="23"/>
    </row>
    <row r="713" spans="1:7">
      <c r="A713" s="22">
        <v>45692</v>
      </c>
      <c r="B713">
        <v>0.6051</v>
      </c>
      <c r="C713">
        <v>0.6189</v>
      </c>
      <c r="D713">
        <v>0.6021</v>
      </c>
      <c r="E713">
        <v>0.6158</v>
      </c>
      <c r="F713" s="21" t="str">
        <f t="shared" si="11"/>
        <v>----</v>
      </c>
      <c r="G713" s="23"/>
    </row>
    <row r="714" spans="1:7">
      <c r="A714" s="22">
        <v>45692.0104166667</v>
      </c>
      <c r="B714">
        <v>0.6158</v>
      </c>
      <c r="C714">
        <v>0.6183</v>
      </c>
      <c r="D714">
        <v>0.6121</v>
      </c>
      <c r="E714">
        <v>0.6154</v>
      </c>
      <c r="F714" s="21" t="str">
        <f t="shared" si="11"/>
        <v>----</v>
      </c>
      <c r="G714" s="23"/>
    </row>
    <row r="715" spans="1:7">
      <c r="A715" s="22">
        <v>45692.0208333333</v>
      </c>
      <c r="B715">
        <v>0.6156</v>
      </c>
      <c r="C715">
        <v>0.618</v>
      </c>
      <c r="D715">
        <v>0.6051</v>
      </c>
      <c r="E715">
        <v>0.6058</v>
      </c>
      <c r="F715" s="21" t="str">
        <f t="shared" si="11"/>
        <v>----</v>
      </c>
      <c r="G715" s="23"/>
    </row>
    <row r="716" spans="1:7">
      <c r="A716" s="22">
        <v>45692.03125</v>
      </c>
      <c r="B716">
        <v>0.6057</v>
      </c>
      <c r="C716">
        <v>0.6117</v>
      </c>
      <c r="D716">
        <v>0.6043</v>
      </c>
      <c r="E716">
        <v>0.611</v>
      </c>
      <c r="F716" s="21" t="str">
        <f t="shared" si="11"/>
        <v>----</v>
      </c>
      <c r="G716" s="23"/>
    </row>
    <row r="717" spans="1:7">
      <c r="A717" s="22">
        <v>45692.0416666667</v>
      </c>
      <c r="B717">
        <v>0.6107</v>
      </c>
      <c r="C717">
        <v>0.6247</v>
      </c>
      <c r="D717">
        <v>0.6107</v>
      </c>
      <c r="E717">
        <v>0.6238</v>
      </c>
      <c r="F717" s="21" t="str">
        <f t="shared" si="11"/>
        <v>----</v>
      </c>
      <c r="G717" s="23"/>
    </row>
    <row r="718" spans="1:7">
      <c r="A718" s="22">
        <v>45692.0520833333</v>
      </c>
      <c r="B718">
        <v>0.6239</v>
      </c>
      <c r="C718">
        <v>0.6297</v>
      </c>
      <c r="D718">
        <v>0.6208</v>
      </c>
      <c r="E718">
        <v>0.6295</v>
      </c>
      <c r="F718" s="21" t="str">
        <f t="shared" si="11"/>
        <v>----</v>
      </c>
      <c r="G718" s="23"/>
    </row>
    <row r="719" spans="1:7">
      <c r="A719" s="22">
        <v>45692.0625</v>
      </c>
      <c r="B719">
        <v>0.6294</v>
      </c>
      <c r="C719">
        <v>0.6359</v>
      </c>
      <c r="D719">
        <v>0.6255</v>
      </c>
      <c r="E719">
        <v>0.6291</v>
      </c>
      <c r="F719" s="21" t="str">
        <f t="shared" si="11"/>
        <v>----</v>
      </c>
      <c r="G719" s="23"/>
    </row>
    <row r="720" spans="1:7">
      <c r="A720" s="22">
        <v>45692.0729166667</v>
      </c>
      <c r="B720">
        <v>0.629</v>
      </c>
      <c r="C720">
        <v>0.6301</v>
      </c>
      <c r="D720">
        <v>0.6206</v>
      </c>
      <c r="E720">
        <v>0.6222</v>
      </c>
      <c r="F720" s="21" t="str">
        <f t="shared" si="11"/>
        <v>----</v>
      </c>
      <c r="G720" s="23"/>
    </row>
    <row r="721" spans="1:7">
      <c r="A721" s="22">
        <v>45692.0833333333</v>
      </c>
      <c r="B721">
        <v>0.622</v>
      </c>
      <c r="C721">
        <v>0.6316</v>
      </c>
      <c r="D721">
        <v>0.6213</v>
      </c>
      <c r="E721">
        <v>0.6247</v>
      </c>
      <c r="F721" s="21" t="str">
        <f t="shared" si="11"/>
        <v>----</v>
      </c>
      <c r="G721" s="23"/>
    </row>
    <row r="722" spans="1:7">
      <c r="A722" s="22">
        <v>45692.09375</v>
      </c>
      <c r="B722">
        <v>0.6243</v>
      </c>
      <c r="C722">
        <v>0.6311</v>
      </c>
      <c r="D722">
        <v>0.6226</v>
      </c>
      <c r="E722">
        <v>0.6269</v>
      </c>
      <c r="F722" s="21" t="str">
        <f t="shared" si="11"/>
        <v>----</v>
      </c>
      <c r="G722" s="23"/>
    </row>
    <row r="723" spans="1:7">
      <c r="A723" s="22">
        <v>45692.1041666667</v>
      </c>
      <c r="B723">
        <v>0.6268</v>
      </c>
      <c r="C723">
        <v>0.6375</v>
      </c>
      <c r="D723">
        <v>0.625</v>
      </c>
      <c r="E723">
        <v>0.6362</v>
      </c>
      <c r="F723" s="21" t="str">
        <f t="shared" si="11"/>
        <v>----</v>
      </c>
      <c r="G723" s="23"/>
    </row>
    <row r="724" spans="1:7">
      <c r="A724" s="22">
        <v>45692.1145833333</v>
      </c>
      <c r="B724">
        <v>0.6359</v>
      </c>
      <c r="C724">
        <v>0.6364</v>
      </c>
      <c r="D724">
        <v>0.6275</v>
      </c>
      <c r="E724">
        <v>0.6312</v>
      </c>
      <c r="F724" s="21" t="str">
        <f t="shared" si="11"/>
        <v>----</v>
      </c>
      <c r="G724" s="23"/>
    </row>
    <row r="725" spans="1:7">
      <c r="A725" s="22">
        <v>45692.125</v>
      </c>
      <c r="B725">
        <v>0.6312</v>
      </c>
      <c r="C725">
        <v>0.6524</v>
      </c>
      <c r="D725">
        <v>0.6303</v>
      </c>
      <c r="E725">
        <v>0.6462</v>
      </c>
      <c r="F725" s="21" t="str">
        <f t="shared" si="11"/>
        <v>----</v>
      </c>
      <c r="G725" s="23"/>
    </row>
    <row r="726" spans="1:7">
      <c r="A726" s="22">
        <v>45692.1354166667</v>
      </c>
      <c r="B726">
        <v>0.6462</v>
      </c>
      <c r="C726">
        <v>0.6571</v>
      </c>
      <c r="D726">
        <v>0.6441</v>
      </c>
      <c r="E726">
        <v>0.6511</v>
      </c>
      <c r="F726" s="21" t="str">
        <f t="shared" si="11"/>
        <v>----</v>
      </c>
      <c r="G726" s="23"/>
    </row>
    <row r="727" spans="1:7">
      <c r="A727" s="22">
        <v>45692.1458333333</v>
      </c>
      <c r="B727">
        <v>0.6511</v>
      </c>
      <c r="C727">
        <v>0.6513</v>
      </c>
      <c r="D727">
        <v>0.6451</v>
      </c>
      <c r="E727">
        <v>0.6482</v>
      </c>
      <c r="F727" s="21" t="str">
        <f t="shared" si="11"/>
        <v>----</v>
      </c>
      <c r="G727" s="23"/>
    </row>
    <row r="728" spans="1:7">
      <c r="A728" s="22">
        <v>45692.15625</v>
      </c>
      <c r="B728">
        <v>0.6485</v>
      </c>
      <c r="C728">
        <v>0.6485</v>
      </c>
      <c r="D728">
        <v>0.6375</v>
      </c>
      <c r="E728">
        <v>0.6385</v>
      </c>
      <c r="F728" s="21" t="str">
        <f t="shared" si="11"/>
        <v>----</v>
      </c>
      <c r="G728" s="23"/>
    </row>
    <row r="729" spans="1:7">
      <c r="A729" s="22">
        <v>45692.1666666667</v>
      </c>
      <c r="B729">
        <v>0.6389</v>
      </c>
      <c r="C729">
        <v>0.6444</v>
      </c>
      <c r="D729">
        <v>0.6355</v>
      </c>
      <c r="E729">
        <v>0.642</v>
      </c>
      <c r="F729" s="21" t="str">
        <f t="shared" si="11"/>
        <v>----</v>
      </c>
      <c r="G729" s="23"/>
    </row>
    <row r="730" spans="1:7">
      <c r="A730" s="22">
        <v>45692.1770833333</v>
      </c>
      <c r="B730">
        <v>0.642</v>
      </c>
      <c r="C730">
        <v>0.6467</v>
      </c>
      <c r="D730">
        <v>0.6389</v>
      </c>
      <c r="E730">
        <v>0.6467</v>
      </c>
      <c r="F730" s="21" t="str">
        <f t="shared" si="11"/>
        <v>----</v>
      </c>
      <c r="G730" s="23"/>
    </row>
    <row r="731" spans="1:7">
      <c r="A731" s="22">
        <v>45692.1875</v>
      </c>
      <c r="B731">
        <v>0.6469</v>
      </c>
      <c r="C731">
        <v>0.6622</v>
      </c>
      <c r="D731">
        <v>0.6443</v>
      </c>
      <c r="E731">
        <v>0.6474</v>
      </c>
      <c r="F731" s="21" t="str">
        <f t="shared" si="11"/>
        <v>----</v>
      </c>
      <c r="G731" s="23"/>
    </row>
    <row r="732" spans="1:7">
      <c r="A732" s="22">
        <v>45692.1979166667</v>
      </c>
      <c r="B732">
        <v>0.6475</v>
      </c>
      <c r="C732">
        <v>0.651</v>
      </c>
      <c r="D732">
        <v>0.6433</v>
      </c>
      <c r="E732">
        <v>0.6469</v>
      </c>
      <c r="F732" s="21" t="str">
        <f t="shared" si="11"/>
        <v>----</v>
      </c>
      <c r="G732" s="23"/>
    </row>
    <row r="733" spans="1:7">
      <c r="A733" s="22">
        <v>45692.2083333333</v>
      </c>
      <c r="B733">
        <v>0.6467</v>
      </c>
      <c r="C733">
        <v>0.6634</v>
      </c>
      <c r="D733">
        <v>0.6447</v>
      </c>
      <c r="E733">
        <v>0.6626</v>
      </c>
      <c r="F733" s="21" t="str">
        <f t="shared" si="11"/>
        <v>----</v>
      </c>
      <c r="G733" s="23"/>
    </row>
    <row r="734" spans="1:7">
      <c r="A734" s="22">
        <v>45692.21875</v>
      </c>
      <c r="B734">
        <v>0.6625</v>
      </c>
      <c r="C734">
        <v>0.6658</v>
      </c>
      <c r="D734">
        <v>0.6555</v>
      </c>
      <c r="E734">
        <v>0.6574</v>
      </c>
      <c r="F734" s="21" t="str">
        <f t="shared" si="11"/>
        <v>----</v>
      </c>
      <c r="G734" s="23"/>
    </row>
    <row r="735" spans="1:7">
      <c r="A735" s="22">
        <v>45692.2291666667</v>
      </c>
      <c r="B735">
        <v>0.6577</v>
      </c>
      <c r="C735">
        <v>0.6586</v>
      </c>
      <c r="D735">
        <v>0.6495</v>
      </c>
      <c r="E735">
        <v>0.6502</v>
      </c>
      <c r="F735" s="21" t="str">
        <f t="shared" si="11"/>
        <v>----</v>
      </c>
      <c r="G735" s="23"/>
    </row>
    <row r="736" spans="1:7">
      <c r="A736" s="22">
        <v>45692.2395833333</v>
      </c>
      <c r="B736">
        <v>0.6499</v>
      </c>
      <c r="C736">
        <v>0.6539</v>
      </c>
      <c r="D736">
        <v>0.6383</v>
      </c>
      <c r="E736">
        <v>0.6413</v>
      </c>
      <c r="F736" s="21" t="str">
        <f t="shared" si="11"/>
        <v>----</v>
      </c>
      <c r="G736" s="23"/>
    </row>
    <row r="737" spans="1:7">
      <c r="A737" s="22">
        <v>45692.25</v>
      </c>
      <c r="B737">
        <v>0.6415</v>
      </c>
      <c r="C737">
        <v>0.6475</v>
      </c>
      <c r="D737">
        <v>0.6367</v>
      </c>
      <c r="E737">
        <v>0.637</v>
      </c>
      <c r="F737" s="21" t="str">
        <f t="shared" si="11"/>
        <v>----</v>
      </c>
      <c r="G737" s="23"/>
    </row>
    <row r="738" spans="1:7">
      <c r="A738" s="22">
        <v>45692.2604166667</v>
      </c>
      <c r="B738">
        <v>0.6371</v>
      </c>
      <c r="C738">
        <v>0.6477</v>
      </c>
      <c r="D738">
        <v>0.6371</v>
      </c>
      <c r="E738">
        <v>0.6468</v>
      </c>
      <c r="F738" s="21" t="str">
        <f t="shared" si="11"/>
        <v>----</v>
      </c>
      <c r="G738" s="23"/>
    </row>
    <row r="739" spans="1:7">
      <c r="A739" s="22">
        <v>45692.2708333333</v>
      </c>
      <c r="B739">
        <v>0.6468</v>
      </c>
      <c r="C739">
        <v>0.6758</v>
      </c>
      <c r="D739">
        <v>0.6445</v>
      </c>
      <c r="E739">
        <v>0.6649</v>
      </c>
      <c r="F739" s="21" t="str">
        <f t="shared" si="11"/>
        <v>----</v>
      </c>
      <c r="G739" s="23"/>
    </row>
    <row r="740" spans="1:7">
      <c r="A740" s="22">
        <v>45692.28125</v>
      </c>
      <c r="B740">
        <v>0.6654</v>
      </c>
      <c r="C740">
        <v>0.6696</v>
      </c>
      <c r="D740">
        <v>0.6531</v>
      </c>
      <c r="E740">
        <v>0.658</v>
      </c>
      <c r="F740" s="21" t="str">
        <f t="shared" si="11"/>
        <v>----</v>
      </c>
      <c r="G740" s="23"/>
    </row>
    <row r="741" spans="1:7">
      <c r="A741" s="22">
        <v>45692.2916666667</v>
      </c>
      <c r="B741">
        <v>0.6581</v>
      </c>
      <c r="C741">
        <v>0.6615</v>
      </c>
      <c r="D741">
        <v>0.6409</v>
      </c>
      <c r="E741">
        <v>0.6424</v>
      </c>
      <c r="F741" s="21" t="str">
        <f t="shared" si="11"/>
        <v>----</v>
      </c>
      <c r="G741" s="23"/>
    </row>
    <row r="742" spans="1:7">
      <c r="A742" s="22">
        <v>45692.3020833333</v>
      </c>
      <c r="B742">
        <v>0.6421</v>
      </c>
      <c r="C742">
        <v>0.6463</v>
      </c>
      <c r="D742">
        <v>0.6314</v>
      </c>
      <c r="E742">
        <v>0.6427</v>
      </c>
      <c r="F742" s="21" t="str">
        <f t="shared" si="11"/>
        <v>----</v>
      </c>
      <c r="G742" s="23"/>
    </row>
    <row r="743" spans="1:7">
      <c r="A743" s="22">
        <v>45692.3125</v>
      </c>
      <c r="B743">
        <v>0.6429</v>
      </c>
      <c r="C743">
        <v>0.6518</v>
      </c>
      <c r="D743">
        <v>0.6378</v>
      </c>
      <c r="E743">
        <v>0.6464</v>
      </c>
      <c r="F743" s="21" t="str">
        <f t="shared" si="11"/>
        <v>----</v>
      </c>
      <c r="G743" s="23"/>
    </row>
    <row r="744" spans="1:7">
      <c r="A744" s="22">
        <v>45692.3229166667</v>
      </c>
      <c r="B744">
        <v>0.6462</v>
      </c>
      <c r="C744">
        <v>0.6605</v>
      </c>
      <c r="D744">
        <v>0.6459</v>
      </c>
      <c r="E744">
        <v>0.6471</v>
      </c>
      <c r="F744" s="21" t="str">
        <f t="shared" si="11"/>
        <v>----</v>
      </c>
      <c r="G744" s="23"/>
    </row>
    <row r="745" spans="1:7">
      <c r="A745" s="22">
        <v>45692.3333333333</v>
      </c>
      <c r="B745">
        <v>0.6473</v>
      </c>
      <c r="C745">
        <v>0.6523</v>
      </c>
      <c r="D745">
        <v>0.6368</v>
      </c>
      <c r="E745">
        <v>0.6438</v>
      </c>
      <c r="F745" s="21" t="str">
        <f t="shared" si="11"/>
        <v>----</v>
      </c>
      <c r="G745" s="23"/>
    </row>
    <row r="746" spans="1:7">
      <c r="A746" s="22">
        <v>45692.34375</v>
      </c>
      <c r="B746">
        <v>0.644</v>
      </c>
      <c r="C746">
        <v>0.646</v>
      </c>
      <c r="D746">
        <v>0.637</v>
      </c>
      <c r="E746">
        <v>0.643</v>
      </c>
      <c r="F746" s="21" t="str">
        <f t="shared" si="11"/>
        <v>----</v>
      </c>
      <c r="G746" s="23"/>
    </row>
    <row r="747" spans="1:7">
      <c r="A747" s="22">
        <v>45692.3541666667</v>
      </c>
      <c r="B747">
        <v>0.6429</v>
      </c>
      <c r="C747">
        <v>0.6446</v>
      </c>
      <c r="D747">
        <v>0.6381</v>
      </c>
      <c r="E747">
        <v>0.6403</v>
      </c>
      <c r="F747" s="21" t="str">
        <f t="shared" si="11"/>
        <v>----</v>
      </c>
      <c r="G747" s="23"/>
    </row>
    <row r="748" spans="1:7">
      <c r="A748" s="22">
        <v>45692.3645833333</v>
      </c>
      <c r="B748">
        <v>0.6402</v>
      </c>
      <c r="C748">
        <v>0.6434</v>
      </c>
      <c r="D748">
        <v>0.6342</v>
      </c>
      <c r="E748">
        <v>0.6368</v>
      </c>
      <c r="F748" s="21" t="str">
        <f t="shared" si="11"/>
        <v>----</v>
      </c>
      <c r="G748" s="23"/>
    </row>
    <row r="749" spans="1:7">
      <c r="A749" s="22">
        <v>45692.375</v>
      </c>
      <c r="B749">
        <v>0.6369</v>
      </c>
      <c r="C749">
        <v>0.644</v>
      </c>
      <c r="D749">
        <v>0.6354</v>
      </c>
      <c r="E749">
        <v>0.6407</v>
      </c>
      <c r="F749" s="21" t="str">
        <f t="shared" si="11"/>
        <v>----</v>
      </c>
      <c r="G749" s="23"/>
    </row>
    <row r="750" spans="1:7">
      <c r="A750" s="22">
        <v>45692.3854166667</v>
      </c>
      <c r="B750">
        <v>0.6405</v>
      </c>
      <c r="C750">
        <v>0.6437</v>
      </c>
      <c r="D750">
        <v>0.6278</v>
      </c>
      <c r="E750">
        <v>0.6285</v>
      </c>
      <c r="F750" s="21" t="str">
        <f t="shared" si="11"/>
        <v>----</v>
      </c>
      <c r="G750" s="23"/>
    </row>
    <row r="751" spans="1:7">
      <c r="A751" s="22">
        <v>45692.3958333333</v>
      </c>
      <c r="B751">
        <v>0.6285</v>
      </c>
      <c r="C751">
        <v>0.6323</v>
      </c>
      <c r="D751">
        <v>0.6269</v>
      </c>
      <c r="E751">
        <v>0.6323</v>
      </c>
      <c r="F751" s="21" t="str">
        <f t="shared" si="11"/>
        <v>----</v>
      </c>
      <c r="G751" s="23"/>
    </row>
    <row r="752" spans="1:7">
      <c r="A752" s="22">
        <v>45692.40625</v>
      </c>
      <c r="B752">
        <v>0.6323</v>
      </c>
      <c r="C752">
        <v>0.6409</v>
      </c>
      <c r="D752">
        <v>0.6308</v>
      </c>
      <c r="E752">
        <v>0.6369</v>
      </c>
      <c r="F752" s="21" t="str">
        <f t="shared" si="11"/>
        <v>----</v>
      </c>
      <c r="G752" s="23"/>
    </row>
    <row r="753" spans="1:7">
      <c r="A753" s="22">
        <v>45692.4166666667</v>
      </c>
      <c r="B753">
        <v>0.637</v>
      </c>
      <c r="C753">
        <v>0.6386</v>
      </c>
      <c r="D753">
        <v>0.6318</v>
      </c>
      <c r="E753">
        <v>0.6339</v>
      </c>
      <c r="F753" s="21" t="str">
        <f t="shared" si="11"/>
        <v>----</v>
      </c>
      <c r="G753" s="23"/>
    </row>
    <row r="754" spans="1:7">
      <c r="A754" s="22">
        <v>45692.4270833333</v>
      </c>
      <c r="B754">
        <v>0.6341</v>
      </c>
      <c r="C754">
        <v>0.6451</v>
      </c>
      <c r="D754">
        <v>0.633</v>
      </c>
      <c r="E754">
        <v>0.6399</v>
      </c>
      <c r="F754" s="21" t="str">
        <f t="shared" si="11"/>
        <v>----</v>
      </c>
      <c r="G754" s="23"/>
    </row>
    <row r="755" spans="1:7">
      <c r="A755" s="22">
        <v>45692.4375</v>
      </c>
      <c r="B755">
        <v>0.6399</v>
      </c>
      <c r="C755">
        <v>0.6418</v>
      </c>
      <c r="D755">
        <v>0.6337</v>
      </c>
      <c r="E755">
        <v>0.6371</v>
      </c>
      <c r="F755" s="21" t="str">
        <f t="shared" si="11"/>
        <v>----</v>
      </c>
      <c r="G755" s="23"/>
    </row>
    <row r="756" spans="1:7">
      <c r="A756" s="22">
        <v>45692.4479166667</v>
      </c>
      <c r="B756">
        <v>0.6372</v>
      </c>
      <c r="C756">
        <v>0.6399</v>
      </c>
      <c r="D756">
        <v>0.6333</v>
      </c>
      <c r="E756">
        <v>0.6373</v>
      </c>
      <c r="F756" s="21" t="str">
        <f t="shared" si="11"/>
        <v>----</v>
      </c>
      <c r="G756" s="23"/>
    </row>
    <row r="757" spans="1:7">
      <c r="A757" s="22">
        <v>45692.4583333333</v>
      </c>
      <c r="B757">
        <v>0.6371</v>
      </c>
      <c r="C757">
        <v>0.6506</v>
      </c>
      <c r="D757">
        <v>0.6352</v>
      </c>
      <c r="E757">
        <v>0.6504</v>
      </c>
      <c r="F757" s="21" t="str">
        <f t="shared" si="11"/>
        <v>----</v>
      </c>
      <c r="G757" s="23"/>
    </row>
    <row r="758" spans="1:7">
      <c r="A758" s="22">
        <v>45692.46875</v>
      </c>
      <c r="B758">
        <v>0.6505</v>
      </c>
      <c r="C758">
        <v>0.6549</v>
      </c>
      <c r="D758">
        <v>0.6439</v>
      </c>
      <c r="E758">
        <v>0.6469</v>
      </c>
      <c r="F758" s="21" t="str">
        <f t="shared" si="11"/>
        <v>----</v>
      </c>
      <c r="G758" s="23"/>
    </row>
    <row r="759" spans="1:7">
      <c r="A759" s="22">
        <v>45692.4791666667</v>
      </c>
      <c r="B759">
        <v>0.6469</v>
      </c>
      <c r="C759">
        <v>0.6536</v>
      </c>
      <c r="D759">
        <v>0.639</v>
      </c>
      <c r="E759">
        <v>0.6449</v>
      </c>
      <c r="F759" s="21" t="str">
        <f t="shared" si="11"/>
        <v>----</v>
      </c>
      <c r="G759" s="23"/>
    </row>
    <row r="760" spans="1:7">
      <c r="A760" s="22">
        <v>45692.4895833333</v>
      </c>
      <c r="B760">
        <v>0.645</v>
      </c>
      <c r="C760">
        <v>0.648</v>
      </c>
      <c r="D760">
        <v>0.6215</v>
      </c>
      <c r="E760">
        <v>0.6215</v>
      </c>
      <c r="F760" s="21" t="str">
        <f t="shared" si="11"/>
        <v>----</v>
      </c>
      <c r="G760" s="23"/>
    </row>
    <row r="761" spans="1:7">
      <c r="A761" s="22">
        <v>45692.5</v>
      </c>
      <c r="B761">
        <v>0.6214</v>
      </c>
      <c r="C761">
        <v>0.6289</v>
      </c>
      <c r="D761">
        <v>0.6087</v>
      </c>
      <c r="E761">
        <v>0.6136</v>
      </c>
      <c r="F761" s="21" t="str">
        <f t="shared" si="11"/>
        <v>----</v>
      </c>
      <c r="G761" s="23"/>
    </row>
    <row r="762" spans="1:7">
      <c r="A762" s="22">
        <v>45692.5104166667</v>
      </c>
      <c r="B762">
        <v>0.6138</v>
      </c>
      <c r="C762">
        <v>0.6174</v>
      </c>
      <c r="D762">
        <v>0.6071</v>
      </c>
      <c r="E762">
        <v>0.6148</v>
      </c>
      <c r="F762" s="21" t="str">
        <f t="shared" si="11"/>
        <v>----</v>
      </c>
      <c r="G762" s="23"/>
    </row>
    <row r="763" spans="1:7">
      <c r="A763" s="22">
        <v>45692.5208333333</v>
      </c>
      <c r="B763">
        <v>0.6147</v>
      </c>
      <c r="C763">
        <v>0.6194</v>
      </c>
      <c r="D763">
        <v>0.6106</v>
      </c>
      <c r="E763">
        <v>0.6152</v>
      </c>
      <c r="F763" s="21" t="str">
        <f t="shared" si="11"/>
        <v>----</v>
      </c>
      <c r="G763" s="23"/>
    </row>
    <row r="764" spans="1:7">
      <c r="A764" s="22">
        <v>45692.53125</v>
      </c>
      <c r="B764">
        <v>0.6154</v>
      </c>
      <c r="C764">
        <v>0.6178</v>
      </c>
      <c r="D764">
        <v>0.6093</v>
      </c>
      <c r="E764">
        <v>0.6098</v>
      </c>
      <c r="F764" s="21" t="str">
        <f t="shared" si="11"/>
        <v>----</v>
      </c>
      <c r="G764" s="23"/>
    </row>
    <row r="765" spans="1:7">
      <c r="A765" s="22">
        <v>45692.5416666667</v>
      </c>
      <c r="B765">
        <v>0.6101</v>
      </c>
      <c r="C765">
        <v>0.6104</v>
      </c>
      <c r="D765">
        <v>0.5977</v>
      </c>
      <c r="E765">
        <v>0.6064</v>
      </c>
      <c r="F765" s="21" t="str">
        <f t="shared" si="11"/>
        <v>----</v>
      </c>
      <c r="G765" s="23"/>
    </row>
    <row r="766" spans="1:7">
      <c r="A766" s="22">
        <v>45692.5520833333</v>
      </c>
      <c r="B766">
        <v>0.6064</v>
      </c>
      <c r="C766">
        <v>0.6091</v>
      </c>
      <c r="D766">
        <v>0.602</v>
      </c>
      <c r="E766">
        <v>0.6057</v>
      </c>
      <c r="F766" s="21" t="str">
        <f t="shared" si="11"/>
        <v>----</v>
      </c>
      <c r="G766" s="23"/>
    </row>
    <row r="767" spans="1:7">
      <c r="A767" s="22">
        <v>45692.5625</v>
      </c>
      <c r="B767">
        <v>0.6054</v>
      </c>
      <c r="C767">
        <v>0.6079</v>
      </c>
      <c r="D767">
        <v>0.589</v>
      </c>
      <c r="E767">
        <v>0.5922</v>
      </c>
      <c r="F767" s="21" t="str">
        <f t="shared" si="11"/>
        <v>----</v>
      </c>
      <c r="G767" s="23"/>
    </row>
    <row r="768" spans="1:7">
      <c r="A768" s="22">
        <v>45692.5729166667</v>
      </c>
      <c r="B768">
        <v>0.5922</v>
      </c>
      <c r="C768">
        <v>0.5972</v>
      </c>
      <c r="D768">
        <v>0.5894</v>
      </c>
      <c r="E768">
        <v>0.5896</v>
      </c>
      <c r="F768" s="21" t="str">
        <f t="shared" si="11"/>
        <v>----</v>
      </c>
      <c r="G768" s="23"/>
    </row>
    <row r="769" spans="1:7">
      <c r="A769" s="22">
        <v>45692.5833333333</v>
      </c>
      <c r="B769">
        <v>0.5896</v>
      </c>
      <c r="C769">
        <v>0.5979</v>
      </c>
      <c r="D769">
        <v>0.588</v>
      </c>
      <c r="E769">
        <v>0.5934</v>
      </c>
      <c r="F769" s="21" t="str">
        <f t="shared" si="11"/>
        <v>----</v>
      </c>
      <c r="G769" s="23"/>
    </row>
    <row r="770" spans="1:7">
      <c r="A770" s="22">
        <v>45692.59375</v>
      </c>
      <c r="B770">
        <v>0.5935</v>
      </c>
      <c r="C770">
        <v>0.6015</v>
      </c>
      <c r="D770">
        <v>0.5912</v>
      </c>
      <c r="E770">
        <v>0.6004</v>
      </c>
      <c r="F770" s="21" t="str">
        <f t="shared" si="11"/>
        <v>----</v>
      </c>
      <c r="G770" s="23"/>
    </row>
    <row r="771" spans="1:7">
      <c r="A771" s="22">
        <v>45692.6041666667</v>
      </c>
      <c r="B771">
        <v>0.6002</v>
      </c>
      <c r="C771">
        <v>0.6034</v>
      </c>
      <c r="D771">
        <v>0.5943</v>
      </c>
      <c r="E771">
        <v>0.5999</v>
      </c>
      <c r="F771" s="21" t="str">
        <f t="shared" ref="F771:F834" si="12">IF(B771=E771,"Dead","----")</f>
        <v>----</v>
      </c>
      <c r="G771" s="23"/>
    </row>
    <row r="772" spans="1:7">
      <c r="A772" s="22">
        <v>45692.6145833333</v>
      </c>
      <c r="B772">
        <v>0.6001</v>
      </c>
      <c r="C772">
        <v>0.6097</v>
      </c>
      <c r="D772">
        <v>0.5989</v>
      </c>
      <c r="E772">
        <v>0.6081</v>
      </c>
      <c r="F772" s="21" t="str">
        <f t="shared" si="12"/>
        <v>----</v>
      </c>
      <c r="G772" s="23"/>
    </row>
    <row r="773" spans="1:7">
      <c r="A773" s="22">
        <v>45692.625</v>
      </c>
      <c r="B773">
        <v>0.6081</v>
      </c>
      <c r="C773">
        <v>0.6172</v>
      </c>
      <c r="D773">
        <v>0.602</v>
      </c>
      <c r="E773">
        <v>0.6127</v>
      </c>
      <c r="F773" s="21" t="str">
        <f t="shared" si="12"/>
        <v>----</v>
      </c>
      <c r="G773" s="23"/>
    </row>
    <row r="774" spans="1:7">
      <c r="A774" s="22">
        <v>45692.6354166667</v>
      </c>
      <c r="B774">
        <v>0.6123</v>
      </c>
      <c r="C774">
        <v>0.6139</v>
      </c>
      <c r="D774">
        <v>0.6033</v>
      </c>
      <c r="E774">
        <v>0.6042</v>
      </c>
      <c r="F774" s="21" t="str">
        <f t="shared" si="12"/>
        <v>----</v>
      </c>
      <c r="G774" s="23"/>
    </row>
    <row r="775" spans="1:7">
      <c r="A775" s="22">
        <v>45692.6458333333</v>
      </c>
      <c r="B775">
        <v>0.6042</v>
      </c>
      <c r="C775">
        <v>0.6089</v>
      </c>
      <c r="D775">
        <v>0.6025</v>
      </c>
      <c r="E775">
        <v>0.6074</v>
      </c>
      <c r="F775" s="21" t="str">
        <f t="shared" si="12"/>
        <v>----</v>
      </c>
      <c r="G775" s="23"/>
    </row>
    <row r="776" spans="1:7">
      <c r="A776" s="22">
        <v>45692.65625</v>
      </c>
      <c r="B776">
        <v>0.6076</v>
      </c>
      <c r="C776">
        <v>0.6128</v>
      </c>
      <c r="D776">
        <v>0.605</v>
      </c>
      <c r="E776">
        <v>0.6057</v>
      </c>
      <c r="F776" s="21" t="str">
        <f t="shared" si="12"/>
        <v>----</v>
      </c>
      <c r="G776" s="23"/>
    </row>
    <row r="777" spans="1:7">
      <c r="A777" s="22">
        <v>45692.6666666667</v>
      </c>
      <c r="B777">
        <v>0.6063</v>
      </c>
      <c r="C777">
        <v>0.6088</v>
      </c>
      <c r="D777">
        <v>0.6021</v>
      </c>
      <c r="E777">
        <v>0.6046</v>
      </c>
      <c r="F777" s="21" t="str">
        <f t="shared" si="12"/>
        <v>----</v>
      </c>
      <c r="G777" s="23"/>
    </row>
    <row r="778" spans="1:7">
      <c r="A778" s="22">
        <v>45692.6770833333</v>
      </c>
      <c r="B778">
        <v>0.6043</v>
      </c>
      <c r="C778">
        <v>0.6089</v>
      </c>
      <c r="D778">
        <v>0.5987</v>
      </c>
      <c r="E778">
        <v>0.6068</v>
      </c>
      <c r="F778" s="21" t="str">
        <f t="shared" si="12"/>
        <v>----</v>
      </c>
      <c r="G778" s="23"/>
    </row>
    <row r="779" spans="1:7">
      <c r="A779" s="22">
        <v>45692.6875</v>
      </c>
      <c r="B779">
        <v>0.6066</v>
      </c>
      <c r="C779">
        <v>0.607</v>
      </c>
      <c r="D779">
        <v>0.5996</v>
      </c>
      <c r="E779">
        <v>0.6015</v>
      </c>
      <c r="F779" s="21" t="str">
        <f t="shared" si="12"/>
        <v>----</v>
      </c>
      <c r="G779" s="23"/>
    </row>
    <row r="780" spans="1:7">
      <c r="A780" s="22">
        <v>45692.6979166667</v>
      </c>
      <c r="B780">
        <v>0.6012</v>
      </c>
      <c r="C780">
        <v>0.6061</v>
      </c>
      <c r="D780">
        <v>0.5989</v>
      </c>
      <c r="E780">
        <v>0.5997</v>
      </c>
      <c r="F780" s="21" t="str">
        <f t="shared" si="12"/>
        <v>----</v>
      </c>
      <c r="G780" s="23"/>
    </row>
    <row r="781" spans="1:7">
      <c r="A781" s="22">
        <v>45692.7083333333</v>
      </c>
      <c r="B781">
        <v>0.5996</v>
      </c>
      <c r="C781">
        <v>0.6101</v>
      </c>
      <c r="D781">
        <v>0.5994</v>
      </c>
      <c r="E781">
        <v>0.603</v>
      </c>
      <c r="F781" s="21" t="str">
        <f t="shared" si="12"/>
        <v>----</v>
      </c>
      <c r="G781" s="23"/>
    </row>
    <row r="782" spans="1:7">
      <c r="A782" s="22">
        <v>45692.71875</v>
      </c>
      <c r="B782">
        <v>0.603</v>
      </c>
      <c r="C782">
        <v>0.6075</v>
      </c>
      <c r="D782">
        <v>0.6016</v>
      </c>
      <c r="E782">
        <v>0.6037</v>
      </c>
      <c r="F782" s="21" t="str">
        <f t="shared" si="12"/>
        <v>----</v>
      </c>
      <c r="G782" s="23"/>
    </row>
    <row r="783" spans="1:7">
      <c r="A783" s="22">
        <v>45692.7291666667</v>
      </c>
      <c r="B783">
        <v>0.6037</v>
      </c>
      <c r="C783">
        <v>0.6052</v>
      </c>
      <c r="D783">
        <v>0.5971</v>
      </c>
      <c r="E783">
        <v>0.5976</v>
      </c>
      <c r="F783" s="21" t="str">
        <f t="shared" si="12"/>
        <v>----</v>
      </c>
      <c r="G783" s="23"/>
    </row>
    <row r="784" spans="1:7">
      <c r="A784" s="22">
        <v>45692.7395833333</v>
      </c>
      <c r="B784">
        <v>0.5974</v>
      </c>
      <c r="C784">
        <v>0.6048</v>
      </c>
      <c r="D784">
        <v>0.5938</v>
      </c>
      <c r="E784">
        <v>0.5965</v>
      </c>
      <c r="F784" s="21" t="str">
        <f t="shared" si="12"/>
        <v>----</v>
      </c>
      <c r="G784" s="23"/>
    </row>
    <row r="785" spans="1:7">
      <c r="A785" s="22">
        <v>45692.75</v>
      </c>
      <c r="B785">
        <v>0.5966</v>
      </c>
      <c r="C785">
        <v>0.6007</v>
      </c>
      <c r="D785">
        <v>0.5909</v>
      </c>
      <c r="E785">
        <v>0.5914</v>
      </c>
      <c r="F785" s="21" t="str">
        <f t="shared" si="12"/>
        <v>----</v>
      </c>
      <c r="G785" s="23"/>
    </row>
    <row r="786" spans="1:7">
      <c r="A786" s="22">
        <v>45692.7604166667</v>
      </c>
      <c r="B786">
        <v>0.5913</v>
      </c>
      <c r="C786">
        <v>0.5957</v>
      </c>
      <c r="D786">
        <v>0.5888</v>
      </c>
      <c r="E786">
        <v>0.5947</v>
      </c>
      <c r="F786" s="21" t="str">
        <f t="shared" si="12"/>
        <v>----</v>
      </c>
      <c r="G786" s="23"/>
    </row>
    <row r="787" spans="1:7">
      <c r="A787" s="22">
        <v>45692.7708333333</v>
      </c>
      <c r="B787">
        <v>0.5947</v>
      </c>
      <c r="C787">
        <v>0.598</v>
      </c>
      <c r="D787">
        <v>0.5928</v>
      </c>
      <c r="E787">
        <v>0.5954</v>
      </c>
      <c r="F787" s="21" t="str">
        <f t="shared" si="12"/>
        <v>----</v>
      </c>
      <c r="G787" s="23"/>
    </row>
    <row r="788" spans="1:7">
      <c r="A788" s="22">
        <v>45692.78125</v>
      </c>
      <c r="B788">
        <v>0.5954</v>
      </c>
      <c r="C788">
        <v>0.6059</v>
      </c>
      <c r="D788">
        <v>0.5941</v>
      </c>
      <c r="E788">
        <v>0.6008</v>
      </c>
      <c r="F788" s="21" t="str">
        <f t="shared" si="12"/>
        <v>----</v>
      </c>
      <c r="G788" s="23"/>
    </row>
    <row r="789" spans="1:7">
      <c r="A789" s="22">
        <v>45692.7916666667</v>
      </c>
      <c r="B789">
        <v>0.6007</v>
      </c>
      <c r="C789">
        <v>0.6042</v>
      </c>
      <c r="D789">
        <v>0.5966</v>
      </c>
      <c r="E789">
        <v>0.5975</v>
      </c>
      <c r="F789" s="21" t="str">
        <f t="shared" si="12"/>
        <v>----</v>
      </c>
      <c r="G789" s="23"/>
    </row>
    <row r="790" spans="1:7">
      <c r="A790" s="22">
        <v>45692.8020833333</v>
      </c>
      <c r="B790">
        <v>0.5976</v>
      </c>
      <c r="C790">
        <v>0.5977</v>
      </c>
      <c r="D790">
        <v>0.5937</v>
      </c>
      <c r="E790">
        <v>0.5947</v>
      </c>
      <c r="F790" s="21" t="str">
        <f t="shared" si="12"/>
        <v>----</v>
      </c>
      <c r="G790" s="23"/>
    </row>
    <row r="791" spans="1:7">
      <c r="A791" s="22">
        <v>45692.8125</v>
      </c>
      <c r="B791">
        <v>0.5948</v>
      </c>
      <c r="C791">
        <v>0.5974</v>
      </c>
      <c r="D791">
        <v>0.5924</v>
      </c>
      <c r="E791">
        <v>0.5938</v>
      </c>
      <c r="F791" s="21" t="str">
        <f t="shared" si="12"/>
        <v>----</v>
      </c>
      <c r="G791" s="23"/>
    </row>
    <row r="792" spans="1:7">
      <c r="A792" s="22">
        <v>45692.8229166667</v>
      </c>
      <c r="B792">
        <v>0.5936</v>
      </c>
      <c r="C792">
        <v>0.5951</v>
      </c>
      <c r="D792">
        <v>0.59</v>
      </c>
      <c r="E792">
        <v>0.5922</v>
      </c>
      <c r="F792" s="21" t="str">
        <f t="shared" si="12"/>
        <v>----</v>
      </c>
      <c r="G792" s="23"/>
    </row>
    <row r="793" spans="1:7">
      <c r="A793" s="22">
        <v>45692.8333333333</v>
      </c>
      <c r="B793">
        <v>0.592</v>
      </c>
      <c r="C793">
        <v>0.5943</v>
      </c>
      <c r="D793">
        <v>0.59</v>
      </c>
      <c r="E793">
        <v>0.5921</v>
      </c>
      <c r="F793" s="21" t="str">
        <f t="shared" si="12"/>
        <v>----</v>
      </c>
      <c r="G793" s="23"/>
    </row>
    <row r="794" spans="1:7">
      <c r="A794" s="22">
        <v>45692.84375</v>
      </c>
      <c r="B794">
        <v>0.5924</v>
      </c>
      <c r="C794">
        <v>0.593</v>
      </c>
      <c r="D794">
        <v>0.5879</v>
      </c>
      <c r="E794">
        <v>0.5913</v>
      </c>
      <c r="F794" s="21" t="str">
        <f t="shared" si="12"/>
        <v>----</v>
      </c>
      <c r="G794" s="23"/>
    </row>
    <row r="795" spans="1:7">
      <c r="A795" s="22">
        <v>45692.8541666667</v>
      </c>
      <c r="B795">
        <v>0.5914</v>
      </c>
      <c r="C795">
        <v>0.5952</v>
      </c>
      <c r="D795">
        <v>0.5899</v>
      </c>
      <c r="E795">
        <v>0.5935</v>
      </c>
      <c r="F795" s="21" t="str">
        <f t="shared" si="12"/>
        <v>----</v>
      </c>
      <c r="G795" s="23"/>
    </row>
    <row r="796" spans="1:7">
      <c r="A796" s="22">
        <v>45692.8645833333</v>
      </c>
      <c r="B796">
        <v>0.5934</v>
      </c>
      <c r="C796">
        <v>0.5962</v>
      </c>
      <c r="D796">
        <v>0.5903</v>
      </c>
      <c r="E796">
        <v>0.5914</v>
      </c>
      <c r="F796" s="21" t="str">
        <f t="shared" si="12"/>
        <v>----</v>
      </c>
      <c r="G796" s="23"/>
    </row>
    <row r="797" spans="1:7">
      <c r="A797" s="22">
        <v>45692.875</v>
      </c>
      <c r="B797">
        <v>0.5915</v>
      </c>
      <c r="C797">
        <v>0.5942</v>
      </c>
      <c r="D797">
        <v>0.5856</v>
      </c>
      <c r="E797">
        <v>0.5884</v>
      </c>
      <c r="F797" s="21" t="str">
        <f t="shared" si="12"/>
        <v>----</v>
      </c>
      <c r="G797" s="23"/>
    </row>
    <row r="798" spans="1:7">
      <c r="A798" s="22">
        <v>45692.8854166667</v>
      </c>
      <c r="B798">
        <v>0.5883</v>
      </c>
      <c r="C798">
        <v>0.5891</v>
      </c>
      <c r="D798">
        <v>0.5818</v>
      </c>
      <c r="E798">
        <v>0.5873</v>
      </c>
      <c r="F798" s="21" t="str">
        <f t="shared" si="12"/>
        <v>----</v>
      </c>
      <c r="G798" s="23"/>
    </row>
    <row r="799" spans="1:7">
      <c r="A799" s="22">
        <v>45692.8958333333</v>
      </c>
      <c r="B799">
        <v>0.5876</v>
      </c>
      <c r="C799">
        <v>0.5885</v>
      </c>
      <c r="D799">
        <v>0.5716</v>
      </c>
      <c r="E799">
        <v>0.578</v>
      </c>
      <c r="F799" s="21" t="str">
        <f t="shared" si="12"/>
        <v>----</v>
      </c>
      <c r="G799" s="23"/>
    </row>
    <row r="800" spans="1:7">
      <c r="A800" s="22">
        <v>45692.90625</v>
      </c>
      <c r="B800">
        <v>0.5783</v>
      </c>
      <c r="C800">
        <v>0.5974</v>
      </c>
      <c r="D800">
        <v>0.5778</v>
      </c>
      <c r="E800">
        <v>0.5966</v>
      </c>
      <c r="F800" s="21" t="str">
        <f t="shared" si="12"/>
        <v>----</v>
      </c>
      <c r="G800" s="23"/>
    </row>
    <row r="801" spans="1:7">
      <c r="A801" s="22">
        <v>45692.9166666667</v>
      </c>
      <c r="B801">
        <v>0.5966</v>
      </c>
      <c r="C801">
        <v>0.5969</v>
      </c>
      <c r="D801">
        <v>0.5862</v>
      </c>
      <c r="E801">
        <v>0.5922</v>
      </c>
      <c r="F801" s="21" t="str">
        <f t="shared" si="12"/>
        <v>----</v>
      </c>
      <c r="G801" s="23"/>
    </row>
    <row r="802" spans="1:7">
      <c r="A802" s="22">
        <v>45692.9270833333</v>
      </c>
      <c r="B802">
        <v>0.5922</v>
      </c>
      <c r="C802">
        <v>0.5922</v>
      </c>
      <c r="D802">
        <v>0.5858</v>
      </c>
      <c r="E802">
        <v>0.591</v>
      </c>
      <c r="F802" s="21" t="str">
        <f t="shared" si="12"/>
        <v>----</v>
      </c>
      <c r="G802" s="23"/>
    </row>
    <row r="803" spans="1:7">
      <c r="A803" s="22">
        <v>45692.9375</v>
      </c>
      <c r="B803">
        <v>0.5911</v>
      </c>
      <c r="C803">
        <v>0.5921</v>
      </c>
      <c r="D803">
        <v>0.5851</v>
      </c>
      <c r="E803">
        <v>0.5884</v>
      </c>
      <c r="F803" s="21" t="str">
        <f t="shared" si="12"/>
        <v>----</v>
      </c>
      <c r="G803" s="23"/>
    </row>
    <row r="804" spans="1:7">
      <c r="A804" s="22">
        <v>45692.9479166667</v>
      </c>
      <c r="B804">
        <v>0.5884</v>
      </c>
      <c r="C804">
        <v>0.5887</v>
      </c>
      <c r="D804">
        <v>0.5833</v>
      </c>
      <c r="E804">
        <v>0.5856</v>
      </c>
      <c r="F804" s="21" t="str">
        <f t="shared" si="12"/>
        <v>----</v>
      </c>
      <c r="G804" s="23"/>
    </row>
    <row r="805" spans="1:7">
      <c r="A805" s="22">
        <v>45692.9583333333</v>
      </c>
      <c r="B805">
        <v>0.5857</v>
      </c>
      <c r="C805">
        <v>0.5864</v>
      </c>
      <c r="D805">
        <v>0.5801</v>
      </c>
      <c r="E805">
        <v>0.5807</v>
      </c>
      <c r="F805" s="21" t="str">
        <f t="shared" si="12"/>
        <v>----</v>
      </c>
      <c r="G805" s="23"/>
    </row>
    <row r="806" spans="1:7">
      <c r="A806" s="22">
        <v>45692.96875</v>
      </c>
      <c r="B806">
        <v>0.5809</v>
      </c>
      <c r="C806">
        <v>0.585</v>
      </c>
      <c r="D806">
        <v>0.5772</v>
      </c>
      <c r="E806">
        <v>0.5849</v>
      </c>
      <c r="F806" s="21" t="str">
        <f t="shared" si="12"/>
        <v>----</v>
      </c>
      <c r="G806" s="23"/>
    </row>
    <row r="807" spans="1:7">
      <c r="A807" s="22">
        <v>45692.9791666667</v>
      </c>
      <c r="B807">
        <v>0.5849</v>
      </c>
      <c r="C807">
        <v>0.5849</v>
      </c>
      <c r="D807">
        <v>0.5802</v>
      </c>
      <c r="E807">
        <v>0.5828</v>
      </c>
      <c r="F807" s="21" t="str">
        <f t="shared" si="12"/>
        <v>----</v>
      </c>
      <c r="G807" s="23"/>
    </row>
    <row r="808" spans="1:7">
      <c r="A808" s="22">
        <v>45692.9895833333</v>
      </c>
      <c r="B808">
        <v>0.583</v>
      </c>
      <c r="C808">
        <v>0.5881</v>
      </c>
      <c r="D808">
        <v>0.581</v>
      </c>
      <c r="E808">
        <v>0.5852</v>
      </c>
      <c r="F808" s="21" t="str">
        <f t="shared" si="12"/>
        <v>----</v>
      </c>
      <c r="G808" s="23"/>
    </row>
    <row r="809" spans="1:7">
      <c r="A809" s="22">
        <v>45693</v>
      </c>
      <c r="B809">
        <v>0.585</v>
      </c>
      <c r="C809">
        <v>0.5897</v>
      </c>
      <c r="D809">
        <v>0.5841</v>
      </c>
      <c r="E809">
        <v>0.5884</v>
      </c>
      <c r="F809" s="21" t="str">
        <f t="shared" si="12"/>
        <v>----</v>
      </c>
      <c r="G809" s="23"/>
    </row>
    <row r="810" spans="1:7">
      <c r="A810" s="22">
        <v>45693.0104166667</v>
      </c>
      <c r="B810">
        <v>0.5884</v>
      </c>
      <c r="C810">
        <v>0.5884</v>
      </c>
      <c r="D810">
        <v>0.5833</v>
      </c>
      <c r="E810">
        <v>0.5849</v>
      </c>
      <c r="F810" s="21" t="str">
        <f t="shared" si="12"/>
        <v>----</v>
      </c>
      <c r="G810" s="23"/>
    </row>
    <row r="811" spans="1:7">
      <c r="A811" s="22">
        <v>45693.0208333333</v>
      </c>
      <c r="B811">
        <v>0.5847</v>
      </c>
      <c r="C811">
        <v>0.5851</v>
      </c>
      <c r="D811">
        <v>0.5801</v>
      </c>
      <c r="E811">
        <v>0.5805</v>
      </c>
      <c r="F811" s="21" t="str">
        <f t="shared" si="12"/>
        <v>----</v>
      </c>
      <c r="G811" s="23"/>
    </row>
    <row r="812" spans="1:7">
      <c r="A812" s="22">
        <v>45693.03125</v>
      </c>
      <c r="B812">
        <v>0.5807</v>
      </c>
      <c r="C812">
        <v>0.5835</v>
      </c>
      <c r="D812">
        <v>0.5792</v>
      </c>
      <c r="E812">
        <v>0.5813</v>
      </c>
      <c r="F812" s="21" t="str">
        <f t="shared" si="12"/>
        <v>----</v>
      </c>
      <c r="G812" s="23"/>
    </row>
    <row r="813" spans="1:7">
      <c r="A813" s="22">
        <v>45693.0416666667</v>
      </c>
      <c r="B813">
        <v>0.5813</v>
      </c>
      <c r="C813">
        <v>0.5901</v>
      </c>
      <c r="D813">
        <v>0.5798</v>
      </c>
      <c r="E813">
        <v>0.5874</v>
      </c>
      <c r="F813" s="21" t="str">
        <f t="shared" si="12"/>
        <v>----</v>
      </c>
      <c r="G813" s="23"/>
    </row>
    <row r="814" spans="1:7">
      <c r="A814" s="22">
        <v>45693.0520833333</v>
      </c>
      <c r="B814">
        <v>0.5876</v>
      </c>
      <c r="C814">
        <v>0.5928</v>
      </c>
      <c r="D814">
        <v>0.5823</v>
      </c>
      <c r="E814">
        <v>0.5845</v>
      </c>
      <c r="F814" s="21" t="str">
        <f t="shared" si="12"/>
        <v>----</v>
      </c>
      <c r="G814" s="23"/>
    </row>
    <row r="815" spans="1:7">
      <c r="A815" s="22">
        <v>45693.0625</v>
      </c>
      <c r="B815">
        <v>0.5844</v>
      </c>
      <c r="C815">
        <v>0.5846</v>
      </c>
      <c r="D815">
        <v>0.574</v>
      </c>
      <c r="E815">
        <v>0.5755</v>
      </c>
      <c r="F815" s="21" t="str">
        <f t="shared" si="12"/>
        <v>----</v>
      </c>
      <c r="G815" s="23"/>
    </row>
    <row r="816" spans="1:7">
      <c r="A816" s="22">
        <v>45693.0729166667</v>
      </c>
      <c r="B816">
        <v>0.5753</v>
      </c>
      <c r="C816">
        <v>0.5836</v>
      </c>
      <c r="D816">
        <v>0.5733</v>
      </c>
      <c r="E816">
        <v>0.5803</v>
      </c>
      <c r="F816" s="21" t="str">
        <f t="shared" si="12"/>
        <v>----</v>
      </c>
      <c r="G816" s="23"/>
    </row>
    <row r="817" spans="1:7">
      <c r="A817" s="22">
        <v>45693.0833333333</v>
      </c>
      <c r="B817">
        <v>0.5801</v>
      </c>
      <c r="C817">
        <v>0.5827</v>
      </c>
      <c r="D817">
        <v>0.577</v>
      </c>
      <c r="E817">
        <v>0.579</v>
      </c>
      <c r="F817" s="21" t="str">
        <f t="shared" si="12"/>
        <v>----</v>
      </c>
      <c r="G817" s="23"/>
    </row>
    <row r="818" spans="1:7">
      <c r="A818" s="22">
        <v>45693.09375</v>
      </c>
      <c r="B818">
        <v>0.5791</v>
      </c>
      <c r="C818">
        <v>0.5842</v>
      </c>
      <c r="D818">
        <v>0.5782</v>
      </c>
      <c r="E818">
        <v>0.5836</v>
      </c>
      <c r="F818" s="21" t="str">
        <f t="shared" si="12"/>
        <v>----</v>
      </c>
      <c r="G818" s="23"/>
    </row>
    <row r="819" spans="1:7">
      <c r="A819" s="22">
        <v>45693.1041666667</v>
      </c>
      <c r="B819">
        <v>0.5836</v>
      </c>
      <c r="C819">
        <v>0.5888</v>
      </c>
      <c r="D819">
        <v>0.5819</v>
      </c>
      <c r="E819">
        <v>0.5887</v>
      </c>
      <c r="F819" s="21" t="str">
        <f t="shared" si="12"/>
        <v>----</v>
      </c>
      <c r="G819" s="23"/>
    </row>
    <row r="820" spans="1:7">
      <c r="A820" s="22">
        <v>45693.1145833333</v>
      </c>
      <c r="B820">
        <v>0.5884</v>
      </c>
      <c r="C820">
        <v>0.5889</v>
      </c>
      <c r="D820">
        <v>0.5852</v>
      </c>
      <c r="E820">
        <v>0.5858</v>
      </c>
      <c r="F820" s="21" t="str">
        <f t="shared" si="12"/>
        <v>----</v>
      </c>
      <c r="G820" s="23"/>
    </row>
    <row r="821" spans="1:7">
      <c r="A821" s="22">
        <v>45693.125</v>
      </c>
      <c r="B821">
        <v>0.5851</v>
      </c>
      <c r="C821">
        <v>0.5917</v>
      </c>
      <c r="D821">
        <v>0.5844</v>
      </c>
      <c r="E821">
        <v>0.5905</v>
      </c>
      <c r="F821" s="21" t="str">
        <f t="shared" si="12"/>
        <v>----</v>
      </c>
      <c r="G821" s="23"/>
    </row>
    <row r="822" spans="1:7">
      <c r="A822" s="22">
        <v>45693.1354166667</v>
      </c>
      <c r="B822">
        <v>0.5903</v>
      </c>
      <c r="C822">
        <v>0.5987</v>
      </c>
      <c r="D822">
        <v>0.5889</v>
      </c>
      <c r="E822">
        <v>0.5896</v>
      </c>
      <c r="F822" s="21" t="str">
        <f t="shared" si="12"/>
        <v>----</v>
      </c>
      <c r="G822" s="23"/>
    </row>
    <row r="823" spans="1:7">
      <c r="A823" s="22">
        <v>45693.1458333333</v>
      </c>
      <c r="B823">
        <v>0.5893</v>
      </c>
      <c r="C823">
        <v>0.5935</v>
      </c>
      <c r="D823">
        <v>0.5859</v>
      </c>
      <c r="E823">
        <v>0.5894</v>
      </c>
      <c r="F823" s="21" t="str">
        <f t="shared" si="12"/>
        <v>----</v>
      </c>
      <c r="G823" s="23"/>
    </row>
    <row r="824" spans="1:7">
      <c r="A824" s="22">
        <v>45693.15625</v>
      </c>
      <c r="B824">
        <v>0.5896</v>
      </c>
      <c r="C824">
        <v>0.5954</v>
      </c>
      <c r="D824">
        <v>0.5871</v>
      </c>
      <c r="E824">
        <v>0.5921</v>
      </c>
      <c r="F824" s="21" t="str">
        <f t="shared" si="12"/>
        <v>----</v>
      </c>
      <c r="G824" s="23"/>
    </row>
    <row r="825" spans="1:7">
      <c r="A825" s="22">
        <v>45693.1666666667</v>
      </c>
      <c r="B825">
        <v>0.5922</v>
      </c>
      <c r="C825">
        <v>0.5944</v>
      </c>
      <c r="D825">
        <v>0.5877</v>
      </c>
      <c r="E825">
        <v>0.5906</v>
      </c>
      <c r="F825" s="21" t="str">
        <f t="shared" si="12"/>
        <v>----</v>
      </c>
      <c r="G825" s="23"/>
    </row>
    <row r="826" spans="1:7">
      <c r="A826" s="22">
        <v>45693.1770833333</v>
      </c>
      <c r="B826">
        <v>0.5906</v>
      </c>
      <c r="C826">
        <v>0.5972</v>
      </c>
      <c r="D826">
        <v>0.59</v>
      </c>
      <c r="E826">
        <v>0.5906</v>
      </c>
      <c r="F826" s="21" t="str">
        <f t="shared" si="12"/>
        <v>Dead</v>
      </c>
      <c r="G826" s="23"/>
    </row>
    <row r="827" spans="1:7">
      <c r="A827" s="22">
        <v>45693.1875</v>
      </c>
      <c r="B827">
        <v>0.5907</v>
      </c>
      <c r="C827">
        <v>0.5907</v>
      </c>
      <c r="D827">
        <v>0.583</v>
      </c>
      <c r="E827">
        <v>0.5881</v>
      </c>
      <c r="F827" s="21" t="str">
        <f t="shared" si="12"/>
        <v>----</v>
      </c>
      <c r="G827" s="23"/>
    </row>
    <row r="828" spans="1:7">
      <c r="A828" s="22">
        <v>45693.1979166667</v>
      </c>
      <c r="B828">
        <v>0.5883</v>
      </c>
      <c r="C828">
        <v>0.5883</v>
      </c>
      <c r="D828">
        <v>0.5803</v>
      </c>
      <c r="E828">
        <v>0.5822</v>
      </c>
      <c r="F828" s="21" t="str">
        <f t="shared" si="12"/>
        <v>----</v>
      </c>
      <c r="G828" s="23"/>
    </row>
    <row r="829" spans="1:7">
      <c r="A829" s="22">
        <v>45693.2083333333</v>
      </c>
      <c r="B829">
        <v>0.5825</v>
      </c>
      <c r="C829">
        <v>0.5871</v>
      </c>
      <c r="D829">
        <v>0.5812</v>
      </c>
      <c r="E829">
        <v>0.5846</v>
      </c>
      <c r="F829" s="21" t="str">
        <f t="shared" si="12"/>
        <v>----</v>
      </c>
      <c r="G829" s="23"/>
    </row>
    <row r="830" spans="1:7">
      <c r="A830" s="22">
        <v>45693.21875</v>
      </c>
      <c r="B830">
        <v>0.5849</v>
      </c>
      <c r="C830">
        <v>0.5872</v>
      </c>
      <c r="D830">
        <v>0.5812</v>
      </c>
      <c r="E830">
        <v>0.5852</v>
      </c>
      <c r="F830" s="21" t="str">
        <f t="shared" si="12"/>
        <v>----</v>
      </c>
      <c r="G830" s="23"/>
    </row>
    <row r="831" spans="1:7">
      <c r="A831" s="22">
        <v>45693.2291666667</v>
      </c>
      <c r="B831">
        <v>0.5853</v>
      </c>
      <c r="C831">
        <v>0.5917</v>
      </c>
      <c r="D831">
        <v>0.5848</v>
      </c>
      <c r="E831">
        <v>0.5892</v>
      </c>
      <c r="F831" s="21" t="str">
        <f t="shared" si="12"/>
        <v>----</v>
      </c>
      <c r="G831" s="23"/>
    </row>
    <row r="832" spans="1:7">
      <c r="A832" s="22">
        <v>45693.2395833333</v>
      </c>
      <c r="B832">
        <v>0.5892</v>
      </c>
      <c r="C832">
        <v>0.5967</v>
      </c>
      <c r="D832">
        <v>0.5886</v>
      </c>
      <c r="E832">
        <v>0.5919</v>
      </c>
      <c r="F832" s="21" t="str">
        <f t="shared" si="12"/>
        <v>----</v>
      </c>
      <c r="G832" s="23"/>
    </row>
    <row r="833" spans="1:7">
      <c r="A833" s="22">
        <v>45693.25</v>
      </c>
      <c r="B833">
        <v>0.5919</v>
      </c>
      <c r="C833">
        <v>0.5962</v>
      </c>
      <c r="D833">
        <v>0.587</v>
      </c>
      <c r="E833">
        <v>0.5881</v>
      </c>
      <c r="F833" s="21" t="str">
        <f t="shared" si="12"/>
        <v>----</v>
      </c>
      <c r="G833" s="23"/>
    </row>
    <row r="834" spans="1:7">
      <c r="A834" s="22">
        <v>45693.2604166667</v>
      </c>
      <c r="B834">
        <v>0.588</v>
      </c>
      <c r="C834">
        <v>0.5947</v>
      </c>
      <c r="D834">
        <v>0.5877</v>
      </c>
      <c r="E834">
        <v>0.5943</v>
      </c>
      <c r="F834" s="21" t="str">
        <f t="shared" si="12"/>
        <v>----</v>
      </c>
      <c r="G834" s="23"/>
    </row>
    <row r="835" spans="1:7">
      <c r="A835" s="22">
        <v>45693.2708333333</v>
      </c>
      <c r="B835">
        <v>0.5943</v>
      </c>
      <c r="C835">
        <v>0.5967</v>
      </c>
      <c r="D835">
        <v>0.5878</v>
      </c>
      <c r="E835">
        <v>0.5921</v>
      </c>
      <c r="F835" s="21" t="str">
        <f t="shared" ref="F835:F898" si="13">IF(B835=E835,"Dead","----")</f>
        <v>----</v>
      </c>
      <c r="G835" s="23"/>
    </row>
    <row r="836" spans="1:7">
      <c r="A836" s="22">
        <v>45693.28125</v>
      </c>
      <c r="B836">
        <v>0.5923</v>
      </c>
      <c r="C836">
        <v>0.5942</v>
      </c>
      <c r="D836">
        <v>0.5771</v>
      </c>
      <c r="E836">
        <v>0.5794</v>
      </c>
      <c r="F836" s="21" t="str">
        <f t="shared" si="13"/>
        <v>----</v>
      </c>
      <c r="G836" s="23"/>
    </row>
    <row r="837" spans="1:7">
      <c r="A837" s="22">
        <v>45693.2916666667</v>
      </c>
      <c r="B837">
        <v>0.5795</v>
      </c>
      <c r="C837">
        <v>0.5835</v>
      </c>
      <c r="D837">
        <v>0.5714</v>
      </c>
      <c r="E837">
        <v>0.5808</v>
      </c>
      <c r="F837" s="21" t="str">
        <f t="shared" si="13"/>
        <v>----</v>
      </c>
      <c r="G837" s="23"/>
    </row>
    <row r="838" spans="1:7">
      <c r="A838" s="22">
        <v>45693.3020833333</v>
      </c>
      <c r="B838">
        <v>0.5807</v>
      </c>
      <c r="C838">
        <v>0.5873</v>
      </c>
      <c r="D838">
        <v>0.5745</v>
      </c>
      <c r="E838">
        <v>0.5864</v>
      </c>
      <c r="F838" s="21" t="str">
        <f t="shared" si="13"/>
        <v>----</v>
      </c>
      <c r="G838" s="23"/>
    </row>
    <row r="839" spans="1:7">
      <c r="A839" s="22">
        <v>45693.3125</v>
      </c>
      <c r="B839">
        <v>0.5864</v>
      </c>
      <c r="C839">
        <v>0.5895</v>
      </c>
      <c r="D839">
        <v>0.5813</v>
      </c>
      <c r="E839">
        <v>0.5815</v>
      </c>
      <c r="F839" s="21" t="str">
        <f t="shared" si="13"/>
        <v>----</v>
      </c>
      <c r="G839" s="23"/>
    </row>
    <row r="840" spans="1:7">
      <c r="A840" s="22">
        <v>45693.3229166667</v>
      </c>
      <c r="B840">
        <v>0.5814</v>
      </c>
      <c r="C840">
        <v>0.5823</v>
      </c>
      <c r="D840">
        <v>0.575</v>
      </c>
      <c r="E840">
        <v>0.5772</v>
      </c>
      <c r="F840" s="21" t="str">
        <f t="shared" si="13"/>
        <v>----</v>
      </c>
      <c r="G840" s="23"/>
    </row>
    <row r="841" spans="1:7">
      <c r="A841" s="22">
        <v>45693.3333333333</v>
      </c>
      <c r="B841">
        <v>0.5772</v>
      </c>
      <c r="C841">
        <v>0.5796</v>
      </c>
      <c r="D841">
        <v>0.5591</v>
      </c>
      <c r="E841">
        <v>0.5618</v>
      </c>
      <c r="F841" s="21" t="str">
        <f t="shared" si="13"/>
        <v>----</v>
      </c>
      <c r="G841" s="23"/>
    </row>
    <row r="842" spans="1:7">
      <c r="A842" s="22">
        <v>45693.34375</v>
      </c>
      <c r="B842">
        <v>0.5614</v>
      </c>
      <c r="C842">
        <v>0.5633</v>
      </c>
      <c r="D842">
        <v>0.5551</v>
      </c>
      <c r="E842">
        <v>0.5627</v>
      </c>
      <c r="F842" s="21" t="str">
        <f t="shared" si="13"/>
        <v>----</v>
      </c>
      <c r="G842" s="23"/>
    </row>
    <row r="843" spans="1:7">
      <c r="A843" s="22">
        <v>45693.3541666667</v>
      </c>
      <c r="B843">
        <v>0.5629</v>
      </c>
      <c r="C843">
        <v>0.5651</v>
      </c>
      <c r="D843">
        <v>0.5562</v>
      </c>
      <c r="E843">
        <v>0.5571</v>
      </c>
      <c r="F843" s="21" t="str">
        <f t="shared" si="13"/>
        <v>----</v>
      </c>
      <c r="G843" s="23"/>
    </row>
    <row r="844" spans="1:7">
      <c r="A844" s="22">
        <v>45693.3645833333</v>
      </c>
      <c r="B844">
        <v>0.5571</v>
      </c>
      <c r="C844">
        <v>0.5712</v>
      </c>
      <c r="D844">
        <v>0.5563</v>
      </c>
      <c r="E844">
        <v>0.5659</v>
      </c>
      <c r="F844" s="21" t="str">
        <f t="shared" si="13"/>
        <v>----</v>
      </c>
      <c r="G844" s="23"/>
    </row>
    <row r="845" spans="1:7">
      <c r="A845" s="22">
        <v>45693.375</v>
      </c>
      <c r="B845">
        <v>0.566</v>
      </c>
      <c r="C845">
        <v>0.5706</v>
      </c>
      <c r="D845">
        <v>0.562</v>
      </c>
      <c r="E845">
        <v>0.5659</v>
      </c>
      <c r="F845" s="21" t="str">
        <f t="shared" si="13"/>
        <v>----</v>
      </c>
      <c r="G845" s="23"/>
    </row>
    <row r="846" spans="1:7">
      <c r="A846" s="22">
        <v>45693.3854166667</v>
      </c>
      <c r="B846">
        <v>0.5658</v>
      </c>
      <c r="C846">
        <v>0.5662</v>
      </c>
      <c r="D846">
        <v>0.5543</v>
      </c>
      <c r="E846">
        <v>0.5562</v>
      </c>
      <c r="F846" s="21" t="str">
        <f t="shared" si="13"/>
        <v>----</v>
      </c>
      <c r="G846" s="23"/>
    </row>
    <row r="847" spans="1:7">
      <c r="A847" s="22">
        <v>45693.3958333333</v>
      </c>
      <c r="B847">
        <v>0.5565</v>
      </c>
      <c r="C847">
        <v>0.5583</v>
      </c>
      <c r="D847">
        <v>0.5458</v>
      </c>
      <c r="E847">
        <v>0.5518</v>
      </c>
      <c r="F847" s="21" t="str">
        <f t="shared" si="13"/>
        <v>----</v>
      </c>
      <c r="G847" s="23"/>
    </row>
    <row r="848" spans="1:7">
      <c r="A848" s="22">
        <v>45693.40625</v>
      </c>
      <c r="B848">
        <v>0.552</v>
      </c>
      <c r="C848">
        <v>0.5538</v>
      </c>
      <c r="D848">
        <v>0.5473</v>
      </c>
      <c r="E848">
        <v>0.5509</v>
      </c>
      <c r="F848" s="21" t="str">
        <f t="shared" si="13"/>
        <v>----</v>
      </c>
      <c r="G848" s="23"/>
    </row>
    <row r="849" spans="1:7">
      <c r="A849" s="22">
        <v>45693.4166666667</v>
      </c>
      <c r="B849">
        <v>0.551</v>
      </c>
      <c r="C849">
        <v>0.5548</v>
      </c>
      <c r="D849">
        <v>0.5476</v>
      </c>
      <c r="E849">
        <v>0.5488</v>
      </c>
      <c r="F849" s="21" t="str">
        <f t="shared" si="13"/>
        <v>----</v>
      </c>
      <c r="G849" s="23"/>
    </row>
    <row r="850" spans="1:7">
      <c r="A850" s="22">
        <v>45693.4270833333</v>
      </c>
      <c r="B850">
        <v>0.5491</v>
      </c>
      <c r="C850">
        <v>0.5571</v>
      </c>
      <c r="D850">
        <v>0.5486</v>
      </c>
      <c r="E850">
        <v>0.5546</v>
      </c>
      <c r="F850" s="21" t="str">
        <f t="shared" si="13"/>
        <v>----</v>
      </c>
      <c r="G850" s="23"/>
    </row>
    <row r="851" spans="1:7">
      <c r="A851" s="22">
        <v>45693.4375</v>
      </c>
      <c r="B851">
        <v>0.5543</v>
      </c>
      <c r="C851">
        <v>0.5608</v>
      </c>
      <c r="D851">
        <v>0.5533</v>
      </c>
      <c r="E851">
        <v>0.5561</v>
      </c>
      <c r="F851" s="21" t="str">
        <f t="shared" si="13"/>
        <v>----</v>
      </c>
      <c r="G851" s="23"/>
    </row>
    <row r="852" spans="1:7">
      <c r="A852" s="22">
        <v>45693.4479166667</v>
      </c>
      <c r="B852">
        <v>0.5565</v>
      </c>
      <c r="C852">
        <v>0.5565</v>
      </c>
      <c r="D852">
        <v>0.5469</v>
      </c>
      <c r="E852">
        <v>0.5506</v>
      </c>
      <c r="F852" s="21" t="str">
        <f t="shared" si="13"/>
        <v>----</v>
      </c>
      <c r="G852" s="23"/>
    </row>
    <row r="853" spans="1:7">
      <c r="A853" s="22">
        <v>45693.4583333333</v>
      </c>
      <c r="B853">
        <v>0.5505</v>
      </c>
      <c r="C853">
        <v>0.5538</v>
      </c>
      <c r="D853">
        <v>0.548</v>
      </c>
      <c r="E853">
        <v>0.5502</v>
      </c>
      <c r="F853" s="21" t="str">
        <f t="shared" si="13"/>
        <v>----</v>
      </c>
      <c r="G853" s="23"/>
    </row>
    <row r="854" spans="1:7">
      <c r="A854" s="22">
        <v>45693.46875</v>
      </c>
      <c r="B854">
        <v>0.5501</v>
      </c>
      <c r="C854">
        <v>0.5544</v>
      </c>
      <c r="D854">
        <v>0.5499</v>
      </c>
      <c r="E854">
        <v>0.554</v>
      </c>
      <c r="F854" s="21" t="str">
        <f t="shared" si="13"/>
        <v>----</v>
      </c>
      <c r="G854" s="23"/>
    </row>
    <row r="855" spans="1:7">
      <c r="A855" s="22">
        <v>45693.4791666667</v>
      </c>
      <c r="B855">
        <v>0.5542</v>
      </c>
      <c r="C855">
        <v>0.5644</v>
      </c>
      <c r="D855">
        <v>0.5538</v>
      </c>
      <c r="E855">
        <v>0.5608</v>
      </c>
      <c r="F855" s="21" t="str">
        <f t="shared" si="13"/>
        <v>----</v>
      </c>
      <c r="G855" s="23"/>
    </row>
    <row r="856" spans="1:7">
      <c r="A856" s="22">
        <v>45693.4895833333</v>
      </c>
      <c r="B856">
        <v>0.5608</v>
      </c>
      <c r="C856">
        <v>0.5665</v>
      </c>
      <c r="D856">
        <v>0.5587</v>
      </c>
      <c r="E856">
        <v>0.5628</v>
      </c>
      <c r="F856" s="21" t="str">
        <f t="shared" si="13"/>
        <v>----</v>
      </c>
      <c r="G856" s="23"/>
    </row>
    <row r="857" spans="1:7">
      <c r="A857" s="22">
        <v>45693.5</v>
      </c>
      <c r="B857">
        <v>0.563</v>
      </c>
      <c r="C857">
        <v>0.5642</v>
      </c>
      <c r="D857">
        <v>0.5591</v>
      </c>
      <c r="E857">
        <v>0.56</v>
      </c>
      <c r="F857" s="21" t="str">
        <f t="shared" si="13"/>
        <v>----</v>
      </c>
      <c r="G857" s="23"/>
    </row>
    <row r="858" spans="1:7">
      <c r="A858" s="22">
        <v>45693.5104166667</v>
      </c>
      <c r="B858">
        <v>0.5599</v>
      </c>
      <c r="C858">
        <v>0.5611</v>
      </c>
      <c r="D858">
        <v>0.5547</v>
      </c>
      <c r="E858">
        <v>0.5573</v>
      </c>
      <c r="F858" s="21" t="str">
        <f t="shared" si="13"/>
        <v>----</v>
      </c>
      <c r="G858" s="23"/>
    </row>
    <row r="859" spans="1:7">
      <c r="A859" s="22">
        <v>45693.5208333333</v>
      </c>
      <c r="B859">
        <v>0.5573</v>
      </c>
      <c r="C859">
        <v>0.558</v>
      </c>
      <c r="D859">
        <v>0.5446</v>
      </c>
      <c r="E859">
        <v>0.5449</v>
      </c>
      <c r="F859" s="21" t="str">
        <f t="shared" si="13"/>
        <v>----</v>
      </c>
      <c r="G859" s="23"/>
    </row>
    <row r="860" spans="1:7">
      <c r="A860" s="22">
        <v>45693.53125</v>
      </c>
      <c r="B860">
        <v>0.5449</v>
      </c>
      <c r="C860">
        <v>0.5539</v>
      </c>
      <c r="D860">
        <v>0.5445</v>
      </c>
      <c r="E860">
        <v>0.5515</v>
      </c>
      <c r="F860" s="21" t="str">
        <f t="shared" si="13"/>
        <v>----</v>
      </c>
      <c r="G860" s="23"/>
    </row>
    <row r="861" spans="1:7">
      <c r="A861" s="22">
        <v>45693.5416666667</v>
      </c>
      <c r="B861">
        <v>0.5518</v>
      </c>
      <c r="C861">
        <v>0.5549</v>
      </c>
      <c r="D861">
        <v>0.5498</v>
      </c>
      <c r="E861">
        <v>0.55</v>
      </c>
      <c r="F861" s="21" t="str">
        <f t="shared" si="13"/>
        <v>----</v>
      </c>
      <c r="G861" s="23"/>
    </row>
    <row r="862" spans="1:7">
      <c r="A862" s="22">
        <v>45693.5520833333</v>
      </c>
      <c r="B862">
        <v>0.5498</v>
      </c>
      <c r="C862">
        <v>0.5533</v>
      </c>
      <c r="D862">
        <v>0.5491</v>
      </c>
      <c r="E862">
        <v>0.5501</v>
      </c>
      <c r="F862" s="21" t="str">
        <f t="shared" si="13"/>
        <v>----</v>
      </c>
      <c r="G862" s="23"/>
    </row>
    <row r="863" spans="1:7">
      <c r="A863" s="22">
        <v>45693.5625</v>
      </c>
      <c r="B863">
        <v>0.5501</v>
      </c>
      <c r="C863">
        <v>0.5576</v>
      </c>
      <c r="D863">
        <v>0.5495</v>
      </c>
      <c r="E863">
        <v>0.5544</v>
      </c>
      <c r="F863" s="21" t="str">
        <f t="shared" si="13"/>
        <v>----</v>
      </c>
      <c r="G863" s="23"/>
    </row>
    <row r="864" spans="1:7">
      <c r="A864" s="22">
        <v>45693.5729166667</v>
      </c>
      <c r="B864">
        <v>0.5541</v>
      </c>
      <c r="C864">
        <v>0.5547</v>
      </c>
      <c r="D864">
        <v>0.5492</v>
      </c>
      <c r="E864">
        <v>0.5507</v>
      </c>
      <c r="F864" s="21" t="str">
        <f t="shared" si="13"/>
        <v>----</v>
      </c>
      <c r="G864" s="23"/>
    </row>
    <row r="865" spans="1:7">
      <c r="A865" s="22">
        <v>45693.5833333333</v>
      </c>
      <c r="B865">
        <v>0.5507</v>
      </c>
      <c r="C865">
        <v>0.557</v>
      </c>
      <c r="D865">
        <v>0.5458</v>
      </c>
      <c r="E865">
        <v>0.5567</v>
      </c>
      <c r="F865" s="21" t="str">
        <f t="shared" si="13"/>
        <v>----</v>
      </c>
      <c r="G865" s="23"/>
    </row>
    <row r="866" spans="1:7">
      <c r="A866" s="22">
        <v>45693.59375</v>
      </c>
      <c r="B866">
        <v>0.5567</v>
      </c>
      <c r="C866">
        <v>0.558</v>
      </c>
      <c r="D866">
        <v>0.5468</v>
      </c>
      <c r="E866">
        <v>0.5474</v>
      </c>
      <c r="F866" s="21" t="str">
        <f t="shared" si="13"/>
        <v>----</v>
      </c>
      <c r="G866" s="23"/>
    </row>
    <row r="867" spans="1:7">
      <c r="A867" s="22">
        <v>45693.6041666667</v>
      </c>
      <c r="B867">
        <v>0.5472</v>
      </c>
      <c r="C867">
        <v>0.5502</v>
      </c>
      <c r="D867">
        <v>0.5395</v>
      </c>
      <c r="E867">
        <v>0.5414</v>
      </c>
      <c r="F867" s="21" t="str">
        <f t="shared" si="13"/>
        <v>----</v>
      </c>
      <c r="G867" s="23"/>
    </row>
    <row r="868" spans="1:7">
      <c r="A868" s="22">
        <v>45693.6145833333</v>
      </c>
      <c r="B868">
        <v>0.5413</v>
      </c>
      <c r="C868">
        <v>0.545</v>
      </c>
      <c r="D868">
        <v>0.5411</v>
      </c>
      <c r="E868">
        <v>0.543</v>
      </c>
      <c r="F868" s="21" t="str">
        <f t="shared" si="13"/>
        <v>----</v>
      </c>
      <c r="G868" s="23"/>
    </row>
    <row r="869" spans="1:7">
      <c r="A869" s="22">
        <v>45693.625</v>
      </c>
      <c r="B869">
        <v>0.5432</v>
      </c>
      <c r="C869">
        <v>0.5497</v>
      </c>
      <c r="D869">
        <v>0.5428</v>
      </c>
      <c r="E869">
        <v>0.5477</v>
      </c>
      <c r="F869" s="21" t="str">
        <f t="shared" si="13"/>
        <v>----</v>
      </c>
      <c r="G869" s="23"/>
    </row>
    <row r="870" spans="1:7">
      <c r="A870" s="22">
        <v>45693.6354166667</v>
      </c>
      <c r="B870">
        <v>0.5478</v>
      </c>
      <c r="C870">
        <v>0.549</v>
      </c>
      <c r="D870">
        <v>0.5432</v>
      </c>
      <c r="E870">
        <v>0.544</v>
      </c>
      <c r="F870" s="21" t="str">
        <f t="shared" si="13"/>
        <v>----</v>
      </c>
      <c r="G870" s="23"/>
    </row>
    <row r="871" spans="1:7">
      <c r="A871" s="22">
        <v>45693.6458333333</v>
      </c>
      <c r="B871">
        <v>0.5441</v>
      </c>
      <c r="C871">
        <v>0.5493</v>
      </c>
      <c r="D871">
        <v>0.5404</v>
      </c>
      <c r="E871">
        <v>0.5472</v>
      </c>
      <c r="F871" s="21" t="str">
        <f t="shared" si="13"/>
        <v>----</v>
      </c>
      <c r="G871" s="23"/>
    </row>
    <row r="872" spans="1:7">
      <c r="A872" s="22">
        <v>45693.65625</v>
      </c>
      <c r="B872">
        <v>0.5472</v>
      </c>
      <c r="C872">
        <v>0.5489</v>
      </c>
      <c r="D872">
        <v>0.545</v>
      </c>
      <c r="E872">
        <v>0.5477</v>
      </c>
      <c r="F872" s="21" t="str">
        <f t="shared" si="13"/>
        <v>----</v>
      </c>
      <c r="G872" s="23"/>
    </row>
    <row r="873" spans="1:7">
      <c r="A873" s="22">
        <v>45693.6666666667</v>
      </c>
      <c r="B873">
        <v>0.5477</v>
      </c>
      <c r="C873">
        <v>0.5532</v>
      </c>
      <c r="D873">
        <v>0.546</v>
      </c>
      <c r="E873">
        <v>0.5469</v>
      </c>
      <c r="F873" s="21" t="str">
        <f t="shared" si="13"/>
        <v>----</v>
      </c>
      <c r="G873" s="23"/>
    </row>
    <row r="874" spans="1:7">
      <c r="A874" s="22">
        <v>45693.6770833333</v>
      </c>
      <c r="B874">
        <v>0.5471</v>
      </c>
      <c r="C874">
        <v>0.548</v>
      </c>
      <c r="D874">
        <v>0.5422</v>
      </c>
      <c r="E874">
        <v>0.5431</v>
      </c>
      <c r="F874" s="21" t="str">
        <f t="shared" si="13"/>
        <v>----</v>
      </c>
      <c r="G874" s="23"/>
    </row>
    <row r="875" spans="1:7">
      <c r="A875" s="22">
        <v>45693.6875</v>
      </c>
      <c r="B875">
        <v>0.5434</v>
      </c>
      <c r="C875">
        <v>0.5463</v>
      </c>
      <c r="D875">
        <v>0.5408</v>
      </c>
      <c r="E875">
        <v>0.5416</v>
      </c>
      <c r="F875" s="21" t="str">
        <f t="shared" si="13"/>
        <v>----</v>
      </c>
      <c r="G875" s="23"/>
    </row>
    <row r="876" spans="1:7">
      <c r="A876" s="22">
        <v>45693.6979166667</v>
      </c>
      <c r="B876">
        <v>0.5417</v>
      </c>
      <c r="C876">
        <v>0.5419</v>
      </c>
      <c r="D876">
        <v>0.5352</v>
      </c>
      <c r="E876">
        <v>0.538</v>
      </c>
      <c r="F876" s="21" t="str">
        <f t="shared" si="13"/>
        <v>----</v>
      </c>
      <c r="G876" s="23"/>
    </row>
    <row r="877" spans="1:7">
      <c r="A877" s="22">
        <v>45693.7083333333</v>
      </c>
      <c r="B877">
        <v>0.5382</v>
      </c>
      <c r="C877">
        <v>0.5431</v>
      </c>
      <c r="D877">
        <v>0.5323</v>
      </c>
      <c r="E877">
        <v>0.5421</v>
      </c>
      <c r="F877" s="21" t="str">
        <f t="shared" si="13"/>
        <v>----</v>
      </c>
      <c r="G877" s="23"/>
    </row>
    <row r="878" spans="1:7">
      <c r="A878" s="22">
        <v>45693.71875</v>
      </c>
      <c r="B878">
        <v>0.5421</v>
      </c>
      <c r="C878">
        <v>0.5463</v>
      </c>
      <c r="D878">
        <v>0.5378</v>
      </c>
      <c r="E878">
        <v>0.538</v>
      </c>
      <c r="F878" s="21" t="str">
        <f t="shared" si="13"/>
        <v>----</v>
      </c>
      <c r="G878" s="23"/>
    </row>
    <row r="879" spans="1:7">
      <c r="A879" s="22">
        <v>45693.7291666667</v>
      </c>
      <c r="B879">
        <v>0.5377</v>
      </c>
      <c r="C879">
        <v>0.5383</v>
      </c>
      <c r="D879">
        <v>0.5317</v>
      </c>
      <c r="E879">
        <v>0.5351</v>
      </c>
      <c r="F879" s="21" t="str">
        <f t="shared" si="13"/>
        <v>----</v>
      </c>
      <c r="G879" s="23"/>
    </row>
    <row r="880" spans="1:7">
      <c r="A880" s="22">
        <v>45693.7395833333</v>
      </c>
      <c r="B880">
        <v>0.5351</v>
      </c>
      <c r="C880">
        <v>0.5406</v>
      </c>
      <c r="D880">
        <v>0.5338</v>
      </c>
      <c r="E880">
        <v>0.5393</v>
      </c>
      <c r="F880" s="21" t="str">
        <f t="shared" si="13"/>
        <v>----</v>
      </c>
      <c r="G880" s="23"/>
    </row>
    <row r="881" spans="1:7">
      <c r="A881" s="22">
        <v>45693.75</v>
      </c>
      <c r="B881">
        <v>0.5392</v>
      </c>
      <c r="C881">
        <v>0.546</v>
      </c>
      <c r="D881">
        <v>0.5372</v>
      </c>
      <c r="E881">
        <v>0.5454</v>
      </c>
      <c r="F881" s="21" t="str">
        <f t="shared" si="13"/>
        <v>----</v>
      </c>
      <c r="G881" s="23"/>
    </row>
    <row r="882" spans="1:7">
      <c r="A882" s="22">
        <v>45693.7604166667</v>
      </c>
      <c r="B882">
        <v>0.5457</v>
      </c>
      <c r="C882">
        <v>0.5492</v>
      </c>
      <c r="D882">
        <v>0.5431</v>
      </c>
      <c r="E882">
        <v>0.5433</v>
      </c>
      <c r="F882" s="21" t="str">
        <f t="shared" si="13"/>
        <v>----</v>
      </c>
      <c r="G882" s="23"/>
    </row>
    <row r="883" spans="1:7">
      <c r="A883" s="22">
        <v>45693.7708333333</v>
      </c>
      <c r="B883">
        <v>0.5433</v>
      </c>
      <c r="C883">
        <v>0.5459</v>
      </c>
      <c r="D883">
        <v>0.5397</v>
      </c>
      <c r="E883">
        <v>0.542</v>
      </c>
      <c r="F883" s="21" t="str">
        <f t="shared" si="13"/>
        <v>----</v>
      </c>
      <c r="G883" s="23"/>
    </row>
    <row r="884" spans="1:7">
      <c r="A884" s="22">
        <v>45693.78125</v>
      </c>
      <c r="B884">
        <v>0.5421</v>
      </c>
      <c r="C884">
        <v>0.5427</v>
      </c>
      <c r="D884">
        <v>0.5368</v>
      </c>
      <c r="E884">
        <v>0.5369</v>
      </c>
      <c r="F884" s="21" t="str">
        <f t="shared" si="13"/>
        <v>----</v>
      </c>
      <c r="G884" s="23"/>
    </row>
    <row r="885" spans="1:7">
      <c r="A885" s="22">
        <v>45693.7916666667</v>
      </c>
      <c r="B885">
        <v>0.5369</v>
      </c>
      <c r="C885">
        <v>0.5382</v>
      </c>
      <c r="D885">
        <v>0.533</v>
      </c>
      <c r="E885">
        <v>0.5338</v>
      </c>
      <c r="F885" s="21" t="str">
        <f t="shared" si="13"/>
        <v>----</v>
      </c>
      <c r="G885" s="23"/>
    </row>
    <row r="886" spans="1:7">
      <c r="A886" s="22">
        <v>45693.8020833333</v>
      </c>
      <c r="B886">
        <v>0.5335</v>
      </c>
      <c r="C886">
        <v>0.5379</v>
      </c>
      <c r="D886">
        <v>0.5326</v>
      </c>
      <c r="E886">
        <v>0.5376</v>
      </c>
      <c r="F886" s="21" t="str">
        <f t="shared" si="13"/>
        <v>----</v>
      </c>
      <c r="G886" s="23"/>
    </row>
    <row r="887" spans="1:7">
      <c r="A887" s="22">
        <v>45693.8125</v>
      </c>
      <c r="B887">
        <v>0.5376</v>
      </c>
      <c r="C887">
        <v>0.5502</v>
      </c>
      <c r="D887">
        <v>0.5372</v>
      </c>
      <c r="E887">
        <v>0.5481</v>
      </c>
      <c r="F887" s="21" t="str">
        <f t="shared" si="13"/>
        <v>----</v>
      </c>
      <c r="G887" s="23"/>
    </row>
    <row r="888" spans="1:7">
      <c r="A888" s="22">
        <v>45693.8229166667</v>
      </c>
      <c r="B888">
        <v>0.5482</v>
      </c>
      <c r="C888">
        <v>0.5486</v>
      </c>
      <c r="D888">
        <v>0.5431</v>
      </c>
      <c r="E888">
        <v>0.544</v>
      </c>
      <c r="F888" s="21" t="str">
        <f t="shared" si="13"/>
        <v>----</v>
      </c>
      <c r="G888" s="23"/>
    </row>
    <row r="889" spans="1:7">
      <c r="A889" s="22">
        <v>45693.8333333333</v>
      </c>
      <c r="B889">
        <v>0.5443</v>
      </c>
      <c r="C889">
        <v>0.5475</v>
      </c>
      <c r="D889">
        <v>0.5403</v>
      </c>
      <c r="E889">
        <v>0.5424</v>
      </c>
      <c r="F889" s="21" t="str">
        <f t="shared" si="13"/>
        <v>----</v>
      </c>
      <c r="G889" s="23"/>
    </row>
    <row r="890" spans="1:7">
      <c r="A890" s="22">
        <v>45693.84375</v>
      </c>
      <c r="B890">
        <v>0.5426</v>
      </c>
      <c r="C890">
        <v>0.549</v>
      </c>
      <c r="D890">
        <v>0.5418</v>
      </c>
      <c r="E890">
        <v>0.5488</v>
      </c>
      <c r="F890" s="21" t="str">
        <f t="shared" si="13"/>
        <v>----</v>
      </c>
      <c r="G890" s="23"/>
    </row>
    <row r="891" spans="1:7">
      <c r="A891" s="22">
        <v>45693.8541666667</v>
      </c>
      <c r="B891">
        <v>0.5488</v>
      </c>
      <c r="C891">
        <v>0.5498</v>
      </c>
      <c r="D891">
        <v>0.5458</v>
      </c>
      <c r="E891">
        <v>0.5498</v>
      </c>
      <c r="F891" s="21" t="str">
        <f t="shared" si="13"/>
        <v>----</v>
      </c>
      <c r="G891" s="23"/>
    </row>
    <row r="892" spans="1:7">
      <c r="A892" s="22">
        <v>45693.8645833333</v>
      </c>
      <c r="B892">
        <v>0.5498</v>
      </c>
      <c r="C892">
        <v>0.5521</v>
      </c>
      <c r="D892">
        <v>0.5452</v>
      </c>
      <c r="E892">
        <v>0.5489</v>
      </c>
      <c r="F892" s="21" t="str">
        <f t="shared" si="13"/>
        <v>----</v>
      </c>
      <c r="G892" s="23"/>
    </row>
    <row r="893" spans="1:7">
      <c r="A893" s="22">
        <v>45693.875</v>
      </c>
      <c r="B893">
        <v>0.5492</v>
      </c>
      <c r="C893">
        <v>0.5492</v>
      </c>
      <c r="D893">
        <v>0.5437</v>
      </c>
      <c r="E893">
        <v>0.5481</v>
      </c>
      <c r="F893" s="21" t="str">
        <f t="shared" si="13"/>
        <v>----</v>
      </c>
      <c r="G893" s="23"/>
    </row>
    <row r="894" spans="1:7">
      <c r="A894" s="22">
        <v>45693.8854166667</v>
      </c>
      <c r="B894">
        <v>0.5482</v>
      </c>
      <c r="C894">
        <v>0.5489</v>
      </c>
      <c r="D894">
        <v>0.5455</v>
      </c>
      <c r="E894">
        <v>0.5486</v>
      </c>
      <c r="F894" s="21" t="str">
        <f t="shared" si="13"/>
        <v>----</v>
      </c>
      <c r="G894" s="23"/>
    </row>
    <row r="895" spans="1:7">
      <c r="A895" s="22">
        <v>45693.8958333333</v>
      </c>
      <c r="B895">
        <v>0.5485</v>
      </c>
      <c r="C895">
        <v>0.5556</v>
      </c>
      <c r="D895">
        <v>0.5467</v>
      </c>
      <c r="E895">
        <v>0.549</v>
      </c>
      <c r="F895" s="21" t="str">
        <f t="shared" si="13"/>
        <v>----</v>
      </c>
      <c r="G895" s="23"/>
    </row>
    <row r="896" spans="1:7">
      <c r="A896" s="22">
        <v>45693.90625</v>
      </c>
      <c r="B896">
        <v>0.5489</v>
      </c>
      <c r="C896">
        <v>0.5511</v>
      </c>
      <c r="D896">
        <v>0.5456</v>
      </c>
      <c r="E896">
        <v>0.5466</v>
      </c>
      <c r="F896" s="21" t="str">
        <f t="shared" si="13"/>
        <v>----</v>
      </c>
      <c r="G896" s="23"/>
    </row>
    <row r="897" spans="1:7">
      <c r="A897" s="22">
        <v>45693.9166666667</v>
      </c>
      <c r="B897">
        <v>0.5467</v>
      </c>
      <c r="C897">
        <v>0.5498</v>
      </c>
      <c r="D897">
        <v>0.5417</v>
      </c>
      <c r="E897">
        <v>0.5462</v>
      </c>
      <c r="F897" s="21" t="str">
        <f t="shared" si="13"/>
        <v>----</v>
      </c>
      <c r="G897" s="23"/>
    </row>
    <row r="898" spans="1:7">
      <c r="A898" s="22">
        <v>45693.9270833333</v>
      </c>
      <c r="B898">
        <v>0.5462</v>
      </c>
      <c r="C898">
        <v>0.554</v>
      </c>
      <c r="D898">
        <v>0.5457</v>
      </c>
      <c r="E898">
        <v>0.5501</v>
      </c>
      <c r="F898" s="21" t="str">
        <f t="shared" si="13"/>
        <v>----</v>
      </c>
      <c r="G898" s="23"/>
    </row>
    <row r="899" spans="1:7">
      <c r="A899" s="22">
        <v>45693.9375</v>
      </c>
      <c r="B899">
        <v>0.5501</v>
      </c>
      <c r="C899">
        <v>0.5582</v>
      </c>
      <c r="D899">
        <v>0.5496</v>
      </c>
      <c r="E899">
        <v>0.5572</v>
      </c>
      <c r="F899" s="21" t="str">
        <f t="shared" ref="F899:F962" si="14">IF(B899=E899,"Dead","----")</f>
        <v>----</v>
      </c>
      <c r="G899" s="23"/>
    </row>
    <row r="900" spans="1:7">
      <c r="A900" s="22">
        <v>45693.9479166667</v>
      </c>
      <c r="B900">
        <v>0.5572</v>
      </c>
      <c r="C900">
        <v>0.5584</v>
      </c>
      <c r="D900">
        <v>0.5547</v>
      </c>
      <c r="E900">
        <v>0.5572</v>
      </c>
      <c r="F900" s="21" t="str">
        <f t="shared" si="14"/>
        <v>Dead</v>
      </c>
      <c r="G900" s="23"/>
    </row>
    <row r="901" spans="1:7">
      <c r="A901" s="22">
        <v>45693.9583333333</v>
      </c>
      <c r="B901">
        <v>0.5571</v>
      </c>
      <c r="C901">
        <v>0.5574</v>
      </c>
      <c r="D901">
        <v>0.5456</v>
      </c>
      <c r="E901">
        <v>0.547</v>
      </c>
      <c r="F901" s="21" t="str">
        <f t="shared" si="14"/>
        <v>----</v>
      </c>
      <c r="G901" s="23"/>
    </row>
    <row r="902" spans="1:7">
      <c r="A902" s="22">
        <v>45693.96875</v>
      </c>
      <c r="B902">
        <v>0.547</v>
      </c>
      <c r="C902">
        <v>0.5511</v>
      </c>
      <c r="D902">
        <v>0.5468</v>
      </c>
      <c r="E902">
        <v>0.5489</v>
      </c>
      <c r="F902" s="21" t="str">
        <f t="shared" si="14"/>
        <v>----</v>
      </c>
      <c r="G902" s="23"/>
    </row>
    <row r="903" spans="1:7">
      <c r="A903" s="22">
        <v>45693.9791666667</v>
      </c>
      <c r="B903">
        <v>0.5491</v>
      </c>
      <c r="C903">
        <v>0.5509</v>
      </c>
      <c r="D903">
        <v>0.5454</v>
      </c>
      <c r="E903">
        <v>0.5469</v>
      </c>
      <c r="F903" s="21" t="str">
        <f t="shared" si="14"/>
        <v>----</v>
      </c>
      <c r="G903" s="23"/>
    </row>
    <row r="904" spans="1:7">
      <c r="A904" s="22">
        <v>45693.9895833333</v>
      </c>
      <c r="B904">
        <v>0.5471</v>
      </c>
      <c r="C904">
        <v>0.5483</v>
      </c>
      <c r="D904">
        <v>0.5441</v>
      </c>
      <c r="E904">
        <v>0.5462</v>
      </c>
      <c r="F904" s="21" t="str">
        <f t="shared" si="14"/>
        <v>----</v>
      </c>
      <c r="G904" s="23"/>
    </row>
    <row r="905" spans="1:7">
      <c r="A905" s="22">
        <v>45694</v>
      </c>
      <c r="B905">
        <v>0.5463</v>
      </c>
      <c r="C905">
        <v>0.5479</v>
      </c>
      <c r="D905">
        <v>0.5394</v>
      </c>
      <c r="E905">
        <v>0.544</v>
      </c>
      <c r="F905" s="21" t="str">
        <f t="shared" si="14"/>
        <v>----</v>
      </c>
      <c r="G905" s="23"/>
    </row>
    <row r="906" spans="1:7">
      <c r="A906" s="22">
        <v>45694.0104166667</v>
      </c>
      <c r="B906">
        <v>0.5441</v>
      </c>
      <c r="C906">
        <v>0.5453</v>
      </c>
      <c r="D906">
        <v>0.5423</v>
      </c>
      <c r="E906">
        <v>0.5436</v>
      </c>
      <c r="F906" s="21" t="str">
        <f t="shared" si="14"/>
        <v>----</v>
      </c>
      <c r="G906" s="23"/>
    </row>
    <row r="907" spans="1:7">
      <c r="A907" s="22">
        <v>45694.0208333333</v>
      </c>
      <c r="B907">
        <v>0.5437</v>
      </c>
      <c r="C907">
        <v>0.5451</v>
      </c>
      <c r="D907">
        <v>0.5379</v>
      </c>
      <c r="E907">
        <v>0.5396</v>
      </c>
      <c r="F907" s="21" t="str">
        <f t="shared" si="14"/>
        <v>----</v>
      </c>
      <c r="G907" s="23"/>
    </row>
    <row r="908" spans="1:7">
      <c r="A908" s="22">
        <v>45694.03125</v>
      </c>
      <c r="B908">
        <v>0.5394</v>
      </c>
      <c r="C908">
        <v>0.5416</v>
      </c>
      <c r="D908">
        <v>0.5355</v>
      </c>
      <c r="E908">
        <v>0.5366</v>
      </c>
      <c r="F908" s="21" t="str">
        <f t="shared" si="14"/>
        <v>----</v>
      </c>
      <c r="G908" s="23"/>
    </row>
    <row r="909" spans="1:7">
      <c r="A909" s="22">
        <v>45694.0416666667</v>
      </c>
      <c r="B909">
        <v>0.5368</v>
      </c>
      <c r="C909">
        <v>0.5485</v>
      </c>
      <c r="D909">
        <v>0.5339</v>
      </c>
      <c r="E909">
        <v>0.5474</v>
      </c>
      <c r="F909" s="21" t="str">
        <f t="shared" si="14"/>
        <v>----</v>
      </c>
      <c r="G909" s="23"/>
    </row>
    <row r="910" spans="1:7">
      <c r="A910" s="22">
        <v>45694.0520833333</v>
      </c>
      <c r="B910">
        <v>0.5475</v>
      </c>
      <c r="C910">
        <v>0.5483</v>
      </c>
      <c r="D910">
        <v>0.539</v>
      </c>
      <c r="E910">
        <v>0.5399</v>
      </c>
      <c r="F910" s="21" t="str">
        <f t="shared" si="14"/>
        <v>----</v>
      </c>
      <c r="G910" s="23"/>
    </row>
    <row r="911" spans="1:7">
      <c r="A911" s="22">
        <v>45694.0625</v>
      </c>
      <c r="B911">
        <v>0.5397</v>
      </c>
      <c r="C911">
        <v>0.5431</v>
      </c>
      <c r="D911">
        <v>0.5368</v>
      </c>
      <c r="E911">
        <v>0.5383</v>
      </c>
      <c r="F911" s="21" t="str">
        <f t="shared" si="14"/>
        <v>----</v>
      </c>
      <c r="G911" s="23"/>
    </row>
    <row r="912" spans="1:7">
      <c r="A912" s="22">
        <v>45694.0729166667</v>
      </c>
      <c r="B912">
        <v>0.5381</v>
      </c>
      <c r="C912">
        <v>0.5432</v>
      </c>
      <c r="D912">
        <v>0.5375</v>
      </c>
      <c r="E912">
        <v>0.5418</v>
      </c>
      <c r="F912" s="21" t="str">
        <f t="shared" si="14"/>
        <v>----</v>
      </c>
      <c r="G912" s="23"/>
    </row>
    <row r="913" spans="1:7">
      <c r="A913" s="22">
        <v>45694.0833333333</v>
      </c>
      <c r="B913">
        <v>0.5415</v>
      </c>
      <c r="C913">
        <v>0.5458</v>
      </c>
      <c r="D913">
        <v>0.5402</v>
      </c>
      <c r="E913">
        <v>0.5448</v>
      </c>
      <c r="F913" s="21" t="str">
        <f t="shared" si="14"/>
        <v>----</v>
      </c>
      <c r="G913" s="23"/>
    </row>
    <row r="914" spans="1:7">
      <c r="A914" s="22">
        <v>45694.09375</v>
      </c>
      <c r="B914">
        <v>0.5446</v>
      </c>
      <c r="C914">
        <v>0.5464</v>
      </c>
      <c r="D914">
        <v>0.539</v>
      </c>
      <c r="E914">
        <v>0.5395</v>
      </c>
      <c r="F914" s="21" t="str">
        <f t="shared" si="14"/>
        <v>----</v>
      </c>
      <c r="G914" s="23"/>
    </row>
    <row r="915" spans="1:7">
      <c r="A915" s="22">
        <v>45694.1041666667</v>
      </c>
      <c r="B915">
        <v>0.5394</v>
      </c>
      <c r="C915">
        <v>0.5419</v>
      </c>
      <c r="D915">
        <v>0.534</v>
      </c>
      <c r="E915">
        <v>0.5373</v>
      </c>
      <c r="F915" s="21" t="str">
        <f t="shared" si="14"/>
        <v>----</v>
      </c>
      <c r="G915" s="23"/>
    </row>
    <row r="916" spans="1:7">
      <c r="A916" s="22">
        <v>45694.1145833333</v>
      </c>
      <c r="B916">
        <v>0.5372</v>
      </c>
      <c r="C916">
        <v>0.5412</v>
      </c>
      <c r="D916">
        <v>0.5348</v>
      </c>
      <c r="E916">
        <v>0.5389</v>
      </c>
      <c r="F916" s="21" t="str">
        <f t="shared" si="14"/>
        <v>----</v>
      </c>
      <c r="G916" s="23"/>
    </row>
    <row r="917" spans="1:7">
      <c r="A917" s="22">
        <v>45694.125</v>
      </c>
      <c r="B917">
        <v>0.5389</v>
      </c>
      <c r="C917">
        <v>0.539</v>
      </c>
      <c r="D917">
        <v>0.531</v>
      </c>
      <c r="E917">
        <v>0.5334</v>
      </c>
      <c r="F917" s="21" t="str">
        <f t="shared" si="14"/>
        <v>----</v>
      </c>
      <c r="G917" s="23"/>
    </row>
    <row r="918" spans="1:7">
      <c r="A918" s="22">
        <v>45694.1354166667</v>
      </c>
      <c r="B918">
        <v>0.5334</v>
      </c>
      <c r="C918">
        <v>0.5334</v>
      </c>
      <c r="D918">
        <v>0.5245</v>
      </c>
      <c r="E918">
        <v>0.5284</v>
      </c>
      <c r="F918" s="21" t="str">
        <f t="shared" si="14"/>
        <v>----</v>
      </c>
      <c r="G918" s="23"/>
    </row>
    <row r="919" spans="1:7">
      <c r="A919" s="22">
        <v>45694.1458333333</v>
      </c>
      <c r="B919">
        <v>0.528</v>
      </c>
      <c r="C919">
        <v>0.5307</v>
      </c>
      <c r="D919">
        <v>0.5227</v>
      </c>
      <c r="E919">
        <v>0.5307</v>
      </c>
      <c r="F919" s="21" t="str">
        <f t="shared" si="14"/>
        <v>----</v>
      </c>
      <c r="G919" s="23"/>
    </row>
    <row r="920" spans="1:7">
      <c r="A920" s="22">
        <v>45694.15625</v>
      </c>
      <c r="B920">
        <v>0.5307</v>
      </c>
      <c r="C920">
        <v>0.5351</v>
      </c>
      <c r="D920">
        <v>0.5291</v>
      </c>
      <c r="E920">
        <v>0.5321</v>
      </c>
      <c r="F920" s="21" t="str">
        <f t="shared" si="14"/>
        <v>----</v>
      </c>
      <c r="G920" s="23"/>
    </row>
    <row r="921" spans="1:7">
      <c r="A921" s="22">
        <v>45694.1666666667</v>
      </c>
      <c r="B921">
        <v>0.5321</v>
      </c>
      <c r="C921">
        <v>0.5361</v>
      </c>
      <c r="D921">
        <v>0.5291</v>
      </c>
      <c r="E921">
        <v>0.5318</v>
      </c>
      <c r="F921" s="21" t="str">
        <f t="shared" si="14"/>
        <v>----</v>
      </c>
      <c r="G921" s="23"/>
    </row>
    <row r="922" spans="1:7">
      <c r="A922" s="22">
        <v>45694.1770833333</v>
      </c>
      <c r="B922">
        <v>0.5317</v>
      </c>
      <c r="C922">
        <v>0.5319</v>
      </c>
      <c r="D922">
        <v>0.5256</v>
      </c>
      <c r="E922">
        <v>0.5276</v>
      </c>
      <c r="F922" s="21" t="str">
        <f t="shared" si="14"/>
        <v>----</v>
      </c>
      <c r="G922" s="23"/>
    </row>
    <row r="923" spans="1:7">
      <c r="A923" s="22">
        <v>45694.1875</v>
      </c>
      <c r="B923">
        <v>0.5278</v>
      </c>
      <c r="C923">
        <v>0.5295</v>
      </c>
      <c r="D923">
        <v>0.5183</v>
      </c>
      <c r="E923">
        <v>0.527</v>
      </c>
      <c r="F923" s="21" t="str">
        <f t="shared" si="14"/>
        <v>----</v>
      </c>
      <c r="G923" s="23"/>
    </row>
    <row r="924" spans="1:7">
      <c r="A924" s="22">
        <v>45694.1979166667</v>
      </c>
      <c r="B924">
        <v>0.5269</v>
      </c>
      <c r="C924">
        <v>0.5285</v>
      </c>
      <c r="D924">
        <v>0.5235</v>
      </c>
      <c r="E924">
        <v>0.5247</v>
      </c>
      <c r="F924" s="21" t="str">
        <f t="shared" si="14"/>
        <v>----</v>
      </c>
      <c r="G924" s="23"/>
    </row>
    <row r="925" spans="1:7">
      <c r="A925" s="22">
        <v>45694.2083333333</v>
      </c>
      <c r="B925">
        <v>0.5246</v>
      </c>
      <c r="C925">
        <v>0.5272</v>
      </c>
      <c r="D925">
        <v>0.5217</v>
      </c>
      <c r="E925">
        <v>0.5258</v>
      </c>
      <c r="F925" s="21" t="str">
        <f t="shared" si="14"/>
        <v>----</v>
      </c>
      <c r="G925" s="23"/>
    </row>
    <row r="926" spans="1:7">
      <c r="A926" s="22">
        <v>45694.21875</v>
      </c>
      <c r="B926">
        <v>0.5256</v>
      </c>
      <c r="C926">
        <v>0.527</v>
      </c>
      <c r="D926">
        <v>0.5213</v>
      </c>
      <c r="E926">
        <v>0.5244</v>
      </c>
      <c r="F926" s="21" t="str">
        <f t="shared" si="14"/>
        <v>----</v>
      </c>
      <c r="G926" s="23"/>
    </row>
    <row r="927" spans="1:7">
      <c r="A927" s="22">
        <v>45694.2291666667</v>
      </c>
      <c r="B927">
        <v>0.5246</v>
      </c>
      <c r="C927">
        <v>0.5379</v>
      </c>
      <c r="D927">
        <v>0.5243</v>
      </c>
      <c r="E927">
        <v>0.5274</v>
      </c>
      <c r="F927" s="21" t="str">
        <f t="shared" si="14"/>
        <v>----</v>
      </c>
      <c r="G927" s="23"/>
    </row>
    <row r="928" spans="1:7">
      <c r="A928" s="22">
        <v>45694.2395833333</v>
      </c>
      <c r="B928">
        <v>0.5273</v>
      </c>
      <c r="C928">
        <v>0.5342</v>
      </c>
      <c r="D928">
        <v>0.5264</v>
      </c>
      <c r="E928">
        <v>0.5316</v>
      </c>
      <c r="F928" s="21" t="str">
        <f t="shared" si="14"/>
        <v>----</v>
      </c>
      <c r="G928" s="23"/>
    </row>
    <row r="929" spans="1:7">
      <c r="A929" s="22">
        <v>45694.25</v>
      </c>
      <c r="B929">
        <v>0.5318</v>
      </c>
      <c r="C929">
        <v>0.5335</v>
      </c>
      <c r="D929">
        <v>0.523</v>
      </c>
      <c r="E929">
        <v>0.527</v>
      </c>
      <c r="F929" s="21" t="str">
        <f t="shared" si="14"/>
        <v>----</v>
      </c>
      <c r="G929" s="23"/>
    </row>
    <row r="930" spans="1:7">
      <c r="A930" s="22">
        <v>45694.2604166667</v>
      </c>
      <c r="B930">
        <v>0.5272</v>
      </c>
      <c r="C930">
        <v>0.5274</v>
      </c>
      <c r="D930">
        <v>0.518</v>
      </c>
      <c r="E930">
        <v>0.523</v>
      </c>
      <c r="F930" s="21" t="str">
        <f t="shared" si="14"/>
        <v>----</v>
      </c>
      <c r="G930" s="23"/>
    </row>
    <row r="931" spans="1:7">
      <c r="A931" s="22">
        <v>45694.2708333333</v>
      </c>
      <c r="B931">
        <v>0.5232</v>
      </c>
      <c r="C931">
        <v>0.5237</v>
      </c>
      <c r="D931">
        <v>0.5075</v>
      </c>
      <c r="E931">
        <v>0.5128</v>
      </c>
      <c r="F931" s="21" t="str">
        <f t="shared" si="14"/>
        <v>----</v>
      </c>
      <c r="G931" s="23"/>
    </row>
    <row r="932" spans="1:7">
      <c r="A932" s="22">
        <v>45694.28125</v>
      </c>
      <c r="B932">
        <v>0.5131</v>
      </c>
      <c r="C932">
        <v>0.5158</v>
      </c>
      <c r="D932">
        <v>0.5091</v>
      </c>
      <c r="E932">
        <v>0.5113</v>
      </c>
      <c r="F932" s="21" t="str">
        <f t="shared" si="14"/>
        <v>----</v>
      </c>
      <c r="G932" s="23"/>
    </row>
    <row r="933" spans="1:7">
      <c r="A933" s="22">
        <v>45694.2916666667</v>
      </c>
      <c r="B933">
        <v>0.5113</v>
      </c>
      <c r="C933">
        <v>0.5171</v>
      </c>
      <c r="D933">
        <v>0.509</v>
      </c>
      <c r="E933">
        <v>0.5162</v>
      </c>
      <c r="F933" s="21" t="str">
        <f t="shared" si="14"/>
        <v>----</v>
      </c>
      <c r="G933" s="23"/>
    </row>
    <row r="934" spans="1:7">
      <c r="A934" s="22">
        <v>45694.3020833333</v>
      </c>
      <c r="B934">
        <v>0.5164</v>
      </c>
      <c r="C934">
        <v>0.5171</v>
      </c>
      <c r="D934">
        <v>0.5085</v>
      </c>
      <c r="E934">
        <v>0.5127</v>
      </c>
      <c r="F934" s="21" t="str">
        <f t="shared" si="14"/>
        <v>----</v>
      </c>
      <c r="G934" s="23"/>
    </row>
    <row r="935" spans="1:7">
      <c r="A935" s="22">
        <v>45694.3125</v>
      </c>
      <c r="B935">
        <v>0.5125</v>
      </c>
      <c r="C935">
        <v>0.5125</v>
      </c>
      <c r="D935">
        <v>0.5005</v>
      </c>
      <c r="E935">
        <v>0.504</v>
      </c>
      <c r="F935" s="21" t="str">
        <f t="shared" si="14"/>
        <v>----</v>
      </c>
      <c r="G935" s="23"/>
    </row>
    <row r="936" spans="1:7">
      <c r="A936" s="22">
        <v>45694.3229166667</v>
      </c>
      <c r="B936">
        <v>0.5039</v>
      </c>
      <c r="C936">
        <v>0.5086</v>
      </c>
      <c r="D936">
        <v>0.501</v>
      </c>
      <c r="E936">
        <v>0.5081</v>
      </c>
      <c r="F936" s="21" t="str">
        <f t="shared" si="14"/>
        <v>----</v>
      </c>
      <c r="G936" s="23"/>
    </row>
    <row r="937" spans="1:7">
      <c r="A937" s="22">
        <v>45694.3333333333</v>
      </c>
      <c r="B937">
        <v>0.5083</v>
      </c>
      <c r="C937">
        <v>0.5104</v>
      </c>
      <c r="D937">
        <v>0.5022</v>
      </c>
      <c r="E937">
        <v>0.5066</v>
      </c>
      <c r="F937" s="21" t="str">
        <f t="shared" si="14"/>
        <v>----</v>
      </c>
      <c r="G937" s="23"/>
    </row>
    <row r="938" spans="1:7">
      <c r="A938" s="22">
        <v>45694.34375</v>
      </c>
      <c r="B938">
        <v>0.5064</v>
      </c>
      <c r="C938">
        <v>0.507</v>
      </c>
      <c r="D938">
        <v>0.4955</v>
      </c>
      <c r="E938">
        <v>0.4977</v>
      </c>
      <c r="F938" s="21" t="str">
        <f t="shared" si="14"/>
        <v>----</v>
      </c>
      <c r="G938" s="23"/>
    </row>
    <row r="939" spans="1:7">
      <c r="A939" s="22">
        <v>45694.3541666667</v>
      </c>
      <c r="B939">
        <v>0.4977</v>
      </c>
      <c r="C939">
        <v>0.4985</v>
      </c>
      <c r="D939">
        <v>0.4928</v>
      </c>
      <c r="E939">
        <v>0.4972</v>
      </c>
      <c r="F939" s="21" t="str">
        <f t="shared" si="14"/>
        <v>----</v>
      </c>
      <c r="G939" s="23"/>
    </row>
    <row r="940" spans="1:7">
      <c r="A940" s="22">
        <v>45694.3645833333</v>
      </c>
      <c r="B940">
        <v>0.497</v>
      </c>
      <c r="C940">
        <v>0.5038</v>
      </c>
      <c r="D940">
        <v>0.4956</v>
      </c>
      <c r="E940">
        <v>0.5001</v>
      </c>
      <c r="F940" s="21" t="str">
        <f t="shared" si="14"/>
        <v>----</v>
      </c>
      <c r="G940" s="23"/>
    </row>
    <row r="941" spans="1:7">
      <c r="A941" s="22">
        <v>45694.375</v>
      </c>
      <c r="B941">
        <v>0.4998</v>
      </c>
      <c r="C941">
        <v>0.5042</v>
      </c>
      <c r="D941">
        <v>0.4963</v>
      </c>
      <c r="E941">
        <v>0.4994</v>
      </c>
      <c r="F941" s="21" t="str">
        <f t="shared" si="14"/>
        <v>----</v>
      </c>
      <c r="G941" s="23"/>
    </row>
    <row r="942" spans="1:7">
      <c r="A942" s="22">
        <v>45694.3854166667</v>
      </c>
      <c r="B942">
        <v>0.4994</v>
      </c>
      <c r="C942">
        <v>0.5015</v>
      </c>
      <c r="D942">
        <v>0.4928</v>
      </c>
      <c r="E942">
        <v>0.4974</v>
      </c>
      <c r="F942" s="21" t="str">
        <f t="shared" si="14"/>
        <v>----</v>
      </c>
      <c r="G942" s="23"/>
    </row>
    <row r="943" spans="1:7">
      <c r="A943" s="22">
        <v>45694.3958333333</v>
      </c>
      <c r="B943">
        <v>0.4978</v>
      </c>
      <c r="C943">
        <v>0.504</v>
      </c>
      <c r="D943">
        <v>0.495</v>
      </c>
      <c r="E943">
        <v>0.4954</v>
      </c>
      <c r="F943" s="21" t="str">
        <f t="shared" si="14"/>
        <v>----</v>
      </c>
      <c r="G943" s="23"/>
    </row>
    <row r="944" spans="1:7">
      <c r="A944" s="22">
        <v>45694.40625</v>
      </c>
      <c r="B944">
        <v>0.4955</v>
      </c>
      <c r="C944">
        <v>0.5027</v>
      </c>
      <c r="D944">
        <v>0.494</v>
      </c>
      <c r="E944">
        <v>0.5004</v>
      </c>
      <c r="F944" s="21" t="str">
        <f t="shared" si="14"/>
        <v>----</v>
      </c>
      <c r="G944" s="23"/>
    </row>
    <row r="945" spans="1:7">
      <c r="A945" s="22">
        <v>45694.4166666667</v>
      </c>
      <c r="B945">
        <v>0.5004</v>
      </c>
      <c r="C945">
        <v>0.5015</v>
      </c>
      <c r="D945">
        <v>0.4939</v>
      </c>
      <c r="E945">
        <v>0.4954</v>
      </c>
      <c r="F945" s="21" t="str">
        <f t="shared" si="14"/>
        <v>----</v>
      </c>
      <c r="G945" s="23"/>
    </row>
    <row r="946" spans="1:7">
      <c r="A946" s="22">
        <v>45694.4270833333</v>
      </c>
      <c r="B946">
        <v>0.4954</v>
      </c>
      <c r="C946">
        <v>0.4985</v>
      </c>
      <c r="D946">
        <v>0.4934</v>
      </c>
      <c r="E946">
        <v>0.4952</v>
      </c>
      <c r="F946" s="21" t="str">
        <f t="shared" si="14"/>
        <v>----</v>
      </c>
      <c r="G946" s="23"/>
    </row>
    <row r="947" spans="1:7">
      <c r="A947" s="22">
        <v>45694.4375</v>
      </c>
      <c r="B947">
        <v>0.4953</v>
      </c>
      <c r="C947">
        <v>0.4973</v>
      </c>
      <c r="D947">
        <v>0.4891</v>
      </c>
      <c r="E947">
        <v>0.4893</v>
      </c>
      <c r="F947" s="21" t="str">
        <f t="shared" si="14"/>
        <v>----</v>
      </c>
      <c r="G947" s="23"/>
    </row>
    <row r="948" spans="1:7">
      <c r="A948" s="22">
        <v>45694.4479166667</v>
      </c>
      <c r="B948">
        <v>0.489</v>
      </c>
      <c r="C948">
        <v>0.4949</v>
      </c>
      <c r="D948">
        <v>0.4884</v>
      </c>
      <c r="E948">
        <v>0.4896</v>
      </c>
      <c r="F948" s="21" t="str">
        <f t="shared" si="14"/>
        <v>----</v>
      </c>
      <c r="G948" s="23"/>
    </row>
    <row r="949" spans="1:7">
      <c r="A949" s="22">
        <v>45694.4583333333</v>
      </c>
      <c r="B949">
        <v>0.4896</v>
      </c>
      <c r="C949">
        <v>0.4945</v>
      </c>
      <c r="D949">
        <v>0.4852</v>
      </c>
      <c r="E949">
        <v>0.4928</v>
      </c>
      <c r="F949" s="21" t="str">
        <f t="shared" si="14"/>
        <v>----</v>
      </c>
      <c r="G949" s="23"/>
    </row>
    <row r="950" spans="1:7">
      <c r="A950" s="22">
        <v>45694.46875</v>
      </c>
      <c r="B950">
        <v>0.4928</v>
      </c>
      <c r="C950">
        <v>0.4977</v>
      </c>
      <c r="D950">
        <v>0.4855</v>
      </c>
      <c r="E950">
        <v>0.4858</v>
      </c>
      <c r="F950" s="21" t="str">
        <f t="shared" si="14"/>
        <v>----</v>
      </c>
      <c r="G950" s="23"/>
    </row>
    <row r="951" spans="1:7">
      <c r="A951" s="22">
        <v>45694.4791666667</v>
      </c>
      <c r="B951">
        <v>0.4859</v>
      </c>
      <c r="C951">
        <v>0.4888</v>
      </c>
      <c r="D951">
        <v>0.4826</v>
      </c>
      <c r="E951">
        <v>0.485</v>
      </c>
      <c r="F951" s="21" t="str">
        <f t="shared" si="14"/>
        <v>----</v>
      </c>
      <c r="G951" s="23"/>
    </row>
    <row r="952" spans="1:7">
      <c r="A952" s="22">
        <v>45694.4895833333</v>
      </c>
      <c r="B952">
        <v>0.485</v>
      </c>
      <c r="C952">
        <v>0.486</v>
      </c>
      <c r="D952">
        <v>0.4796</v>
      </c>
      <c r="E952">
        <v>0.4833</v>
      </c>
      <c r="F952" s="21" t="str">
        <f t="shared" si="14"/>
        <v>----</v>
      </c>
      <c r="G952" s="23"/>
    </row>
    <row r="953" spans="1:7">
      <c r="A953" s="22">
        <v>45694.5</v>
      </c>
      <c r="B953">
        <v>0.4833</v>
      </c>
      <c r="C953">
        <v>0.4925</v>
      </c>
      <c r="D953">
        <v>0.4824</v>
      </c>
      <c r="E953">
        <v>0.4912</v>
      </c>
      <c r="F953" s="21" t="str">
        <f t="shared" si="14"/>
        <v>----</v>
      </c>
      <c r="G953" s="23"/>
    </row>
    <row r="954" spans="1:7">
      <c r="A954" s="22">
        <v>45694.5104166667</v>
      </c>
      <c r="B954">
        <v>0.491</v>
      </c>
      <c r="C954">
        <v>0.4911</v>
      </c>
      <c r="D954">
        <v>0.484</v>
      </c>
      <c r="E954">
        <v>0.4854</v>
      </c>
      <c r="F954" s="21" t="str">
        <f t="shared" si="14"/>
        <v>----</v>
      </c>
      <c r="G954" s="23"/>
    </row>
    <row r="955" spans="1:7">
      <c r="A955" s="22">
        <v>45694.5208333333</v>
      </c>
      <c r="B955">
        <v>0.4852</v>
      </c>
      <c r="C955">
        <v>0.489</v>
      </c>
      <c r="D955">
        <v>0.4848</v>
      </c>
      <c r="E955">
        <v>0.4853</v>
      </c>
      <c r="F955" s="21" t="str">
        <f t="shared" si="14"/>
        <v>----</v>
      </c>
      <c r="G955" s="23"/>
    </row>
    <row r="956" spans="1:7">
      <c r="A956" s="22">
        <v>45694.53125</v>
      </c>
      <c r="B956">
        <v>0.4853</v>
      </c>
      <c r="C956">
        <v>0.493</v>
      </c>
      <c r="D956">
        <v>0.4841</v>
      </c>
      <c r="E956">
        <v>0.4894</v>
      </c>
      <c r="F956" s="21" t="str">
        <f t="shared" si="14"/>
        <v>----</v>
      </c>
      <c r="G956" s="23"/>
    </row>
    <row r="957" spans="1:7">
      <c r="A957" s="22">
        <v>45694.5416666667</v>
      </c>
      <c r="B957">
        <v>0.4894</v>
      </c>
      <c r="C957">
        <v>0.4901</v>
      </c>
      <c r="D957">
        <v>0.4809</v>
      </c>
      <c r="E957">
        <v>0.4813</v>
      </c>
      <c r="F957" s="21" t="str">
        <f t="shared" si="14"/>
        <v>----</v>
      </c>
      <c r="G957" s="23"/>
    </row>
    <row r="958" spans="1:7">
      <c r="A958" s="22">
        <v>45694.5520833333</v>
      </c>
      <c r="B958">
        <v>0.4812</v>
      </c>
      <c r="C958">
        <v>0.4824</v>
      </c>
      <c r="D958">
        <v>0.4743</v>
      </c>
      <c r="E958">
        <v>0.4776</v>
      </c>
      <c r="F958" s="21" t="str">
        <f t="shared" si="14"/>
        <v>----</v>
      </c>
      <c r="G958" s="23"/>
    </row>
    <row r="959" spans="1:7">
      <c r="A959" s="22">
        <v>45694.5625</v>
      </c>
      <c r="B959">
        <v>0.4776</v>
      </c>
      <c r="C959">
        <v>0.4794</v>
      </c>
      <c r="D959">
        <v>0.4741</v>
      </c>
      <c r="E959">
        <v>0.4788</v>
      </c>
      <c r="F959" s="21" t="str">
        <f t="shared" si="14"/>
        <v>----</v>
      </c>
      <c r="G959" s="23"/>
    </row>
    <row r="960" spans="1:7">
      <c r="A960" s="22">
        <v>45694.5729166667</v>
      </c>
      <c r="B960">
        <v>0.4786</v>
      </c>
      <c r="C960">
        <v>0.4829</v>
      </c>
      <c r="D960">
        <v>0.4762</v>
      </c>
      <c r="E960">
        <v>0.4805</v>
      </c>
      <c r="F960" s="21" t="str">
        <f t="shared" si="14"/>
        <v>----</v>
      </c>
      <c r="G960" s="23"/>
    </row>
    <row r="961" spans="1:7">
      <c r="A961" s="22">
        <v>45694.5833333333</v>
      </c>
      <c r="B961">
        <v>0.4807</v>
      </c>
      <c r="C961">
        <v>0.4809</v>
      </c>
      <c r="D961">
        <v>0.4715</v>
      </c>
      <c r="E961">
        <v>0.4716</v>
      </c>
      <c r="F961" s="21" t="str">
        <f t="shared" si="14"/>
        <v>----</v>
      </c>
      <c r="G961" s="23"/>
    </row>
    <row r="962" spans="1:7">
      <c r="A962" s="22">
        <v>45694.59375</v>
      </c>
      <c r="B962">
        <v>0.4718</v>
      </c>
      <c r="C962">
        <v>0.476</v>
      </c>
      <c r="D962">
        <v>0.4714</v>
      </c>
      <c r="E962">
        <v>0.4747</v>
      </c>
      <c r="F962" s="21" t="str">
        <f t="shared" si="14"/>
        <v>----</v>
      </c>
      <c r="G962" s="23"/>
    </row>
    <row r="963" spans="1:7">
      <c r="A963" s="22">
        <v>45694.6041666667</v>
      </c>
      <c r="B963">
        <v>0.4747</v>
      </c>
      <c r="C963">
        <v>0.478</v>
      </c>
      <c r="D963">
        <v>0.4712</v>
      </c>
      <c r="E963">
        <v>0.4747</v>
      </c>
      <c r="F963" s="21" t="str">
        <f t="shared" ref="F963:F1026" si="15">IF(B963=E963,"Dead","----")</f>
        <v>Dead</v>
      </c>
      <c r="G963" s="23"/>
    </row>
    <row r="964" spans="1:7">
      <c r="A964" s="22">
        <v>45694.6145833333</v>
      </c>
      <c r="B964">
        <v>0.4751</v>
      </c>
      <c r="C964">
        <v>0.4812</v>
      </c>
      <c r="D964">
        <v>0.4737</v>
      </c>
      <c r="E964">
        <v>0.4796</v>
      </c>
      <c r="F964" s="21" t="str">
        <f t="shared" si="15"/>
        <v>----</v>
      </c>
      <c r="G964" s="23"/>
    </row>
    <row r="965" spans="1:7">
      <c r="A965" s="22">
        <v>45694.625</v>
      </c>
      <c r="B965">
        <v>0.4797</v>
      </c>
      <c r="C965">
        <v>0.4807</v>
      </c>
      <c r="D965">
        <v>0.4756</v>
      </c>
      <c r="E965">
        <v>0.4757</v>
      </c>
      <c r="F965" s="21" t="str">
        <f t="shared" si="15"/>
        <v>----</v>
      </c>
      <c r="G965" s="23"/>
    </row>
    <row r="966" spans="1:7">
      <c r="A966" s="22">
        <v>45694.6354166667</v>
      </c>
      <c r="B966">
        <v>0.476</v>
      </c>
      <c r="C966">
        <v>0.4768</v>
      </c>
      <c r="D966">
        <v>0.4682</v>
      </c>
      <c r="E966">
        <v>0.4691</v>
      </c>
      <c r="F966" s="21" t="str">
        <f t="shared" si="15"/>
        <v>----</v>
      </c>
      <c r="G966" s="23"/>
    </row>
    <row r="967" spans="1:7">
      <c r="A967" s="22">
        <v>45694.6458333333</v>
      </c>
      <c r="B967">
        <v>0.469</v>
      </c>
      <c r="C967">
        <v>0.4712</v>
      </c>
      <c r="D967">
        <v>0.4633</v>
      </c>
      <c r="E967">
        <v>0.4665</v>
      </c>
      <c r="F967" s="21" t="str">
        <f t="shared" si="15"/>
        <v>----</v>
      </c>
      <c r="G967" s="23"/>
    </row>
    <row r="968" spans="1:7">
      <c r="A968" s="22">
        <v>45694.65625</v>
      </c>
      <c r="B968">
        <v>0.4667</v>
      </c>
      <c r="C968">
        <v>0.4738</v>
      </c>
      <c r="D968">
        <v>0.4663</v>
      </c>
      <c r="E968">
        <v>0.4704</v>
      </c>
      <c r="F968" s="21" t="str">
        <f t="shared" si="15"/>
        <v>----</v>
      </c>
      <c r="G968" s="23"/>
    </row>
    <row r="969" spans="1:7">
      <c r="A969" s="22">
        <v>45694.6666666667</v>
      </c>
      <c r="B969">
        <v>0.4703</v>
      </c>
      <c r="C969">
        <v>0.4844</v>
      </c>
      <c r="D969">
        <v>0.4703</v>
      </c>
      <c r="E969">
        <v>0.4823</v>
      </c>
      <c r="F969" s="21" t="str">
        <f t="shared" si="15"/>
        <v>----</v>
      </c>
      <c r="G969" s="23"/>
    </row>
    <row r="970" spans="1:7">
      <c r="A970" s="22">
        <v>45694.6770833333</v>
      </c>
      <c r="B970">
        <v>0.4822</v>
      </c>
      <c r="C970">
        <v>0.4907</v>
      </c>
      <c r="D970">
        <v>0.4814</v>
      </c>
      <c r="E970">
        <v>0.4849</v>
      </c>
      <c r="F970" s="21" t="str">
        <f t="shared" si="15"/>
        <v>----</v>
      </c>
      <c r="G970" s="23"/>
    </row>
    <row r="971" spans="1:7">
      <c r="A971" s="22">
        <v>45694.6875</v>
      </c>
      <c r="B971">
        <v>0.485</v>
      </c>
      <c r="C971">
        <v>0.4869</v>
      </c>
      <c r="D971">
        <v>0.4758</v>
      </c>
      <c r="E971">
        <v>0.4762</v>
      </c>
      <c r="F971" s="21" t="str">
        <f t="shared" si="15"/>
        <v>----</v>
      </c>
      <c r="G971" s="23"/>
    </row>
    <row r="972" spans="1:7">
      <c r="A972" s="22">
        <v>45694.6979166667</v>
      </c>
      <c r="B972">
        <v>0.4761</v>
      </c>
      <c r="C972">
        <v>0.4782</v>
      </c>
      <c r="D972">
        <v>0.4733</v>
      </c>
      <c r="E972">
        <v>0.477</v>
      </c>
      <c r="F972" s="21" t="str">
        <f t="shared" si="15"/>
        <v>----</v>
      </c>
      <c r="G972" s="23"/>
    </row>
    <row r="973" spans="1:7">
      <c r="A973" s="22">
        <v>45694.7083333333</v>
      </c>
      <c r="B973">
        <v>0.4772</v>
      </c>
      <c r="C973">
        <v>0.4813</v>
      </c>
      <c r="D973">
        <v>0.474</v>
      </c>
      <c r="E973">
        <v>0.4796</v>
      </c>
      <c r="F973" s="21" t="str">
        <f t="shared" si="15"/>
        <v>----</v>
      </c>
      <c r="G973" s="23"/>
    </row>
    <row r="974" spans="1:7">
      <c r="A974" s="22">
        <v>45694.71875</v>
      </c>
      <c r="B974">
        <v>0.4796</v>
      </c>
      <c r="C974">
        <v>0.4836</v>
      </c>
      <c r="D974">
        <v>0.4782</v>
      </c>
      <c r="E974">
        <v>0.4825</v>
      </c>
      <c r="F974" s="21" t="str">
        <f t="shared" si="15"/>
        <v>----</v>
      </c>
      <c r="G974" s="23"/>
    </row>
    <row r="975" spans="1:7">
      <c r="A975" s="22">
        <v>45694.7291666667</v>
      </c>
      <c r="B975">
        <v>0.4828</v>
      </c>
      <c r="C975">
        <v>0.4862</v>
      </c>
      <c r="D975">
        <v>0.4782</v>
      </c>
      <c r="E975">
        <v>0.4862</v>
      </c>
      <c r="F975" s="21" t="str">
        <f t="shared" si="15"/>
        <v>----</v>
      </c>
      <c r="G975" s="23"/>
    </row>
    <row r="976" spans="1:7">
      <c r="A976" s="22">
        <v>45694.7395833333</v>
      </c>
      <c r="B976">
        <v>0.4861</v>
      </c>
      <c r="C976">
        <v>0.5002</v>
      </c>
      <c r="D976">
        <v>0.4834</v>
      </c>
      <c r="E976">
        <v>0.4966</v>
      </c>
      <c r="F976" s="21" t="str">
        <f t="shared" si="15"/>
        <v>----</v>
      </c>
      <c r="G976" s="23"/>
    </row>
    <row r="977" spans="1:7">
      <c r="A977" s="22">
        <v>45694.75</v>
      </c>
      <c r="B977">
        <v>0.4968</v>
      </c>
      <c r="C977">
        <v>0.5008</v>
      </c>
      <c r="D977">
        <v>0.4896</v>
      </c>
      <c r="E977">
        <v>0.4911</v>
      </c>
      <c r="F977" s="21" t="str">
        <f t="shared" si="15"/>
        <v>----</v>
      </c>
      <c r="G977" s="23"/>
    </row>
    <row r="978" spans="1:7">
      <c r="A978" s="22">
        <v>45694.7604166667</v>
      </c>
      <c r="B978">
        <v>0.4911</v>
      </c>
      <c r="C978">
        <v>0.4931</v>
      </c>
      <c r="D978">
        <v>0.4884</v>
      </c>
      <c r="E978">
        <v>0.4892</v>
      </c>
      <c r="F978" s="21" t="str">
        <f t="shared" si="15"/>
        <v>----</v>
      </c>
      <c r="G978" s="23"/>
    </row>
    <row r="979" spans="1:7">
      <c r="A979" s="22">
        <v>45694.7708333333</v>
      </c>
      <c r="B979">
        <v>0.4892</v>
      </c>
      <c r="C979">
        <v>0.4898</v>
      </c>
      <c r="D979">
        <v>0.485</v>
      </c>
      <c r="E979">
        <v>0.4857</v>
      </c>
      <c r="F979" s="21" t="str">
        <f t="shared" si="15"/>
        <v>----</v>
      </c>
      <c r="G979" s="23"/>
    </row>
    <row r="980" spans="1:7">
      <c r="A980" s="22">
        <v>45694.78125</v>
      </c>
      <c r="B980">
        <v>0.4856</v>
      </c>
      <c r="C980">
        <v>0.489</v>
      </c>
      <c r="D980">
        <v>0.4847</v>
      </c>
      <c r="E980">
        <v>0.4887</v>
      </c>
      <c r="F980" s="21" t="str">
        <f t="shared" si="15"/>
        <v>----</v>
      </c>
      <c r="G980" s="23"/>
    </row>
    <row r="981" spans="1:7">
      <c r="A981" s="22">
        <v>45694.7916666667</v>
      </c>
      <c r="B981">
        <v>0.4888</v>
      </c>
      <c r="C981">
        <v>0.4927</v>
      </c>
      <c r="D981">
        <v>0.4845</v>
      </c>
      <c r="E981">
        <v>0.4889</v>
      </c>
      <c r="F981" s="21" t="str">
        <f t="shared" si="15"/>
        <v>----</v>
      </c>
      <c r="G981" s="23"/>
    </row>
    <row r="982" spans="1:7">
      <c r="A982" s="22">
        <v>45694.8020833333</v>
      </c>
      <c r="B982">
        <v>0.4888</v>
      </c>
      <c r="C982">
        <v>0.4901</v>
      </c>
      <c r="D982">
        <v>0.4844</v>
      </c>
      <c r="E982">
        <v>0.4855</v>
      </c>
      <c r="F982" s="21" t="str">
        <f t="shared" si="15"/>
        <v>----</v>
      </c>
      <c r="G982" s="23"/>
    </row>
    <row r="983" spans="1:7">
      <c r="A983" s="22">
        <v>45694.8125</v>
      </c>
      <c r="B983">
        <v>0.485</v>
      </c>
      <c r="C983">
        <v>0.4856</v>
      </c>
      <c r="D983">
        <v>0.4797</v>
      </c>
      <c r="E983">
        <v>0.4827</v>
      </c>
      <c r="F983" s="21" t="str">
        <f t="shared" si="15"/>
        <v>----</v>
      </c>
      <c r="G983" s="23"/>
    </row>
    <row r="984" spans="1:7">
      <c r="A984" s="22">
        <v>45694.8229166667</v>
      </c>
      <c r="B984">
        <v>0.4826</v>
      </c>
      <c r="C984">
        <v>0.4867</v>
      </c>
      <c r="D984">
        <v>0.4824</v>
      </c>
      <c r="E984">
        <v>0.4862</v>
      </c>
      <c r="F984" s="21" t="str">
        <f t="shared" si="15"/>
        <v>----</v>
      </c>
      <c r="G984" s="23"/>
    </row>
    <row r="985" spans="1:7">
      <c r="A985" s="22">
        <v>45694.8333333333</v>
      </c>
      <c r="B985">
        <v>0.4865</v>
      </c>
      <c r="C985">
        <v>0.4939</v>
      </c>
      <c r="D985">
        <v>0.4865</v>
      </c>
      <c r="E985">
        <v>0.4892</v>
      </c>
      <c r="F985" s="21" t="str">
        <f t="shared" si="15"/>
        <v>----</v>
      </c>
      <c r="G985" s="23"/>
    </row>
    <row r="986" spans="1:7">
      <c r="A986" s="22">
        <v>45694.84375</v>
      </c>
      <c r="B986">
        <v>0.4882</v>
      </c>
      <c r="C986">
        <v>0.4935</v>
      </c>
      <c r="D986">
        <v>0.4864</v>
      </c>
      <c r="E986">
        <v>0.487</v>
      </c>
      <c r="F986" s="21" t="str">
        <f t="shared" si="15"/>
        <v>----</v>
      </c>
      <c r="G986" s="23"/>
    </row>
    <row r="987" spans="1:7">
      <c r="A987" s="22">
        <v>45694.8541666667</v>
      </c>
      <c r="B987">
        <v>0.487</v>
      </c>
      <c r="C987">
        <v>0.492</v>
      </c>
      <c r="D987">
        <v>0.4864</v>
      </c>
      <c r="E987">
        <v>0.4885</v>
      </c>
      <c r="F987" s="21" t="str">
        <f t="shared" si="15"/>
        <v>----</v>
      </c>
      <c r="G987" s="23"/>
    </row>
    <row r="988" spans="1:7">
      <c r="A988" s="22">
        <v>45694.8645833333</v>
      </c>
      <c r="B988">
        <v>0.4883</v>
      </c>
      <c r="C988">
        <v>0.4907</v>
      </c>
      <c r="D988">
        <v>0.4865</v>
      </c>
      <c r="E988">
        <v>0.4874</v>
      </c>
      <c r="F988" s="21" t="str">
        <f t="shared" si="15"/>
        <v>----</v>
      </c>
      <c r="G988" s="23"/>
    </row>
    <row r="989" spans="1:7">
      <c r="A989" s="22">
        <v>45694.875</v>
      </c>
      <c r="B989">
        <v>0.4874</v>
      </c>
      <c r="C989">
        <v>0.4874</v>
      </c>
      <c r="D989">
        <v>0.4837</v>
      </c>
      <c r="E989">
        <v>0.485</v>
      </c>
      <c r="F989" s="21" t="str">
        <f t="shared" si="15"/>
        <v>----</v>
      </c>
      <c r="G989" s="23"/>
    </row>
    <row r="990" spans="1:7">
      <c r="A990" s="22">
        <v>45694.8854166667</v>
      </c>
      <c r="B990">
        <v>0.4849</v>
      </c>
      <c r="C990">
        <v>0.4855</v>
      </c>
      <c r="D990">
        <v>0.4806</v>
      </c>
      <c r="E990">
        <v>0.4825</v>
      </c>
      <c r="F990" s="21" t="str">
        <f t="shared" si="15"/>
        <v>----</v>
      </c>
      <c r="G990" s="23"/>
    </row>
    <row r="991" spans="1:7">
      <c r="A991" s="22">
        <v>45694.8958333333</v>
      </c>
      <c r="B991">
        <v>0.4827</v>
      </c>
      <c r="C991">
        <v>0.4859</v>
      </c>
      <c r="D991">
        <v>0.4811</v>
      </c>
      <c r="E991">
        <v>0.484</v>
      </c>
      <c r="F991" s="21" t="str">
        <f t="shared" si="15"/>
        <v>----</v>
      </c>
      <c r="G991" s="23"/>
    </row>
    <row r="992" spans="1:7">
      <c r="A992" s="22">
        <v>45694.90625</v>
      </c>
      <c r="B992">
        <v>0.484</v>
      </c>
      <c r="C992">
        <v>0.4864</v>
      </c>
      <c r="D992">
        <v>0.4824</v>
      </c>
      <c r="E992">
        <v>0.4841</v>
      </c>
      <c r="F992" s="21" t="str">
        <f t="shared" si="15"/>
        <v>----</v>
      </c>
      <c r="G992" s="23"/>
    </row>
    <row r="993" spans="1:7">
      <c r="A993" s="22">
        <v>45694.9166666667</v>
      </c>
      <c r="B993">
        <v>0.4841</v>
      </c>
      <c r="C993">
        <v>0.4846</v>
      </c>
      <c r="D993">
        <v>0.4806</v>
      </c>
      <c r="E993">
        <v>0.4833</v>
      </c>
      <c r="F993" s="21" t="str">
        <f t="shared" si="15"/>
        <v>----</v>
      </c>
      <c r="G993" s="23"/>
    </row>
    <row r="994" spans="1:7">
      <c r="A994" s="22">
        <v>45694.9270833333</v>
      </c>
      <c r="B994">
        <v>0.4834</v>
      </c>
      <c r="C994">
        <v>0.4855</v>
      </c>
      <c r="D994">
        <v>0.4765</v>
      </c>
      <c r="E994">
        <v>0.4776</v>
      </c>
      <c r="F994" s="21" t="str">
        <f t="shared" si="15"/>
        <v>----</v>
      </c>
      <c r="G994" s="23"/>
    </row>
    <row r="995" spans="1:7">
      <c r="A995" s="22">
        <v>45694.9375</v>
      </c>
      <c r="B995">
        <v>0.4777</v>
      </c>
      <c r="C995">
        <v>0.4789</v>
      </c>
      <c r="D995">
        <v>0.4713</v>
      </c>
      <c r="E995">
        <v>0.4734</v>
      </c>
      <c r="F995" s="21" t="str">
        <f t="shared" si="15"/>
        <v>----</v>
      </c>
      <c r="G995" s="23"/>
    </row>
    <row r="996" spans="1:7">
      <c r="A996" s="22">
        <v>45694.9479166667</v>
      </c>
      <c r="B996">
        <v>0.4735</v>
      </c>
      <c r="C996">
        <v>0.4803</v>
      </c>
      <c r="D996">
        <v>0.4719</v>
      </c>
      <c r="E996">
        <v>0.4785</v>
      </c>
      <c r="F996" s="21" t="str">
        <f t="shared" si="15"/>
        <v>----</v>
      </c>
      <c r="G996" s="23"/>
    </row>
    <row r="997" spans="1:7">
      <c r="A997" s="22">
        <v>45694.9583333333</v>
      </c>
      <c r="B997">
        <v>0.479</v>
      </c>
      <c r="C997">
        <v>0.4882</v>
      </c>
      <c r="D997">
        <v>0.4789</v>
      </c>
      <c r="E997">
        <v>0.4863</v>
      </c>
      <c r="F997" s="21" t="str">
        <f t="shared" si="15"/>
        <v>----</v>
      </c>
      <c r="G997" s="23"/>
    </row>
    <row r="998" spans="1:7">
      <c r="A998" s="22">
        <v>45694.96875</v>
      </c>
      <c r="B998">
        <v>0.4861</v>
      </c>
      <c r="C998">
        <v>0.4934</v>
      </c>
      <c r="D998">
        <v>0.4845</v>
      </c>
      <c r="E998">
        <v>0.4893</v>
      </c>
      <c r="F998" s="21" t="str">
        <f t="shared" si="15"/>
        <v>----</v>
      </c>
      <c r="G998" s="23"/>
    </row>
    <row r="999" spans="1:7">
      <c r="A999" s="22">
        <v>45694.9791666667</v>
      </c>
      <c r="B999">
        <v>0.4894</v>
      </c>
      <c r="C999">
        <v>0.4922</v>
      </c>
      <c r="D999">
        <v>0.4866</v>
      </c>
      <c r="E999">
        <v>0.4882</v>
      </c>
      <c r="F999" s="21" t="str">
        <f t="shared" si="15"/>
        <v>----</v>
      </c>
      <c r="G999" s="23"/>
    </row>
    <row r="1000" spans="1:7">
      <c r="A1000" s="22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21" t="str">
        <f t="shared" si="15"/>
        <v>----</v>
      </c>
      <c r="G1000" s="23"/>
    </row>
    <row r="1001" spans="1:7">
      <c r="A1001" s="22">
        <v>45695</v>
      </c>
      <c r="B1001">
        <v>0.4852</v>
      </c>
      <c r="C1001">
        <v>0.4897</v>
      </c>
      <c r="D1001">
        <v>0.4813</v>
      </c>
      <c r="E1001">
        <v>0.487</v>
      </c>
      <c r="F1001" s="21" t="str">
        <f t="shared" si="15"/>
        <v>----</v>
      </c>
      <c r="G1001" s="23"/>
    </row>
    <row r="1002" spans="1:7">
      <c r="A1002" s="22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21" t="str">
        <f t="shared" si="15"/>
        <v>----</v>
      </c>
      <c r="G1002" s="23"/>
    </row>
    <row r="1003" spans="1:7">
      <c r="A1003" s="22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21" t="str">
        <f t="shared" si="15"/>
        <v>----</v>
      </c>
      <c r="G1003" s="23"/>
    </row>
    <row r="1004" spans="1:7">
      <c r="A1004" s="22">
        <v>45695.03125</v>
      </c>
      <c r="B1004">
        <v>0.4914</v>
      </c>
      <c r="C1004">
        <v>0.4981</v>
      </c>
      <c r="D1004">
        <v>0.4907</v>
      </c>
      <c r="E1004">
        <v>0.4926</v>
      </c>
      <c r="F1004" s="21" t="str">
        <f t="shared" si="15"/>
        <v>----</v>
      </c>
      <c r="G1004" s="23"/>
    </row>
    <row r="1005" spans="1:7">
      <c r="A1005" s="22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21" t="str">
        <f t="shared" si="15"/>
        <v>----</v>
      </c>
      <c r="G1005" s="23"/>
    </row>
    <row r="1006" spans="1:7">
      <c r="A1006" s="22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21" t="str">
        <f t="shared" si="15"/>
        <v>----</v>
      </c>
      <c r="G1006" s="23"/>
    </row>
    <row r="1007" spans="1:7">
      <c r="A1007" s="22">
        <v>45695.0625</v>
      </c>
      <c r="B1007">
        <v>0.5097</v>
      </c>
      <c r="C1007">
        <v>0.5134</v>
      </c>
      <c r="D1007">
        <v>0.5076</v>
      </c>
      <c r="E1007">
        <v>0.5092</v>
      </c>
      <c r="F1007" s="21" t="str">
        <f t="shared" si="15"/>
        <v>----</v>
      </c>
      <c r="G1007" s="23"/>
    </row>
    <row r="1008" spans="1:7">
      <c r="A1008" s="22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21" t="str">
        <f t="shared" si="15"/>
        <v>----</v>
      </c>
      <c r="G1008" s="23"/>
    </row>
    <row r="1009" spans="1:7">
      <c r="A1009" s="22">
        <v>45695.0833333333</v>
      </c>
      <c r="B1009">
        <v>0.5171</v>
      </c>
      <c r="C1009">
        <v>0.5245</v>
      </c>
      <c r="D1009">
        <v>0.516</v>
      </c>
      <c r="E1009">
        <v>0.5216</v>
      </c>
      <c r="F1009" s="21" t="str">
        <f t="shared" si="15"/>
        <v>----</v>
      </c>
      <c r="G1009" s="23"/>
    </row>
    <row r="1010" spans="1:7">
      <c r="A1010" s="22">
        <v>45695.09375</v>
      </c>
      <c r="B1010">
        <v>0.5219</v>
      </c>
      <c r="C1010">
        <v>0.5263</v>
      </c>
      <c r="D1010">
        <v>0.5207</v>
      </c>
      <c r="E1010">
        <v>0.5235</v>
      </c>
      <c r="F1010" s="21" t="str">
        <f t="shared" si="15"/>
        <v>----</v>
      </c>
      <c r="G1010" s="23"/>
    </row>
    <row r="1011" spans="1:7">
      <c r="A1011" s="22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21" t="str">
        <f t="shared" si="15"/>
        <v>----</v>
      </c>
      <c r="G1011" s="23"/>
    </row>
    <row r="1012" spans="1:7">
      <c r="A1012" s="22">
        <v>45695.1145833333</v>
      </c>
      <c r="B1012">
        <v>0.524</v>
      </c>
      <c r="C1012">
        <v>0.5277</v>
      </c>
      <c r="D1012">
        <v>0.519</v>
      </c>
      <c r="E1012">
        <v>0.5204</v>
      </c>
      <c r="F1012" s="21" t="str">
        <f t="shared" si="15"/>
        <v>----</v>
      </c>
      <c r="G1012" s="23"/>
    </row>
    <row r="1013" spans="1:7">
      <c r="A1013" s="22">
        <v>45695.125</v>
      </c>
      <c r="B1013">
        <v>0.5206</v>
      </c>
      <c r="C1013">
        <v>0.5305</v>
      </c>
      <c r="D1013">
        <v>0.518</v>
      </c>
      <c r="E1013">
        <v>0.5271</v>
      </c>
      <c r="F1013" s="21" t="str">
        <f t="shared" si="15"/>
        <v>----</v>
      </c>
      <c r="G1013" s="23"/>
    </row>
    <row r="1014" spans="1:7">
      <c r="A1014" s="22">
        <v>45695.1354166667</v>
      </c>
      <c r="B1014">
        <v>0.527</v>
      </c>
      <c r="C1014">
        <v>0.5296</v>
      </c>
      <c r="D1014">
        <v>0.5239</v>
      </c>
      <c r="E1014">
        <v>0.529</v>
      </c>
      <c r="F1014" s="21" t="str">
        <f t="shared" si="15"/>
        <v>----</v>
      </c>
      <c r="G1014" s="23"/>
    </row>
    <row r="1015" spans="1:7">
      <c r="A1015" s="22">
        <v>45695.1458333333</v>
      </c>
      <c r="B1015">
        <v>0.529</v>
      </c>
      <c r="C1015">
        <v>0.5327</v>
      </c>
      <c r="D1015">
        <v>0.5237</v>
      </c>
      <c r="E1015">
        <v>0.5253</v>
      </c>
      <c r="F1015" s="21" t="str">
        <f t="shared" si="15"/>
        <v>----</v>
      </c>
      <c r="G1015" s="23"/>
    </row>
    <row r="1016" spans="1:7">
      <c r="A1016" s="22">
        <v>45695.15625</v>
      </c>
      <c r="B1016">
        <v>0.5254</v>
      </c>
      <c r="C1016">
        <v>0.5315</v>
      </c>
      <c r="D1016">
        <v>0.5252</v>
      </c>
      <c r="E1016">
        <v>0.5299</v>
      </c>
      <c r="F1016" s="21" t="str">
        <f t="shared" si="15"/>
        <v>----</v>
      </c>
      <c r="G1016" s="23"/>
    </row>
    <row r="1017" spans="1:7">
      <c r="A1017" s="22">
        <v>45695.1666666667</v>
      </c>
      <c r="B1017">
        <v>0.5297</v>
      </c>
      <c r="C1017">
        <v>0.5356</v>
      </c>
      <c r="D1017">
        <v>0.525</v>
      </c>
      <c r="E1017">
        <v>0.5255</v>
      </c>
      <c r="F1017" s="21" t="str">
        <f t="shared" si="15"/>
        <v>----</v>
      </c>
      <c r="G1017" s="23"/>
    </row>
    <row r="1018" spans="1:7">
      <c r="A1018" s="22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21" t="str">
        <f t="shared" si="15"/>
        <v>----</v>
      </c>
      <c r="G1018" s="23"/>
    </row>
    <row r="1019" spans="1:7">
      <c r="A1019" s="22">
        <v>45695.1875</v>
      </c>
      <c r="B1019">
        <v>0.5265</v>
      </c>
      <c r="C1019">
        <v>0.5359</v>
      </c>
      <c r="D1019">
        <v>0.5264</v>
      </c>
      <c r="E1019">
        <v>0.5354</v>
      </c>
      <c r="F1019" s="21" t="str">
        <f t="shared" si="15"/>
        <v>----</v>
      </c>
      <c r="G1019" s="23"/>
    </row>
    <row r="1020" spans="1:7">
      <c r="A1020" s="22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21" t="str">
        <f t="shared" si="15"/>
        <v>----</v>
      </c>
      <c r="G1020" s="23"/>
    </row>
    <row r="1021" spans="1:7">
      <c r="A1021" s="22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21" t="str">
        <f t="shared" si="15"/>
        <v>----</v>
      </c>
      <c r="G1021" s="23"/>
    </row>
    <row r="1022" spans="1:7">
      <c r="A1022" s="22">
        <v>45695.21875</v>
      </c>
      <c r="B1022">
        <v>0.532</v>
      </c>
      <c r="C1022">
        <v>0.5326</v>
      </c>
      <c r="D1022">
        <v>0.5243</v>
      </c>
      <c r="E1022">
        <v>0.5265</v>
      </c>
      <c r="F1022" s="21" t="str">
        <f t="shared" si="15"/>
        <v>----</v>
      </c>
      <c r="G1022" s="23"/>
    </row>
    <row r="1023" spans="1:7">
      <c r="A1023" s="22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21" t="str">
        <f t="shared" si="15"/>
        <v>----</v>
      </c>
      <c r="G1023" s="23"/>
    </row>
    <row r="1024" spans="1:7">
      <c r="A1024" s="22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21" t="str">
        <f t="shared" si="15"/>
        <v>----</v>
      </c>
      <c r="G1024" s="23"/>
    </row>
    <row r="1025" spans="1:7">
      <c r="A1025" s="22">
        <v>45695.25</v>
      </c>
      <c r="B1025">
        <v>0.5416</v>
      </c>
      <c r="C1025">
        <v>0.5447</v>
      </c>
      <c r="D1025">
        <v>0.5325</v>
      </c>
      <c r="E1025">
        <v>0.5351</v>
      </c>
      <c r="F1025" s="21" t="str">
        <f t="shared" si="15"/>
        <v>----</v>
      </c>
      <c r="G1025" s="23"/>
    </row>
    <row r="1026" spans="1:7">
      <c r="A1026" s="22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21" t="str">
        <f t="shared" si="15"/>
        <v>----</v>
      </c>
      <c r="G1026" s="23"/>
    </row>
    <row r="1027" spans="1:7">
      <c r="A1027" s="22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21" t="str">
        <f t="shared" ref="F1027:F1090" si="16">IF(B1027=E1027,"Dead","----")</f>
        <v>----</v>
      </c>
      <c r="G1027" s="23"/>
    </row>
    <row r="1028" spans="1:7">
      <c r="A1028" s="22">
        <v>45695.28125</v>
      </c>
      <c r="B1028">
        <v>0.5382</v>
      </c>
      <c r="C1028">
        <v>0.5445</v>
      </c>
      <c r="D1028">
        <v>0.5379</v>
      </c>
      <c r="E1028">
        <v>0.5435</v>
      </c>
      <c r="F1028" s="21" t="str">
        <f t="shared" si="16"/>
        <v>----</v>
      </c>
      <c r="G1028" s="23"/>
    </row>
    <row r="1029" spans="1:7">
      <c r="A1029" s="22">
        <v>45695.2916666667</v>
      </c>
      <c r="B1029">
        <v>0.5435</v>
      </c>
      <c r="C1029">
        <v>0.5435</v>
      </c>
      <c r="D1029">
        <v>0.528</v>
      </c>
      <c r="E1029">
        <v>0.5297</v>
      </c>
      <c r="F1029" s="21" t="str">
        <f t="shared" si="16"/>
        <v>----</v>
      </c>
      <c r="G1029" s="23"/>
    </row>
    <row r="1030" spans="1:7">
      <c r="A1030" s="22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21" t="str">
        <f t="shared" si="16"/>
        <v>----</v>
      </c>
      <c r="G1030" s="23"/>
    </row>
    <row r="1031" spans="1:7">
      <c r="A1031" s="22">
        <v>45695.3125</v>
      </c>
      <c r="B1031">
        <v>0.522</v>
      </c>
      <c r="C1031">
        <v>0.525</v>
      </c>
      <c r="D1031">
        <v>0.5168</v>
      </c>
      <c r="E1031">
        <v>0.5191</v>
      </c>
      <c r="F1031" s="21" t="str">
        <f t="shared" si="16"/>
        <v>----</v>
      </c>
      <c r="G1031" s="23"/>
    </row>
    <row r="1032" spans="1:7">
      <c r="A1032" s="22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21" t="str">
        <f t="shared" si="16"/>
        <v>----</v>
      </c>
      <c r="G1032" s="23"/>
    </row>
    <row r="1033" spans="1:7">
      <c r="A1033" s="22">
        <v>45695.3333333333</v>
      </c>
      <c r="B1033">
        <v>0.515</v>
      </c>
      <c r="C1033">
        <v>0.5161</v>
      </c>
      <c r="D1033">
        <v>0.5064</v>
      </c>
      <c r="E1033">
        <v>0.5134</v>
      </c>
      <c r="F1033" s="21" t="str">
        <f t="shared" si="16"/>
        <v>----</v>
      </c>
      <c r="G1033" s="23"/>
    </row>
    <row r="1034" spans="1:7">
      <c r="A1034" s="22">
        <v>45695.34375</v>
      </c>
      <c r="B1034">
        <v>0.5137</v>
      </c>
      <c r="C1034">
        <v>0.5229</v>
      </c>
      <c r="D1034">
        <v>0.5123</v>
      </c>
      <c r="E1034">
        <v>0.5167</v>
      </c>
      <c r="F1034" s="21" t="str">
        <f t="shared" si="16"/>
        <v>----</v>
      </c>
      <c r="G1034" s="23"/>
    </row>
    <row r="1035" spans="1:7">
      <c r="A1035" s="22">
        <v>45695.3541666667</v>
      </c>
      <c r="B1035">
        <v>0.5167</v>
      </c>
      <c r="C1035">
        <v>0.52</v>
      </c>
      <c r="D1035">
        <v>0.5147</v>
      </c>
      <c r="E1035">
        <v>0.5155</v>
      </c>
      <c r="F1035" s="21" t="str">
        <f t="shared" si="16"/>
        <v>----</v>
      </c>
      <c r="G1035" s="23"/>
    </row>
    <row r="1036" spans="1:7">
      <c r="A1036" s="22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21" t="str">
        <f t="shared" si="16"/>
        <v>----</v>
      </c>
      <c r="G1036" s="23"/>
    </row>
    <row r="1037" spans="1:7">
      <c r="A1037" s="22">
        <v>45695.375</v>
      </c>
      <c r="B1037">
        <v>0.5126</v>
      </c>
      <c r="C1037">
        <v>0.5151</v>
      </c>
      <c r="D1037">
        <v>0.5066</v>
      </c>
      <c r="E1037">
        <v>0.509</v>
      </c>
      <c r="F1037" s="21" t="str">
        <f t="shared" si="16"/>
        <v>----</v>
      </c>
      <c r="G1037" s="23"/>
    </row>
    <row r="1038" spans="1:7">
      <c r="A1038" s="22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21" t="str">
        <f t="shared" si="16"/>
        <v>----</v>
      </c>
      <c r="G1038" s="23"/>
    </row>
    <row r="1039" spans="1:7">
      <c r="A1039" s="22">
        <v>45695.3958333333</v>
      </c>
      <c r="B1039">
        <v>0.5048</v>
      </c>
      <c r="C1039">
        <v>0.507</v>
      </c>
      <c r="D1039">
        <v>0.5018</v>
      </c>
      <c r="E1039">
        <v>0.5052</v>
      </c>
      <c r="F1039" s="21" t="str">
        <f t="shared" si="16"/>
        <v>----</v>
      </c>
      <c r="G1039" s="23"/>
    </row>
    <row r="1040" spans="1:7">
      <c r="A1040" s="22">
        <v>45695.40625</v>
      </c>
      <c r="B1040">
        <v>0.5053</v>
      </c>
      <c r="C1040">
        <v>0.5093</v>
      </c>
      <c r="D1040">
        <v>0.5044</v>
      </c>
      <c r="E1040">
        <v>0.5075</v>
      </c>
      <c r="F1040" s="21" t="str">
        <f t="shared" si="16"/>
        <v>----</v>
      </c>
      <c r="G1040" s="23"/>
    </row>
    <row r="1041" spans="1:7">
      <c r="A1041" s="22">
        <v>45695.4166666667</v>
      </c>
      <c r="B1041">
        <v>0.5074</v>
      </c>
      <c r="C1041">
        <v>0.5132</v>
      </c>
      <c r="D1041">
        <v>0.505</v>
      </c>
      <c r="E1041">
        <v>0.5122</v>
      </c>
      <c r="F1041" s="21" t="str">
        <f t="shared" si="16"/>
        <v>----</v>
      </c>
      <c r="G1041" s="23"/>
    </row>
    <row r="1042" spans="1:7">
      <c r="A1042" s="22">
        <v>45695.4270833333</v>
      </c>
      <c r="B1042">
        <v>0.5123</v>
      </c>
      <c r="C1042">
        <v>0.5195</v>
      </c>
      <c r="D1042">
        <v>0.511</v>
      </c>
      <c r="E1042">
        <v>0.5172</v>
      </c>
      <c r="F1042" s="21" t="str">
        <f t="shared" si="16"/>
        <v>----</v>
      </c>
      <c r="G1042" s="23"/>
    </row>
    <row r="1043" spans="1:7">
      <c r="A1043" s="22">
        <v>45695.4375</v>
      </c>
      <c r="B1043">
        <v>0.5171</v>
      </c>
      <c r="C1043">
        <v>0.522</v>
      </c>
      <c r="D1043">
        <v>0.5153</v>
      </c>
      <c r="E1043">
        <v>0.5181</v>
      </c>
      <c r="F1043" s="21" t="str">
        <f t="shared" si="16"/>
        <v>----</v>
      </c>
      <c r="G1043" s="23"/>
    </row>
    <row r="1044" spans="1:7">
      <c r="A1044" s="22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21" t="str">
        <f t="shared" si="16"/>
        <v>----</v>
      </c>
      <c r="G1044" s="23"/>
    </row>
    <row r="1045" spans="1:7">
      <c r="A1045" s="22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21" t="str">
        <f t="shared" si="16"/>
        <v>----</v>
      </c>
      <c r="G1045" s="23"/>
    </row>
    <row r="1046" spans="1:7">
      <c r="A1046" s="22">
        <v>45695.46875</v>
      </c>
      <c r="B1046">
        <v>0.5137</v>
      </c>
      <c r="C1046">
        <v>0.5176</v>
      </c>
      <c r="D1046">
        <v>0.5106</v>
      </c>
      <c r="E1046">
        <v>0.5124</v>
      </c>
      <c r="F1046" s="21" t="str">
        <f t="shared" si="16"/>
        <v>----</v>
      </c>
      <c r="G1046" s="23"/>
    </row>
    <row r="1047" spans="1:7">
      <c r="A1047" s="22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21" t="str">
        <f t="shared" si="16"/>
        <v>----</v>
      </c>
      <c r="G1047" s="23"/>
    </row>
    <row r="1048" spans="1:7">
      <c r="A1048" s="22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21" t="str">
        <f t="shared" si="16"/>
        <v>----</v>
      </c>
      <c r="G1048" s="23"/>
    </row>
    <row r="1049" spans="1:7">
      <c r="A1049" s="22">
        <v>45695.5</v>
      </c>
      <c r="B1049">
        <v>0.5086</v>
      </c>
      <c r="C1049">
        <v>0.5094</v>
      </c>
      <c r="D1049">
        <v>0.4977</v>
      </c>
      <c r="E1049">
        <v>0.5008</v>
      </c>
      <c r="F1049" s="21" t="str">
        <f t="shared" si="16"/>
        <v>----</v>
      </c>
      <c r="G1049" s="23"/>
    </row>
    <row r="1050" spans="1:7">
      <c r="A1050" s="22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21" t="str">
        <f t="shared" si="16"/>
        <v>----</v>
      </c>
      <c r="G1050" s="23"/>
    </row>
    <row r="1051" spans="1:7">
      <c r="A1051" s="22">
        <v>45695.5208333333</v>
      </c>
      <c r="B1051">
        <v>0.4955</v>
      </c>
      <c r="C1051">
        <v>0.499</v>
      </c>
      <c r="D1051">
        <v>0.4919</v>
      </c>
      <c r="E1051">
        <v>0.4946</v>
      </c>
      <c r="F1051" s="21" t="str">
        <f t="shared" si="16"/>
        <v>----</v>
      </c>
      <c r="G1051" s="23"/>
    </row>
    <row r="1052" spans="1:7">
      <c r="A1052" s="22">
        <v>45695.53125</v>
      </c>
      <c r="B1052">
        <v>0.4945</v>
      </c>
      <c r="C1052">
        <v>0.4956</v>
      </c>
      <c r="D1052">
        <v>0.4878</v>
      </c>
      <c r="E1052">
        <v>0.4909</v>
      </c>
      <c r="F1052" s="21" t="str">
        <f t="shared" si="16"/>
        <v>----</v>
      </c>
      <c r="G1052" s="23"/>
    </row>
    <row r="1053" spans="1:7">
      <c r="A1053" s="22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21" t="str">
        <f t="shared" si="16"/>
        <v>----</v>
      </c>
      <c r="G1053" s="23"/>
    </row>
    <row r="1054" spans="1:7">
      <c r="A1054" s="22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21" t="str">
        <f t="shared" si="16"/>
        <v>----</v>
      </c>
      <c r="G1054" s="23"/>
    </row>
    <row r="1055" spans="1:7">
      <c r="A1055" s="22">
        <v>45695.5625</v>
      </c>
      <c r="B1055">
        <v>0.4937</v>
      </c>
      <c r="C1055">
        <v>0.4979</v>
      </c>
      <c r="D1055">
        <v>0.4905</v>
      </c>
      <c r="E1055">
        <v>0.4935</v>
      </c>
      <c r="F1055" s="21" t="str">
        <f t="shared" si="16"/>
        <v>----</v>
      </c>
      <c r="G1055" s="23"/>
    </row>
    <row r="1056" spans="1:7">
      <c r="A1056" s="22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21" t="str">
        <f t="shared" si="16"/>
        <v>----</v>
      </c>
      <c r="G1056" s="23"/>
    </row>
    <row r="1057" spans="1:7">
      <c r="A1057" s="22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21" t="str">
        <f t="shared" si="16"/>
        <v>----</v>
      </c>
      <c r="G1057" s="23"/>
    </row>
    <row r="1058" spans="1:7">
      <c r="A1058" s="22">
        <v>45695.59375</v>
      </c>
      <c r="B1058">
        <v>0.4837</v>
      </c>
      <c r="C1058">
        <v>0.4853</v>
      </c>
      <c r="D1058">
        <v>0.4792</v>
      </c>
      <c r="E1058">
        <v>0.483</v>
      </c>
      <c r="F1058" s="21" t="str">
        <f t="shared" si="16"/>
        <v>----</v>
      </c>
      <c r="G1058" s="23"/>
    </row>
    <row r="1059" spans="1:7">
      <c r="A1059" s="22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21" t="str">
        <f t="shared" si="16"/>
        <v>----</v>
      </c>
      <c r="G1059" s="23"/>
    </row>
    <row r="1060" spans="1:7">
      <c r="A1060" s="22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21" t="str">
        <f t="shared" si="16"/>
        <v>----</v>
      </c>
      <c r="G1060" s="23"/>
    </row>
    <row r="1061" spans="1:7">
      <c r="A1061" s="22">
        <v>45695.625</v>
      </c>
      <c r="B1061">
        <v>0.4834</v>
      </c>
      <c r="C1061">
        <v>0.4863</v>
      </c>
      <c r="D1061">
        <v>0.4805</v>
      </c>
      <c r="E1061">
        <v>0.4853</v>
      </c>
      <c r="F1061" s="21" t="str">
        <f t="shared" si="16"/>
        <v>----</v>
      </c>
      <c r="G1061" s="23"/>
    </row>
    <row r="1062" spans="1:7">
      <c r="A1062" s="22">
        <v>45695.6354166667</v>
      </c>
      <c r="B1062">
        <v>0.4853</v>
      </c>
      <c r="C1062">
        <v>0.489</v>
      </c>
      <c r="D1062">
        <v>0.4838</v>
      </c>
      <c r="E1062">
        <v>0.487</v>
      </c>
      <c r="F1062" s="21" t="str">
        <f t="shared" si="16"/>
        <v>----</v>
      </c>
      <c r="G1062" s="23"/>
    </row>
    <row r="1063" spans="1:7">
      <c r="A1063" s="22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21" t="str">
        <f t="shared" si="16"/>
        <v>----</v>
      </c>
      <c r="G1063" s="23"/>
    </row>
    <row r="1064" spans="1:7">
      <c r="A1064" s="22">
        <v>45695.65625</v>
      </c>
      <c r="B1064">
        <v>0.4928</v>
      </c>
      <c r="C1064">
        <v>0.4955</v>
      </c>
      <c r="D1064">
        <v>0.4917</v>
      </c>
      <c r="E1064">
        <v>0.4917</v>
      </c>
      <c r="F1064" s="21" t="str">
        <f t="shared" si="16"/>
        <v>----</v>
      </c>
      <c r="G1064" s="23"/>
    </row>
    <row r="1065" spans="1:7">
      <c r="A1065" s="22">
        <v>45695.6666666667</v>
      </c>
      <c r="B1065">
        <v>0.4918</v>
      </c>
      <c r="C1065">
        <v>0.4919</v>
      </c>
      <c r="D1065">
        <v>0.4871</v>
      </c>
      <c r="E1065">
        <v>0.491</v>
      </c>
      <c r="F1065" s="21" t="str">
        <f t="shared" si="16"/>
        <v>----</v>
      </c>
      <c r="G1065" s="23"/>
    </row>
    <row r="1066" spans="1:7">
      <c r="A1066" s="22">
        <v>45695.6770833333</v>
      </c>
      <c r="B1066">
        <v>0.491</v>
      </c>
      <c r="C1066">
        <v>0.5013</v>
      </c>
      <c r="D1066">
        <v>0.4895</v>
      </c>
      <c r="E1066">
        <v>0.4965</v>
      </c>
      <c r="F1066" s="21" t="str">
        <f t="shared" si="16"/>
        <v>----</v>
      </c>
      <c r="G1066" s="23"/>
    </row>
    <row r="1067" spans="1:7">
      <c r="A1067" s="22">
        <v>45695.6875</v>
      </c>
      <c r="B1067">
        <v>0.4964</v>
      </c>
      <c r="C1067">
        <v>0.4983</v>
      </c>
      <c r="D1067">
        <v>0.494</v>
      </c>
      <c r="E1067">
        <v>0.4952</v>
      </c>
      <c r="F1067" s="21" t="str">
        <f t="shared" si="16"/>
        <v>----</v>
      </c>
      <c r="G1067" s="23"/>
    </row>
    <row r="1068" spans="1:7">
      <c r="A1068" s="22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21" t="str">
        <f t="shared" si="16"/>
        <v>----</v>
      </c>
      <c r="G1068" s="23"/>
    </row>
    <row r="1069" spans="1:7">
      <c r="A1069" s="22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21" t="str">
        <f t="shared" si="16"/>
        <v>----</v>
      </c>
      <c r="G1069" s="23"/>
    </row>
    <row r="1070" spans="1:7">
      <c r="A1070" s="22">
        <v>45695.71875</v>
      </c>
      <c r="B1070">
        <v>0.4904</v>
      </c>
      <c r="C1070">
        <v>0.4907</v>
      </c>
      <c r="D1070">
        <v>0.4853</v>
      </c>
      <c r="E1070">
        <v>0.4893</v>
      </c>
      <c r="F1070" s="21" t="str">
        <f t="shared" si="16"/>
        <v>----</v>
      </c>
      <c r="G1070" s="23"/>
    </row>
    <row r="1071" spans="1:7">
      <c r="A1071" s="22">
        <v>45695.7291666667</v>
      </c>
      <c r="B1071">
        <v>0.4894</v>
      </c>
      <c r="C1071">
        <v>0.4899</v>
      </c>
      <c r="D1071">
        <v>0.4837</v>
      </c>
      <c r="E1071">
        <v>0.484</v>
      </c>
      <c r="F1071" s="21" t="str">
        <f t="shared" si="16"/>
        <v>----</v>
      </c>
      <c r="G1071" s="23"/>
    </row>
    <row r="1072" spans="1:7">
      <c r="A1072" s="22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21" t="str">
        <f t="shared" si="16"/>
        <v>----</v>
      </c>
      <c r="G1072" s="23"/>
    </row>
    <row r="1073" spans="1:7">
      <c r="A1073" s="22">
        <v>45695.75</v>
      </c>
      <c r="B1073">
        <v>0.4795</v>
      </c>
      <c r="C1073">
        <v>0.4831</v>
      </c>
      <c r="D1073">
        <v>0.4795</v>
      </c>
      <c r="E1073">
        <v>0.4828</v>
      </c>
      <c r="F1073" s="21" t="str">
        <f t="shared" si="16"/>
        <v>----</v>
      </c>
      <c r="G1073" s="23"/>
    </row>
    <row r="1074" spans="1:7">
      <c r="A1074" s="22">
        <v>45695.7604166667</v>
      </c>
      <c r="B1074">
        <v>0.4828</v>
      </c>
      <c r="C1074">
        <v>0.4884</v>
      </c>
      <c r="D1074">
        <v>0.4817</v>
      </c>
      <c r="E1074">
        <v>0.488</v>
      </c>
      <c r="F1074" s="21" t="str">
        <f t="shared" si="16"/>
        <v>----</v>
      </c>
      <c r="G1074" s="23"/>
    </row>
    <row r="1075" spans="1:7">
      <c r="A1075" s="22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21" t="str">
        <f t="shared" si="16"/>
        <v>----</v>
      </c>
      <c r="G1075" s="23"/>
    </row>
    <row r="1076" spans="1:7">
      <c r="A1076" s="22">
        <v>45695.78125</v>
      </c>
      <c r="B1076">
        <v>0.4835</v>
      </c>
      <c r="C1076">
        <v>0.4857</v>
      </c>
      <c r="D1076">
        <v>0.4816</v>
      </c>
      <c r="E1076">
        <v>0.4857</v>
      </c>
      <c r="F1076" s="21" t="str">
        <f t="shared" si="16"/>
        <v>----</v>
      </c>
      <c r="G1076" s="23"/>
    </row>
    <row r="1077" spans="1:7">
      <c r="A1077" s="22">
        <v>45695.7916666667</v>
      </c>
      <c r="B1077">
        <v>0.4858</v>
      </c>
      <c r="C1077">
        <v>0.492</v>
      </c>
      <c r="D1077">
        <v>0.4857</v>
      </c>
      <c r="E1077">
        <v>0.4868</v>
      </c>
      <c r="F1077" s="21" t="str">
        <f t="shared" si="16"/>
        <v>----</v>
      </c>
      <c r="G1077" s="23"/>
    </row>
    <row r="1078" spans="1:7">
      <c r="A1078" s="22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21" t="str">
        <f t="shared" si="16"/>
        <v>----</v>
      </c>
      <c r="G1078" s="23"/>
    </row>
    <row r="1079" spans="1:7">
      <c r="A1079" s="22">
        <v>45695.8125</v>
      </c>
      <c r="B1079">
        <v>0.4808</v>
      </c>
      <c r="C1079">
        <v>0.4823</v>
      </c>
      <c r="D1079">
        <v>0.4792</v>
      </c>
      <c r="E1079">
        <v>0.4819</v>
      </c>
      <c r="F1079" s="21" t="str">
        <f t="shared" si="16"/>
        <v>----</v>
      </c>
      <c r="G1079" s="23"/>
    </row>
    <row r="1080" spans="1:7">
      <c r="A1080" s="22">
        <v>45695.8229166667</v>
      </c>
      <c r="B1080">
        <v>0.482</v>
      </c>
      <c r="C1080">
        <v>0.4833</v>
      </c>
      <c r="D1080">
        <v>0.48</v>
      </c>
      <c r="E1080">
        <v>0.4805</v>
      </c>
      <c r="F1080" s="21" t="str">
        <f t="shared" si="16"/>
        <v>----</v>
      </c>
      <c r="G1080" s="23"/>
    </row>
    <row r="1081" spans="1:7">
      <c r="A1081" s="22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21" t="str">
        <f t="shared" si="16"/>
        <v>----</v>
      </c>
      <c r="G1081" s="23"/>
    </row>
    <row r="1082" spans="1:7">
      <c r="A1082" s="22">
        <v>45695.84375</v>
      </c>
      <c r="B1082">
        <v>0.4813</v>
      </c>
      <c r="C1082">
        <v>0.4824</v>
      </c>
      <c r="D1082">
        <v>0.4796</v>
      </c>
      <c r="E1082">
        <v>0.4811</v>
      </c>
      <c r="F1082" s="21" t="str">
        <f t="shared" si="16"/>
        <v>----</v>
      </c>
      <c r="G1082" s="23"/>
    </row>
    <row r="1083" spans="1:7">
      <c r="A1083" s="22">
        <v>45695.8541666667</v>
      </c>
      <c r="B1083">
        <v>0.481</v>
      </c>
      <c r="C1083">
        <v>0.4814</v>
      </c>
      <c r="D1083">
        <v>0.4767</v>
      </c>
      <c r="E1083">
        <v>0.4784</v>
      </c>
      <c r="F1083" s="21" t="str">
        <f t="shared" si="16"/>
        <v>----</v>
      </c>
      <c r="G1083" s="23"/>
    </row>
    <row r="1084" spans="1:7">
      <c r="A1084" s="22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21" t="str">
        <f t="shared" si="16"/>
        <v>----</v>
      </c>
      <c r="G1084" s="23"/>
    </row>
    <row r="1085" spans="1:7">
      <c r="A1085" s="22">
        <v>45695.875</v>
      </c>
      <c r="B1085">
        <v>0.4793</v>
      </c>
      <c r="C1085">
        <v>0.4806</v>
      </c>
      <c r="D1085">
        <v>0.4754</v>
      </c>
      <c r="E1085">
        <v>0.4806</v>
      </c>
      <c r="F1085" s="21" t="str">
        <f t="shared" si="16"/>
        <v>----</v>
      </c>
      <c r="G1085" s="23"/>
    </row>
    <row r="1086" spans="1:7">
      <c r="A1086" s="22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21" t="str">
        <f t="shared" si="16"/>
        <v>----</v>
      </c>
      <c r="G1086" s="23"/>
    </row>
    <row r="1087" spans="1:7">
      <c r="A1087" s="22">
        <v>45695.8958333333</v>
      </c>
      <c r="B1087">
        <v>0.4827</v>
      </c>
      <c r="C1087">
        <v>0.4871</v>
      </c>
      <c r="D1087">
        <v>0.4816</v>
      </c>
      <c r="E1087">
        <v>0.485</v>
      </c>
      <c r="F1087" s="21" t="str">
        <f t="shared" si="16"/>
        <v>----</v>
      </c>
      <c r="G1087" s="23"/>
    </row>
    <row r="1088" spans="1:7">
      <c r="A1088" s="22">
        <v>45695.90625</v>
      </c>
      <c r="B1088">
        <v>0.4849</v>
      </c>
      <c r="C1088">
        <v>0.4884</v>
      </c>
      <c r="D1088">
        <v>0.4849</v>
      </c>
      <c r="E1088">
        <v>0.4859</v>
      </c>
      <c r="F1088" s="21" t="str">
        <f t="shared" si="16"/>
        <v>----</v>
      </c>
      <c r="G1088" s="23"/>
    </row>
    <row r="1089" spans="1:7">
      <c r="A1089" s="22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21" t="str">
        <f t="shared" si="16"/>
        <v>----</v>
      </c>
      <c r="G1089" s="23"/>
    </row>
    <row r="1090" spans="1:7">
      <c r="A1090" s="22">
        <v>45695.9270833333</v>
      </c>
      <c r="B1090">
        <v>0.4904</v>
      </c>
      <c r="C1090">
        <v>0.495</v>
      </c>
      <c r="D1090">
        <v>0.4881</v>
      </c>
      <c r="E1090">
        <v>0.4927</v>
      </c>
      <c r="F1090" s="21" t="str">
        <f t="shared" si="16"/>
        <v>----</v>
      </c>
      <c r="G1090" s="23"/>
    </row>
    <row r="1091" spans="1:7">
      <c r="A1091" s="22">
        <v>45695.9375</v>
      </c>
      <c r="B1091">
        <v>0.493</v>
      </c>
      <c r="C1091">
        <v>0.4933</v>
      </c>
      <c r="D1091">
        <v>0.4902</v>
      </c>
      <c r="E1091">
        <v>0.4917</v>
      </c>
      <c r="F1091" s="21" t="str">
        <f t="shared" ref="F1091:F1154" si="17">IF(B1091=E1091,"Dead","----")</f>
        <v>----</v>
      </c>
      <c r="G1091" s="23"/>
    </row>
    <row r="1092" spans="1:7">
      <c r="A1092" s="22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21" t="str">
        <f t="shared" si="17"/>
        <v>----</v>
      </c>
      <c r="G1092" s="23"/>
    </row>
    <row r="1093" spans="1:7">
      <c r="A1093" s="22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21" t="str">
        <f t="shared" si="17"/>
        <v>----</v>
      </c>
      <c r="G1093" s="23"/>
    </row>
    <row r="1094" spans="1:7">
      <c r="A1094" s="22">
        <v>45695.96875</v>
      </c>
      <c r="B1094">
        <v>0.4918</v>
      </c>
      <c r="C1094">
        <v>0.4962</v>
      </c>
      <c r="D1094">
        <v>0.4891</v>
      </c>
      <c r="E1094">
        <v>0.493</v>
      </c>
      <c r="F1094" s="21" t="str">
        <f t="shared" si="17"/>
        <v>----</v>
      </c>
      <c r="G1094" s="23"/>
    </row>
    <row r="1095" spans="1:7">
      <c r="A1095" s="22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21" t="str">
        <f t="shared" si="17"/>
        <v>----</v>
      </c>
      <c r="G1095" s="23"/>
    </row>
    <row r="1096" spans="1:7">
      <c r="A1096" s="22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21" t="str">
        <f t="shared" si="17"/>
        <v>----</v>
      </c>
      <c r="G1096" s="23"/>
    </row>
    <row r="1097" spans="1:7">
      <c r="A1097" s="22">
        <v>45696</v>
      </c>
      <c r="B1097">
        <v>0.4991</v>
      </c>
      <c r="C1097">
        <v>0.5037</v>
      </c>
      <c r="D1097">
        <v>0.4984</v>
      </c>
      <c r="E1097">
        <v>0.5031</v>
      </c>
      <c r="F1097" s="21" t="str">
        <f t="shared" si="17"/>
        <v>----</v>
      </c>
      <c r="G1097" s="23"/>
    </row>
    <row r="1098" spans="1:7">
      <c r="A1098" s="22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21" t="str">
        <f t="shared" si="17"/>
        <v>----</v>
      </c>
      <c r="G1098" s="23"/>
    </row>
    <row r="1099" spans="1:7">
      <c r="A1099" s="22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21" t="str">
        <f t="shared" si="17"/>
        <v>----</v>
      </c>
      <c r="G1099" s="23"/>
    </row>
    <row r="1100" spans="1:7">
      <c r="A1100" s="22">
        <v>45696.03125</v>
      </c>
      <c r="B1100">
        <v>0.4957</v>
      </c>
      <c r="C1100">
        <v>0.496</v>
      </c>
      <c r="D1100">
        <v>0.4904</v>
      </c>
      <c r="E1100">
        <v>0.4906</v>
      </c>
      <c r="F1100" s="21" t="str">
        <f t="shared" si="17"/>
        <v>----</v>
      </c>
      <c r="G1100" s="23"/>
    </row>
    <row r="1101" spans="1:7">
      <c r="A1101" s="22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21" t="str">
        <f t="shared" si="17"/>
        <v>----</v>
      </c>
      <c r="G1101" s="23"/>
    </row>
    <row r="1102" spans="1:7">
      <c r="A1102" s="22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21" t="str">
        <f t="shared" si="17"/>
        <v>----</v>
      </c>
      <c r="G1102" s="23"/>
    </row>
    <row r="1103" spans="1:7">
      <c r="A1103" s="22">
        <v>45696.0625</v>
      </c>
      <c r="B1103">
        <v>0.4939</v>
      </c>
      <c r="C1103">
        <v>0.4982</v>
      </c>
      <c r="D1103">
        <v>0.4927</v>
      </c>
      <c r="E1103">
        <v>0.4974</v>
      </c>
      <c r="F1103" s="21" t="str">
        <f t="shared" si="17"/>
        <v>----</v>
      </c>
      <c r="G1103" s="23"/>
    </row>
    <row r="1104" spans="1:7">
      <c r="A1104" s="22">
        <v>45696.0729166667</v>
      </c>
      <c r="B1104">
        <v>0.4975</v>
      </c>
      <c r="C1104">
        <v>0.4992</v>
      </c>
      <c r="D1104">
        <v>0.4942</v>
      </c>
      <c r="E1104">
        <v>0.497</v>
      </c>
      <c r="F1104" s="21" t="str">
        <f t="shared" si="17"/>
        <v>----</v>
      </c>
      <c r="G1104" s="23"/>
    </row>
    <row r="1105" spans="1:7">
      <c r="A1105" s="22">
        <v>45696.0833333333</v>
      </c>
      <c r="B1105">
        <v>0.4973</v>
      </c>
      <c r="C1105">
        <v>0.501</v>
      </c>
      <c r="D1105">
        <v>0.4959</v>
      </c>
      <c r="E1105">
        <v>0.4994</v>
      </c>
      <c r="F1105" s="21" t="str">
        <f t="shared" si="17"/>
        <v>----</v>
      </c>
      <c r="G1105" s="23"/>
    </row>
    <row r="1106" spans="1:7">
      <c r="A1106" s="22">
        <v>45696.09375</v>
      </c>
      <c r="B1106">
        <v>0.4995</v>
      </c>
      <c r="C1106">
        <v>0.5015</v>
      </c>
      <c r="D1106">
        <v>0.4981</v>
      </c>
      <c r="E1106">
        <v>0.4985</v>
      </c>
      <c r="F1106" s="21" t="str">
        <f t="shared" si="17"/>
        <v>----</v>
      </c>
      <c r="G1106" s="23"/>
    </row>
    <row r="1107" spans="1:7">
      <c r="A1107" s="22">
        <v>45696.1041666667</v>
      </c>
      <c r="B1107">
        <v>0.4982</v>
      </c>
      <c r="C1107">
        <v>0.5017</v>
      </c>
      <c r="D1107">
        <v>0.4972</v>
      </c>
      <c r="E1107">
        <v>0.5</v>
      </c>
      <c r="F1107" s="21" t="str">
        <f t="shared" si="17"/>
        <v>----</v>
      </c>
      <c r="G1107" s="23"/>
    </row>
    <row r="1108" spans="1:7">
      <c r="A1108" s="22">
        <v>45696.1145833333</v>
      </c>
      <c r="B1108">
        <v>0.5</v>
      </c>
      <c r="C1108">
        <v>0.5016</v>
      </c>
      <c r="D1108">
        <v>0.4979</v>
      </c>
      <c r="E1108">
        <v>0.5009</v>
      </c>
      <c r="F1108" s="21" t="str">
        <f t="shared" si="17"/>
        <v>----</v>
      </c>
      <c r="G1108" s="23"/>
    </row>
    <row r="1109" spans="1:7">
      <c r="A1109" s="22">
        <v>45696.125</v>
      </c>
      <c r="B1109">
        <v>0.5009</v>
      </c>
      <c r="C1109">
        <v>0.5056</v>
      </c>
      <c r="D1109">
        <v>0.4983</v>
      </c>
      <c r="E1109">
        <v>0.5012</v>
      </c>
      <c r="F1109" s="21" t="str">
        <f t="shared" si="17"/>
        <v>----</v>
      </c>
      <c r="G1109" s="23"/>
    </row>
    <row r="1110" spans="1:7">
      <c r="A1110" s="22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21" t="str">
        <f t="shared" si="17"/>
        <v>----</v>
      </c>
      <c r="G1110" s="23"/>
    </row>
    <row r="1111" spans="1:7">
      <c r="A1111" s="22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21" t="str">
        <f t="shared" si="17"/>
        <v>----</v>
      </c>
      <c r="G1111" s="23"/>
    </row>
    <row r="1112" spans="1:7">
      <c r="A1112" s="22">
        <v>45696.15625</v>
      </c>
      <c r="B1112">
        <v>0.4945</v>
      </c>
      <c r="C1112">
        <v>0.4996</v>
      </c>
      <c r="D1112">
        <v>0.4918</v>
      </c>
      <c r="E1112">
        <v>0.499</v>
      </c>
      <c r="F1112" s="21" t="str">
        <f t="shared" si="17"/>
        <v>----</v>
      </c>
      <c r="G1112" s="23"/>
    </row>
    <row r="1113" spans="1:7">
      <c r="A1113" s="22">
        <v>45696.1666666667</v>
      </c>
      <c r="B1113">
        <v>0.4991</v>
      </c>
      <c r="C1113">
        <v>0.5044</v>
      </c>
      <c r="D1113">
        <v>0.498</v>
      </c>
      <c r="E1113">
        <v>0.4994</v>
      </c>
      <c r="F1113" s="21" t="str">
        <f t="shared" si="17"/>
        <v>----</v>
      </c>
      <c r="G1113" s="23"/>
    </row>
    <row r="1114" spans="1:7">
      <c r="A1114" s="22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21" t="str">
        <f t="shared" si="17"/>
        <v>----</v>
      </c>
      <c r="G1114" s="23"/>
    </row>
    <row r="1115" spans="1:7">
      <c r="A1115" s="22">
        <v>45696.1875</v>
      </c>
      <c r="B1115">
        <v>0.4996</v>
      </c>
      <c r="C1115">
        <v>0.5015</v>
      </c>
      <c r="D1115">
        <v>0.495</v>
      </c>
      <c r="E1115">
        <v>0.4978</v>
      </c>
      <c r="F1115" s="21" t="str">
        <f t="shared" si="17"/>
        <v>----</v>
      </c>
      <c r="G1115" s="23"/>
    </row>
    <row r="1116" spans="1:7">
      <c r="A1116" s="22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21" t="str">
        <f t="shared" si="17"/>
        <v>----</v>
      </c>
      <c r="G1116" s="23"/>
    </row>
    <row r="1117" spans="1:7">
      <c r="A1117" s="22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21" t="str">
        <f t="shared" si="17"/>
        <v>----</v>
      </c>
      <c r="G1117" s="23"/>
    </row>
    <row r="1118" spans="1:7">
      <c r="A1118" s="22">
        <v>45696.21875</v>
      </c>
      <c r="B1118">
        <v>0.502</v>
      </c>
      <c r="C1118">
        <v>0.5062</v>
      </c>
      <c r="D1118">
        <v>0.5007</v>
      </c>
      <c r="E1118">
        <v>0.5062</v>
      </c>
      <c r="F1118" s="21" t="str">
        <f t="shared" si="17"/>
        <v>----</v>
      </c>
      <c r="G1118" s="23"/>
    </row>
    <row r="1119" spans="1:7">
      <c r="A1119" s="22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21" t="str">
        <f t="shared" si="17"/>
        <v>----</v>
      </c>
      <c r="G1119" s="23"/>
    </row>
    <row r="1120" spans="1:7">
      <c r="A1120" s="22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21" t="str">
        <f t="shared" si="17"/>
        <v>----</v>
      </c>
      <c r="G1120" s="23"/>
    </row>
    <row r="1121" spans="1:7">
      <c r="A1121" s="22">
        <v>45696.25</v>
      </c>
      <c r="B1121">
        <v>0.5067</v>
      </c>
      <c r="C1121">
        <v>0.5095</v>
      </c>
      <c r="D1121">
        <v>0.5033</v>
      </c>
      <c r="E1121">
        <v>0.5079</v>
      </c>
      <c r="F1121" s="21" t="str">
        <f t="shared" si="17"/>
        <v>----</v>
      </c>
      <c r="G1121" s="23"/>
    </row>
    <row r="1122" spans="1:7">
      <c r="A1122" s="22">
        <v>45696.2604166667</v>
      </c>
      <c r="B1122">
        <v>0.5079</v>
      </c>
      <c r="C1122">
        <v>0.508</v>
      </c>
      <c r="D1122">
        <v>0.5014</v>
      </c>
      <c r="E1122">
        <v>0.5023</v>
      </c>
      <c r="F1122" s="21" t="str">
        <f t="shared" si="17"/>
        <v>----</v>
      </c>
      <c r="G1122" s="23"/>
    </row>
    <row r="1123" spans="1:7">
      <c r="A1123" s="22">
        <v>45696.2708333333</v>
      </c>
      <c r="B1123">
        <v>0.5023</v>
      </c>
      <c r="C1123">
        <v>0.5062</v>
      </c>
      <c r="D1123">
        <v>0.4997</v>
      </c>
      <c r="E1123">
        <v>0.505</v>
      </c>
      <c r="F1123" s="21" t="str">
        <f t="shared" si="17"/>
        <v>----</v>
      </c>
      <c r="G1123" s="23"/>
    </row>
    <row r="1124" spans="1:7">
      <c r="A1124" s="22">
        <v>45696.28125</v>
      </c>
      <c r="B1124">
        <v>0.5049</v>
      </c>
      <c r="C1124">
        <v>0.5082</v>
      </c>
      <c r="D1124">
        <v>0.5036</v>
      </c>
      <c r="E1124">
        <v>0.5078</v>
      </c>
      <c r="F1124" s="21" t="str">
        <f t="shared" si="17"/>
        <v>----</v>
      </c>
      <c r="G1124" s="23"/>
    </row>
    <row r="1125" spans="1:7">
      <c r="A1125" s="22">
        <v>45696.2916666667</v>
      </c>
      <c r="B1125">
        <v>0.508</v>
      </c>
      <c r="C1125">
        <v>0.5126</v>
      </c>
      <c r="D1125">
        <v>0.5046</v>
      </c>
      <c r="E1125">
        <v>0.5103</v>
      </c>
      <c r="F1125" s="21" t="str">
        <f t="shared" si="17"/>
        <v>----</v>
      </c>
      <c r="G1125" s="23"/>
    </row>
    <row r="1126" spans="1:7">
      <c r="A1126" s="22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21" t="str">
        <f t="shared" si="17"/>
        <v>----</v>
      </c>
      <c r="G1126" s="23"/>
    </row>
    <row r="1127" spans="1:7">
      <c r="A1127" s="22">
        <v>45696.3125</v>
      </c>
      <c r="B1127">
        <v>0.5082</v>
      </c>
      <c r="C1127">
        <v>0.5083</v>
      </c>
      <c r="D1127">
        <v>0.4962</v>
      </c>
      <c r="E1127">
        <v>0.4983</v>
      </c>
      <c r="F1127" s="21" t="str">
        <f t="shared" si="17"/>
        <v>----</v>
      </c>
      <c r="G1127" s="23"/>
    </row>
    <row r="1128" spans="1:7">
      <c r="A1128" s="22">
        <v>45696.3229166667</v>
      </c>
      <c r="B1128">
        <v>0.4986</v>
      </c>
      <c r="C1128">
        <v>0.5029</v>
      </c>
      <c r="D1128">
        <v>0.498</v>
      </c>
      <c r="E1128">
        <v>0.5026</v>
      </c>
      <c r="F1128" s="21" t="str">
        <f t="shared" si="17"/>
        <v>----</v>
      </c>
      <c r="G1128" s="23"/>
    </row>
    <row r="1129" spans="1:7">
      <c r="A1129" s="22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21" t="str">
        <f t="shared" si="17"/>
        <v>----</v>
      </c>
      <c r="G1129" s="23"/>
    </row>
    <row r="1130" spans="1:7">
      <c r="A1130" s="22">
        <v>45696.34375</v>
      </c>
      <c r="B1130">
        <v>0.5001</v>
      </c>
      <c r="C1130">
        <v>0.5038</v>
      </c>
      <c r="D1130">
        <v>0.4963</v>
      </c>
      <c r="E1130">
        <v>0.5027</v>
      </c>
      <c r="F1130" s="21" t="str">
        <f t="shared" si="17"/>
        <v>----</v>
      </c>
      <c r="G1130" s="23"/>
    </row>
    <row r="1131" spans="1:7">
      <c r="A1131" s="22">
        <v>45696.3541666667</v>
      </c>
      <c r="B1131">
        <v>0.5025</v>
      </c>
      <c r="C1131">
        <v>0.505</v>
      </c>
      <c r="D1131">
        <v>0.5008</v>
      </c>
      <c r="E1131">
        <v>0.5019</v>
      </c>
      <c r="F1131" s="21" t="str">
        <f t="shared" si="17"/>
        <v>----</v>
      </c>
      <c r="G1131" s="23"/>
    </row>
    <row r="1132" spans="1:7">
      <c r="A1132" s="22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21" t="str">
        <f t="shared" si="17"/>
        <v>----</v>
      </c>
      <c r="G1132" s="23"/>
    </row>
    <row r="1133" spans="1:7">
      <c r="A1133" s="22">
        <v>45696.375</v>
      </c>
      <c r="B1133">
        <v>0.5085</v>
      </c>
      <c r="C1133">
        <v>0.5191</v>
      </c>
      <c r="D1133">
        <v>0.5083</v>
      </c>
      <c r="E1133">
        <v>0.5167</v>
      </c>
      <c r="F1133" s="21" t="str">
        <f t="shared" si="17"/>
        <v>----</v>
      </c>
      <c r="G1133" s="23"/>
    </row>
    <row r="1134" spans="1:7">
      <c r="A1134" s="22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21" t="str">
        <f t="shared" si="17"/>
        <v>----</v>
      </c>
      <c r="G1134" s="23"/>
    </row>
    <row r="1135" spans="1:7">
      <c r="A1135" s="22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21" t="str">
        <f t="shared" si="17"/>
        <v>----</v>
      </c>
      <c r="G1135" s="23"/>
    </row>
    <row r="1136" spans="1:7">
      <c r="A1136" s="22">
        <v>45696.40625</v>
      </c>
      <c r="B1136">
        <v>0.5178</v>
      </c>
      <c r="C1136">
        <v>0.5217</v>
      </c>
      <c r="D1136">
        <v>0.5154</v>
      </c>
      <c r="E1136">
        <v>0.5168</v>
      </c>
      <c r="F1136" s="21" t="str">
        <f t="shared" si="17"/>
        <v>----</v>
      </c>
      <c r="G1136" s="23"/>
    </row>
    <row r="1137" spans="1:7">
      <c r="A1137" s="22">
        <v>45696.4166666667</v>
      </c>
      <c r="B1137">
        <v>0.5169</v>
      </c>
      <c r="C1137">
        <v>0.52</v>
      </c>
      <c r="D1137">
        <v>0.5137</v>
      </c>
      <c r="E1137">
        <v>0.518</v>
      </c>
      <c r="F1137" s="21" t="str">
        <f t="shared" si="17"/>
        <v>----</v>
      </c>
      <c r="G1137" s="23"/>
    </row>
    <row r="1138" spans="1:7">
      <c r="A1138" s="22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21" t="str">
        <f t="shared" si="17"/>
        <v>----</v>
      </c>
      <c r="G1138" s="23"/>
    </row>
    <row r="1139" spans="1:7">
      <c r="A1139" s="22">
        <v>45696.4375</v>
      </c>
      <c r="B1139">
        <v>0.5213</v>
      </c>
      <c r="C1139">
        <v>0.524</v>
      </c>
      <c r="D1139">
        <v>0.5163</v>
      </c>
      <c r="E1139">
        <v>0.5178</v>
      </c>
      <c r="F1139" s="21" t="str">
        <f t="shared" si="17"/>
        <v>----</v>
      </c>
      <c r="G1139" s="23"/>
    </row>
    <row r="1140" spans="1:7">
      <c r="A1140" s="22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21" t="str">
        <f t="shared" si="17"/>
        <v>Dead</v>
      </c>
      <c r="G1140" s="23"/>
    </row>
    <row r="1141" spans="1:7">
      <c r="A1141" s="22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21" t="str">
        <f t="shared" si="17"/>
        <v>----</v>
      </c>
      <c r="G1141" s="23"/>
    </row>
    <row r="1142" spans="1:7">
      <c r="A1142" s="22">
        <v>45696.46875</v>
      </c>
      <c r="B1142">
        <v>0.5196</v>
      </c>
      <c r="C1142">
        <v>0.5261</v>
      </c>
      <c r="D1142">
        <v>0.5178</v>
      </c>
      <c r="E1142">
        <v>0.525</v>
      </c>
      <c r="F1142" s="21" t="str">
        <f t="shared" si="17"/>
        <v>----</v>
      </c>
      <c r="G1142" s="23"/>
    </row>
    <row r="1143" spans="1:7">
      <c r="A1143" s="22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21" t="str">
        <f t="shared" si="17"/>
        <v>----</v>
      </c>
      <c r="G1143" s="23"/>
    </row>
    <row r="1144" spans="1:7">
      <c r="A1144" s="22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21" t="str">
        <f t="shared" si="17"/>
        <v>----</v>
      </c>
      <c r="G1144" s="23"/>
    </row>
    <row r="1145" spans="1:7">
      <c r="A1145" s="22">
        <v>45696.5</v>
      </c>
      <c r="B1145">
        <v>0.5268</v>
      </c>
      <c r="C1145">
        <v>0.5317</v>
      </c>
      <c r="D1145">
        <v>0.5237</v>
      </c>
      <c r="E1145">
        <v>0.5239</v>
      </c>
      <c r="F1145" s="21" t="str">
        <f t="shared" si="17"/>
        <v>----</v>
      </c>
      <c r="G1145" s="23"/>
    </row>
    <row r="1146" spans="1:7">
      <c r="A1146" s="22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21" t="str">
        <f t="shared" si="17"/>
        <v>----</v>
      </c>
      <c r="G1146" s="23"/>
    </row>
    <row r="1147" spans="1:7">
      <c r="A1147" s="22">
        <v>45696.5208333333</v>
      </c>
      <c r="B1147">
        <v>0.526</v>
      </c>
      <c r="C1147">
        <v>0.5304</v>
      </c>
      <c r="D1147">
        <v>0.5243</v>
      </c>
      <c r="E1147">
        <v>0.5277</v>
      </c>
      <c r="F1147" s="21" t="str">
        <f t="shared" si="17"/>
        <v>----</v>
      </c>
      <c r="G1147" s="23"/>
    </row>
    <row r="1148" spans="1:7">
      <c r="A1148" s="22">
        <v>45696.53125</v>
      </c>
      <c r="B1148">
        <v>0.5278</v>
      </c>
      <c r="C1148">
        <v>0.5304</v>
      </c>
      <c r="D1148">
        <v>0.5261</v>
      </c>
      <c r="E1148">
        <v>0.5278</v>
      </c>
      <c r="F1148" s="21" t="str">
        <f t="shared" si="17"/>
        <v>Dead</v>
      </c>
      <c r="G1148" s="23"/>
    </row>
    <row r="1149" spans="1:7">
      <c r="A1149" s="22">
        <v>45696.5416666667</v>
      </c>
      <c r="B1149">
        <v>0.5279</v>
      </c>
      <c r="C1149">
        <v>0.532</v>
      </c>
      <c r="D1149">
        <v>0.5229</v>
      </c>
      <c r="E1149">
        <v>0.524</v>
      </c>
      <c r="F1149" s="21" t="str">
        <f t="shared" si="17"/>
        <v>----</v>
      </c>
      <c r="G1149" s="23"/>
    </row>
    <row r="1150" spans="1:7">
      <c r="A1150" s="22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21" t="str">
        <f t="shared" si="17"/>
        <v>----</v>
      </c>
      <c r="G1150" s="23"/>
    </row>
    <row r="1151" spans="1:7">
      <c r="A1151" s="22">
        <v>45696.5625</v>
      </c>
      <c r="B1151">
        <v>0.5233</v>
      </c>
      <c r="C1151">
        <v>0.5298</v>
      </c>
      <c r="D1151">
        <v>0.5225</v>
      </c>
      <c r="E1151">
        <v>0.5294</v>
      </c>
      <c r="F1151" s="21" t="str">
        <f t="shared" si="17"/>
        <v>----</v>
      </c>
      <c r="G1151" s="23"/>
    </row>
    <row r="1152" spans="1:7">
      <c r="A1152" s="22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21" t="str">
        <f t="shared" si="17"/>
        <v>----</v>
      </c>
      <c r="G1152" s="23"/>
    </row>
    <row r="1153" spans="1:7">
      <c r="A1153" s="22">
        <v>45696.5833333333</v>
      </c>
      <c r="B1153">
        <v>0.5211</v>
      </c>
      <c r="C1153">
        <v>0.5217</v>
      </c>
      <c r="D1153">
        <v>0.5155</v>
      </c>
      <c r="E1153">
        <v>0.517</v>
      </c>
      <c r="F1153" s="21" t="str">
        <f t="shared" si="17"/>
        <v>----</v>
      </c>
      <c r="G1153" s="23"/>
    </row>
    <row r="1154" spans="1:7">
      <c r="A1154" s="22">
        <v>45696.59375</v>
      </c>
      <c r="B1154">
        <v>0.5172</v>
      </c>
      <c r="C1154">
        <v>0.518</v>
      </c>
      <c r="D1154">
        <v>0.515</v>
      </c>
      <c r="E1154">
        <v>0.5163</v>
      </c>
      <c r="F1154" s="21" t="str">
        <f t="shared" si="17"/>
        <v>----</v>
      </c>
      <c r="G1154" s="23"/>
    </row>
    <row r="1155" spans="1:7">
      <c r="A1155" s="22">
        <v>45696.6041666667</v>
      </c>
      <c r="B1155">
        <v>0.5161</v>
      </c>
      <c r="C1155">
        <v>0.5168</v>
      </c>
      <c r="D1155">
        <v>0.511</v>
      </c>
      <c r="E1155">
        <v>0.5125</v>
      </c>
      <c r="F1155" s="21" t="str">
        <f t="shared" ref="F1155:F1218" si="18">IF(B1155=E1155,"Dead","----")</f>
        <v>----</v>
      </c>
      <c r="G1155" s="23"/>
    </row>
    <row r="1156" spans="1:7">
      <c r="A1156" s="22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21" t="str">
        <f t="shared" si="18"/>
        <v>----</v>
      </c>
      <c r="G1156" s="23"/>
    </row>
    <row r="1157" spans="1:7">
      <c r="A1157" s="22">
        <v>45696.625</v>
      </c>
      <c r="B1157">
        <v>0.5155</v>
      </c>
      <c r="C1157">
        <v>0.5207</v>
      </c>
      <c r="D1157">
        <v>0.5155</v>
      </c>
      <c r="E1157">
        <v>0.5207</v>
      </c>
      <c r="F1157" s="21" t="str">
        <f t="shared" si="18"/>
        <v>----</v>
      </c>
      <c r="G1157" s="23"/>
    </row>
    <row r="1158" spans="1:7">
      <c r="A1158" s="22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21" t="str">
        <f t="shared" si="18"/>
        <v>----</v>
      </c>
      <c r="G1158" s="23"/>
    </row>
    <row r="1159" spans="1:7">
      <c r="A1159" s="22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21" t="str">
        <f t="shared" si="18"/>
        <v>----</v>
      </c>
      <c r="G1159" s="23"/>
    </row>
    <row r="1160" spans="1:7">
      <c r="A1160" s="22">
        <v>45696.65625</v>
      </c>
      <c r="B1160">
        <v>0.5229</v>
      </c>
      <c r="C1160">
        <v>0.5247</v>
      </c>
      <c r="D1160">
        <v>0.5203</v>
      </c>
      <c r="E1160">
        <v>0.5209</v>
      </c>
      <c r="F1160" s="21" t="str">
        <f t="shared" si="18"/>
        <v>----</v>
      </c>
      <c r="G1160" s="23"/>
    </row>
    <row r="1161" spans="1:7">
      <c r="A1161" s="22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21" t="str">
        <f t="shared" si="18"/>
        <v>----</v>
      </c>
      <c r="G1161" s="23"/>
    </row>
    <row r="1162" spans="1:7">
      <c r="A1162" s="22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21" t="str">
        <f t="shared" si="18"/>
        <v>----</v>
      </c>
      <c r="G1162" s="23"/>
    </row>
    <row r="1163" spans="1:7">
      <c r="A1163" s="22">
        <v>45696.6875</v>
      </c>
      <c r="B1163">
        <v>0.5191</v>
      </c>
      <c r="C1163">
        <v>0.5211</v>
      </c>
      <c r="D1163">
        <v>0.5181</v>
      </c>
      <c r="E1163">
        <v>0.5191</v>
      </c>
      <c r="F1163" s="21" t="str">
        <f t="shared" si="18"/>
        <v>Dead</v>
      </c>
      <c r="G1163" s="23"/>
    </row>
    <row r="1164" spans="1:7">
      <c r="A1164" s="22">
        <v>45696.6979166667</v>
      </c>
      <c r="B1164">
        <v>0.5192</v>
      </c>
      <c r="C1164">
        <v>0.5223</v>
      </c>
      <c r="D1164">
        <v>0.5186</v>
      </c>
      <c r="E1164">
        <v>0.52</v>
      </c>
      <c r="F1164" s="21" t="str">
        <f t="shared" si="18"/>
        <v>----</v>
      </c>
      <c r="G1164" s="23"/>
    </row>
    <row r="1165" spans="1:7">
      <c r="A1165" s="22">
        <v>45696.7083333333</v>
      </c>
      <c r="B1165">
        <v>0.5201</v>
      </c>
      <c r="C1165">
        <v>0.5237</v>
      </c>
      <c r="D1165">
        <v>0.516</v>
      </c>
      <c r="E1165">
        <v>0.5237</v>
      </c>
      <c r="F1165" s="21" t="str">
        <f t="shared" si="18"/>
        <v>----</v>
      </c>
      <c r="G1165" s="23"/>
    </row>
    <row r="1166" spans="1:7">
      <c r="A1166" s="22">
        <v>45696.71875</v>
      </c>
      <c r="B1166">
        <v>0.5236</v>
      </c>
      <c r="C1166">
        <v>0.5301</v>
      </c>
      <c r="D1166">
        <v>0.5216</v>
      </c>
      <c r="E1166">
        <v>0.5292</v>
      </c>
      <c r="F1166" s="21" t="str">
        <f t="shared" si="18"/>
        <v>----</v>
      </c>
      <c r="G1166" s="23"/>
    </row>
    <row r="1167" spans="1:7">
      <c r="A1167" s="22">
        <v>45696.7291666667</v>
      </c>
      <c r="B1167">
        <v>0.529</v>
      </c>
      <c r="C1167">
        <v>0.5315</v>
      </c>
      <c r="D1167">
        <v>0.5269</v>
      </c>
      <c r="E1167">
        <v>0.5272</v>
      </c>
      <c r="F1167" s="21" t="str">
        <f t="shared" si="18"/>
        <v>----</v>
      </c>
      <c r="G1167" s="23"/>
    </row>
    <row r="1168" spans="1:7">
      <c r="A1168" s="22">
        <v>45696.7395833333</v>
      </c>
      <c r="B1168">
        <v>0.5273</v>
      </c>
      <c r="C1168">
        <v>0.5291</v>
      </c>
      <c r="D1168">
        <v>0.5233</v>
      </c>
      <c r="E1168">
        <v>0.529</v>
      </c>
      <c r="F1168" s="21" t="str">
        <f t="shared" si="18"/>
        <v>----</v>
      </c>
      <c r="G1168" s="23"/>
    </row>
    <row r="1169" spans="1:7">
      <c r="A1169" s="22">
        <v>45696.75</v>
      </c>
      <c r="B1169">
        <v>0.5289</v>
      </c>
      <c r="C1169">
        <v>0.5308</v>
      </c>
      <c r="D1169">
        <v>0.5235</v>
      </c>
      <c r="E1169">
        <v>0.5235</v>
      </c>
      <c r="F1169" s="21" t="str">
        <f t="shared" si="18"/>
        <v>----</v>
      </c>
      <c r="G1169" s="23"/>
    </row>
    <row r="1170" spans="1:7">
      <c r="A1170" s="22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21" t="str">
        <f t="shared" si="18"/>
        <v>----</v>
      </c>
      <c r="G1170" s="23"/>
    </row>
    <row r="1171" spans="1:7">
      <c r="A1171" s="22">
        <v>45696.7708333333</v>
      </c>
      <c r="B1171">
        <v>0.517</v>
      </c>
      <c r="C1171">
        <v>0.5185</v>
      </c>
      <c r="D1171">
        <v>0.5145</v>
      </c>
      <c r="E1171">
        <v>0.5181</v>
      </c>
      <c r="F1171" s="21" t="str">
        <f t="shared" si="18"/>
        <v>----</v>
      </c>
      <c r="G1171" s="23"/>
    </row>
    <row r="1172" spans="1:7">
      <c r="A1172" s="22">
        <v>45696.78125</v>
      </c>
      <c r="B1172">
        <v>0.5179</v>
      </c>
      <c r="C1172">
        <v>0.5196</v>
      </c>
      <c r="D1172">
        <v>0.5143</v>
      </c>
      <c r="E1172">
        <v>0.5143</v>
      </c>
      <c r="F1172" s="21" t="str">
        <f t="shared" si="18"/>
        <v>----</v>
      </c>
      <c r="G1172" s="23"/>
    </row>
    <row r="1173" spans="1:7">
      <c r="A1173" s="22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21" t="str">
        <f t="shared" si="18"/>
        <v>----</v>
      </c>
      <c r="G1173" s="23"/>
    </row>
    <row r="1174" spans="1:7">
      <c r="A1174" s="22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21" t="str">
        <f t="shared" si="18"/>
        <v>----</v>
      </c>
      <c r="G1174" s="23"/>
    </row>
    <row r="1175" spans="1:7">
      <c r="A1175" s="22">
        <v>45696.8125</v>
      </c>
      <c r="B1175">
        <v>0.5143</v>
      </c>
      <c r="C1175">
        <v>0.5317</v>
      </c>
      <c r="D1175">
        <v>0.5143</v>
      </c>
      <c r="E1175">
        <v>0.5303</v>
      </c>
      <c r="F1175" s="21" t="str">
        <f t="shared" si="18"/>
        <v>----</v>
      </c>
      <c r="G1175" s="23"/>
    </row>
    <row r="1176" spans="1:7">
      <c r="A1176" s="22">
        <v>45696.8229166667</v>
      </c>
      <c r="B1176">
        <v>0.53</v>
      </c>
      <c r="C1176">
        <v>0.5379</v>
      </c>
      <c r="D1176">
        <v>0.5287</v>
      </c>
      <c r="E1176">
        <v>0.5352</v>
      </c>
      <c r="F1176" s="21" t="str">
        <f t="shared" si="18"/>
        <v>----</v>
      </c>
      <c r="G1176" s="23"/>
    </row>
    <row r="1177" spans="1:7">
      <c r="A1177" s="22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21" t="str">
        <f t="shared" si="18"/>
        <v>----</v>
      </c>
      <c r="G1177" s="23"/>
    </row>
    <row r="1178" spans="1:7">
      <c r="A1178" s="22">
        <v>45696.84375</v>
      </c>
      <c r="B1178">
        <v>0.5271</v>
      </c>
      <c r="C1178">
        <v>0.5275</v>
      </c>
      <c r="D1178">
        <v>0.5206</v>
      </c>
      <c r="E1178">
        <v>0.5245</v>
      </c>
      <c r="F1178" s="21" t="str">
        <f t="shared" si="18"/>
        <v>----</v>
      </c>
      <c r="G1178" s="23"/>
    </row>
    <row r="1179" spans="1:7">
      <c r="A1179" s="22">
        <v>45696.8541666667</v>
      </c>
      <c r="B1179">
        <v>0.5247</v>
      </c>
      <c r="C1179">
        <v>0.5298</v>
      </c>
      <c r="D1179">
        <v>0.523</v>
      </c>
      <c r="E1179">
        <v>0.5298</v>
      </c>
      <c r="F1179" s="21" t="str">
        <f t="shared" si="18"/>
        <v>----</v>
      </c>
      <c r="G1179" s="23"/>
    </row>
    <row r="1180" spans="1:7">
      <c r="A1180" s="22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21" t="str">
        <f t="shared" si="18"/>
        <v>----</v>
      </c>
      <c r="G1180" s="23"/>
    </row>
    <row r="1181" spans="1:7">
      <c r="A1181" s="22">
        <v>45696.875</v>
      </c>
      <c r="B1181">
        <v>0.5253</v>
      </c>
      <c r="C1181">
        <v>0.5257</v>
      </c>
      <c r="D1181">
        <v>0.5173</v>
      </c>
      <c r="E1181">
        <v>0.5194</v>
      </c>
      <c r="F1181" s="21" t="str">
        <f t="shared" si="18"/>
        <v>----</v>
      </c>
      <c r="G1181" s="23"/>
    </row>
    <row r="1182" spans="1:7">
      <c r="A1182" s="22">
        <v>45696.8854166667</v>
      </c>
      <c r="B1182">
        <v>0.5192</v>
      </c>
      <c r="C1182">
        <v>0.521</v>
      </c>
      <c r="D1182">
        <v>0.5161</v>
      </c>
      <c r="E1182">
        <v>0.5162</v>
      </c>
      <c r="F1182" s="21" t="str">
        <f t="shared" si="18"/>
        <v>----</v>
      </c>
      <c r="G1182" s="23"/>
    </row>
    <row r="1183" spans="1:7">
      <c r="A1183" s="22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21" t="str">
        <f t="shared" si="18"/>
        <v>----</v>
      </c>
      <c r="G1183" s="23"/>
    </row>
    <row r="1184" spans="1:7">
      <c r="A1184" s="22">
        <v>45696.90625</v>
      </c>
      <c r="B1184">
        <v>0.5177</v>
      </c>
      <c r="C1184">
        <v>0.5184</v>
      </c>
      <c r="D1184">
        <v>0.5138</v>
      </c>
      <c r="E1184">
        <v>0.5167</v>
      </c>
      <c r="F1184" s="21" t="str">
        <f t="shared" si="18"/>
        <v>----</v>
      </c>
      <c r="G1184" s="23"/>
    </row>
    <row r="1185" spans="1:7">
      <c r="A1185" s="22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21" t="str">
        <f t="shared" si="18"/>
        <v>----</v>
      </c>
      <c r="G1185" s="23"/>
    </row>
    <row r="1186" spans="1:7">
      <c r="A1186" s="22">
        <v>45696.9270833333</v>
      </c>
      <c r="B1186">
        <v>0.5124</v>
      </c>
      <c r="C1186">
        <v>0.513</v>
      </c>
      <c r="D1186">
        <v>0.5103</v>
      </c>
      <c r="E1186">
        <v>0.5108</v>
      </c>
      <c r="F1186" s="21" t="str">
        <f t="shared" si="18"/>
        <v>----</v>
      </c>
      <c r="G1186" s="23"/>
    </row>
    <row r="1187" spans="1:7">
      <c r="A1187" s="22">
        <v>45696.9375</v>
      </c>
      <c r="B1187">
        <v>0.5107</v>
      </c>
      <c r="C1187">
        <v>0.5107</v>
      </c>
      <c r="D1187">
        <v>0.5059</v>
      </c>
      <c r="E1187">
        <v>0.5103</v>
      </c>
      <c r="F1187" s="21" t="str">
        <f t="shared" si="18"/>
        <v>----</v>
      </c>
      <c r="G1187" s="23"/>
    </row>
    <row r="1188" spans="1:7">
      <c r="A1188" s="22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21" t="str">
        <f t="shared" si="18"/>
        <v>----</v>
      </c>
      <c r="G1188" s="23"/>
    </row>
    <row r="1189" spans="1:7">
      <c r="A1189" s="22">
        <v>45696.9583333333</v>
      </c>
      <c r="B1189">
        <v>0.511</v>
      </c>
      <c r="C1189">
        <v>0.511</v>
      </c>
      <c r="D1189">
        <v>0.5055</v>
      </c>
      <c r="E1189">
        <v>0.5058</v>
      </c>
      <c r="F1189" s="21" t="str">
        <f t="shared" si="18"/>
        <v>----</v>
      </c>
      <c r="G1189" s="23"/>
    </row>
    <row r="1190" spans="1:7">
      <c r="A1190" s="22">
        <v>45696.96875</v>
      </c>
      <c r="B1190">
        <v>0.506</v>
      </c>
      <c r="C1190">
        <v>0.509</v>
      </c>
      <c r="D1190">
        <v>0.5034</v>
      </c>
      <c r="E1190">
        <v>0.5047</v>
      </c>
      <c r="F1190" s="21" t="str">
        <f t="shared" si="18"/>
        <v>----</v>
      </c>
      <c r="G1190" s="23"/>
    </row>
    <row r="1191" spans="1:7">
      <c r="A1191" s="22">
        <v>45696.9791666667</v>
      </c>
      <c r="B1191">
        <v>0.5047</v>
      </c>
      <c r="C1191">
        <v>0.5073</v>
      </c>
      <c r="D1191">
        <v>0.502</v>
      </c>
      <c r="E1191">
        <v>0.5053</v>
      </c>
      <c r="F1191" s="21" t="str">
        <f t="shared" si="18"/>
        <v>----</v>
      </c>
      <c r="G1191" s="23"/>
    </row>
    <row r="1192" spans="1:7">
      <c r="A1192" s="22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21" t="str">
        <f t="shared" si="18"/>
        <v>----</v>
      </c>
      <c r="G1192" s="23"/>
    </row>
    <row r="1193" spans="1:7">
      <c r="A1193" s="22">
        <v>45697</v>
      </c>
      <c r="B1193">
        <v>0.5065</v>
      </c>
      <c r="C1193">
        <v>0.5105</v>
      </c>
      <c r="D1193">
        <v>0.5065</v>
      </c>
      <c r="E1193">
        <v>0.5083</v>
      </c>
      <c r="F1193" s="21" t="str">
        <f t="shared" si="18"/>
        <v>----</v>
      </c>
      <c r="G1193" s="23"/>
    </row>
    <row r="1194" spans="1:7">
      <c r="A1194" s="22">
        <v>45697.0104166667</v>
      </c>
      <c r="B1194">
        <v>0.5086</v>
      </c>
      <c r="C1194">
        <v>0.5092</v>
      </c>
      <c r="D1194">
        <v>0.506</v>
      </c>
      <c r="E1194">
        <v>0.5076</v>
      </c>
      <c r="F1194" s="21" t="str">
        <f t="shared" si="18"/>
        <v>----</v>
      </c>
      <c r="G1194" s="23"/>
    </row>
    <row r="1195" spans="1:7">
      <c r="A1195" s="22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21" t="str">
        <f t="shared" si="18"/>
        <v>----</v>
      </c>
      <c r="G1195" s="23"/>
    </row>
    <row r="1196" spans="1:7">
      <c r="A1196" s="22">
        <v>45697.03125</v>
      </c>
      <c r="B1196">
        <v>0.5036</v>
      </c>
      <c r="C1196">
        <v>0.5081</v>
      </c>
      <c r="D1196">
        <v>0.5033</v>
      </c>
      <c r="E1196">
        <v>0.5061</v>
      </c>
      <c r="F1196" s="21" t="str">
        <f t="shared" si="18"/>
        <v>----</v>
      </c>
      <c r="G1196" s="23"/>
    </row>
    <row r="1197" spans="1:7">
      <c r="A1197" s="22">
        <v>45697.0416666667</v>
      </c>
      <c r="B1197">
        <v>0.5062</v>
      </c>
      <c r="C1197">
        <v>0.5068</v>
      </c>
      <c r="D1197">
        <v>0.501</v>
      </c>
      <c r="E1197">
        <v>0.5032</v>
      </c>
      <c r="F1197" s="21" t="str">
        <f t="shared" si="18"/>
        <v>----</v>
      </c>
      <c r="G1197" s="23"/>
    </row>
    <row r="1198" spans="1:7">
      <c r="A1198" s="22">
        <v>45697.0520833333</v>
      </c>
      <c r="B1198">
        <v>0.5031</v>
      </c>
      <c r="C1198">
        <v>0.5033</v>
      </c>
      <c r="D1198">
        <v>0.5</v>
      </c>
      <c r="E1198">
        <v>0.5022</v>
      </c>
      <c r="F1198" s="21" t="str">
        <f t="shared" si="18"/>
        <v>----</v>
      </c>
      <c r="G1198" s="23"/>
    </row>
    <row r="1199" spans="1:7">
      <c r="A1199" s="22">
        <v>45697.0625</v>
      </c>
      <c r="B1199">
        <v>0.5022</v>
      </c>
      <c r="C1199">
        <v>0.5053</v>
      </c>
      <c r="D1199">
        <v>0.5008</v>
      </c>
      <c r="E1199">
        <v>0.5008</v>
      </c>
      <c r="F1199" s="21" t="str">
        <f t="shared" si="18"/>
        <v>----</v>
      </c>
      <c r="G1199" s="23"/>
    </row>
    <row r="1200" spans="1:7">
      <c r="A1200" s="22">
        <v>45697.0729166667</v>
      </c>
      <c r="B1200">
        <v>0.501</v>
      </c>
      <c r="C1200">
        <v>0.5031</v>
      </c>
      <c r="D1200">
        <v>0.5007</v>
      </c>
      <c r="E1200">
        <v>0.5016</v>
      </c>
      <c r="F1200" s="21" t="str">
        <f t="shared" si="18"/>
        <v>----</v>
      </c>
      <c r="G1200" s="23"/>
    </row>
    <row r="1201" spans="1:7">
      <c r="A1201" s="22">
        <v>45697.0833333333</v>
      </c>
      <c r="B1201">
        <v>0.5014</v>
      </c>
      <c r="C1201">
        <v>0.502</v>
      </c>
      <c r="D1201">
        <v>0.4986</v>
      </c>
      <c r="E1201">
        <v>0.4999</v>
      </c>
      <c r="F1201" s="21" t="str">
        <f t="shared" si="18"/>
        <v>----</v>
      </c>
      <c r="G1201" s="23"/>
    </row>
    <row r="1202" spans="1:7">
      <c r="A1202" s="22">
        <v>45697.09375</v>
      </c>
      <c r="B1202">
        <v>0.5001</v>
      </c>
      <c r="C1202">
        <v>0.5027</v>
      </c>
      <c r="D1202">
        <v>0.4973</v>
      </c>
      <c r="E1202">
        <v>0.5026</v>
      </c>
      <c r="F1202" s="21" t="str">
        <f t="shared" si="18"/>
        <v>----</v>
      </c>
      <c r="G1202" s="23"/>
    </row>
    <row r="1203" spans="1:7">
      <c r="A1203" s="22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21" t="str">
        <f t="shared" si="18"/>
        <v>----</v>
      </c>
      <c r="G1203" s="23"/>
    </row>
    <row r="1204" spans="1:7">
      <c r="A1204" s="22">
        <v>45697.1145833333</v>
      </c>
      <c r="B1204">
        <v>0.5038</v>
      </c>
      <c r="C1204">
        <v>0.5056</v>
      </c>
      <c r="D1204">
        <v>0.5</v>
      </c>
      <c r="E1204">
        <v>0.5007</v>
      </c>
      <c r="F1204" s="21" t="str">
        <f t="shared" si="18"/>
        <v>----</v>
      </c>
      <c r="G1204" s="23"/>
    </row>
    <row r="1205" spans="1:7">
      <c r="A1205" s="22">
        <v>45697.125</v>
      </c>
      <c r="B1205">
        <v>0.5008</v>
      </c>
      <c r="C1205">
        <v>0.5028</v>
      </c>
      <c r="D1205">
        <v>0.4981</v>
      </c>
      <c r="E1205">
        <v>0.499</v>
      </c>
      <c r="F1205" s="21" t="str">
        <f t="shared" si="18"/>
        <v>----</v>
      </c>
      <c r="G1205" s="23"/>
    </row>
    <row r="1206" spans="1:7">
      <c r="A1206" s="22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21" t="str">
        <f t="shared" si="18"/>
        <v>----</v>
      </c>
      <c r="G1206" s="23"/>
    </row>
    <row r="1207" spans="1:7">
      <c r="A1207" s="22">
        <v>45697.1458333333</v>
      </c>
      <c r="B1207">
        <v>0.501</v>
      </c>
      <c r="C1207">
        <v>0.5014</v>
      </c>
      <c r="D1207">
        <v>0.4979</v>
      </c>
      <c r="E1207">
        <v>0.4982</v>
      </c>
      <c r="F1207" s="21" t="str">
        <f t="shared" si="18"/>
        <v>----</v>
      </c>
      <c r="G1207" s="23"/>
    </row>
    <row r="1208" spans="1:7">
      <c r="A1208" s="22">
        <v>45697.15625</v>
      </c>
      <c r="B1208">
        <v>0.4976</v>
      </c>
      <c r="C1208">
        <v>0.5014</v>
      </c>
      <c r="D1208">
        <v>0.4966</v>
      </c>
      <c r="E1208">
        <v>0.4978</v>
      </c>
      <c r="F1208" s="21" t="str">
        <f t="shared" si="18"/>
        <v>----</v>
      </c>
      <c r="G1208" s="23"/>
    </row>
    <row r="1209" spans="1:7">
      <c r="A1209" s="22">
        <v>45697.1666666667</v>
      </c>
      <c r="B1209">
        <v>0.4978</v>
      </c>
      <c r="C1209">
        <v>0.4989</v>
      </c>
      <c r="D1209">
        <v>0.495</v>
      </c>
      <c r="E1209">
        <v>0.4973</v>
      </c>
      <c r="F1209" s="21" t="str">
        <f t="shared" si="18"/>
        <v>----</v>
      </c>
      <c r="G1209" s="23"/>
    </row>
    <row r="1210" spans="1:7">
      <c r="A1210" s="22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21" t="str">
        <f t="shared" si="18"/>
        <v>----</v>
      </c>
      <c r="G1210" s="23"/>
    </row>
    <row r="1211" spans="1:7">
      <c r="A1211" s="22">
        <v>45697.1875</v>
      </c>
      <c r="B1211">
        <v>0.4946</v>
      </c>
      <c r="C1211">
        <v>0.4955</v>
      </c>
      <c r="D1211">
        <v>0.4911</v>
      </c>
      <c r="E1211">
        <v>0.4922</v>
      </c>
      <c r="F1211" s="21" t="str">
        <f t="shared" si="18"/>
        <v>----</v>
      </c>
      <c r="G1211" s="23"/>
    </row>
    <row r="1212" spans="1:7">
      <c r="A1212" s="22">
        <v>45697.1979166667</v>
      </c>
      <c r="B1212">
        <v>0.4921</v>
      </c>
      <c r="C1212">
        <v>0.494</v>
      </c>
      <c r="D1212">
        <v>0.4898</v>
      </c>
      <c r="E1212">
        <v>0.4914</v>
      </c>
      <c r="F1212" s="21" t="str">
        <f t="shared" si="18"/>
        <v>----</v>
      </c>
      <c r="G1212" s="23"/>
    </row>
    <row r="1213" spans="1:7">
      <c r="A1213" s="22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21" t="str">
        <f t="shared" si="18"/>
        <v>----</v>
      </c>
      <c r="G1213" s="23"/>
    </row>
    <row r="1214" spans="1:7">
      <c r="A1214" s="22">
        <v>45697.21875</v>
      </c>
      <c r="B1214">
        <v>0.4906</v>
      </c>
      <c r="C1214">
        <v>0.4911</v>
      </c>
      <c r="D1214">
        <v>0.4878</v>
      </c>
      <c r="E1214">
        <v>0.4888</v>
      </c>
      <c r="F1214" s="21" t="str">
        <f t="shared" si="18"/>
        <v>----</v>
      </c>
      <c r="G1214" s="23"/>
    </row>
    <row r="1215" spans="1:7">
      <c r="A1215" s="22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21" t="str">
        <f t="shared" si="18"/>
        <v>----</v>
      </c>
      <c r="G1215" s="23"/>
    </row>
    <row r="1216" spans="1:7">
      <c r="A1216" s="22">
        <v>45697.2395833333</v>
      </c>
      <c r="B1216">
        <v>0.486</v>
      </c>
      <c r="C1216">
        <v>0.488</v>
      </c>
      <c r="D1216">
        <v>0.4811</v>
      </c>
      <c r="E1216">
        <v>0.4848</v>
      </c>
      <c r="F1216" s="21" t="str">
        <f t="shared" si="18"/>
        <v>----</v>
      </c>
      <c r="G1216" s="23"/>
    </row>
    <row r="1217" spans="1:7">
      <c r="A1217" s="22">
        <v>45697.25</v>
      </c>
      <c r="B1217">
        <v>0.4848</v>
      </c>
      <c r="C1217">
        <v>0.4909</v>
      </c>
      <c r="D1217">
        <v>0.4838</v>
      </c>
      <c r="E1217">
        <v>0.4887</v>
      </c>
      <c r="F1217" s="21" t="str">
        <f t="shared" si="18"/>
        <v>----</v>
      </c>
      <c r="G1217" s="23"/>
    </row>
    <row r="1218" spans="1:7">
      <c r="A1218" s="22">
        <v>45697.2604166667</v>
      </c>
      <c r="B1218">
        <v>0.4887</v>
      </c>
      <c r="C1218">
        <v>0.4916</v>
      </c>
      <c r="D1218">
        <v>0.487</v>
      </c>
      <c r="E1218">
        <v>0.488</v>
      </c>
      <c r="F1218" s="21" t="str">
        <f t="shared" si="18"/>
        <v>----</v>
      </c>
      <c r="G1218" s="23"/>
    </row>
    <row r="1219" spans="1:7">
      <c r="A1219" s="22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21" t="str">
        <f t="shared" ref="F1219:F1282" si="19">IF(B1219=E1219,"Dead","----")</f>
        <v>----</v>
      </c>
      <c r="G1219" s="23"/>
    </row>
    <row r="1220" spans="1:7">
      <c r="A1220" s="22">
        <v>45697.28125</v>
      </c>
      <c r="B1220">
        <v>0.4854</v>
      </c>
      <c r="C1220">
        <v>0.4861</v>
      </c>
      <c r="D1220">
        <v>0.4832</v>
      </c>
      <c r="E1220">
        <v>0.4849</v>
      </c>
      <c r="F1220" s="21" t="str">
        <f t="shared" si="19"/>
        <v>----</v>
      </c>
      <c r="G1220" s="23"/>
    </row>
    <row r="1221" spans="1:7">
      <c r="A1221" s="22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21" t="str">
        <f t="shared" si="19"/>
        <v>----</v>
      </c>
      <c r="G1221" s="23"/>
    </row>
    <row r="1222" spans="1:7">
      <c r="A1222" s="22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21" t="str">
        <f t="shared" si="19"/>
        <v>----</v>
      </c>
      <c r="G1222" s="23"/>
    </row>
    <row r="1223" spans="1:7">
      <c r="A1223" s="22">
        <v>45697.3125</v>
      </c>
      <c r="B1223">
        <v>0.4882</v>
      </c>
      <c r="C1223">
        <v>0.4929</v>
      </c>
      <c r="D1223">
        <v>0.4855</v>
      </c>
      <c r="E1223">
        <v>0.49</v>
      </c>
      <c r="F1223" s="21" t="str">
        <f t="shared" si="19"/>
        <v>----</v>
      </c>
      <c r="G1223" s="23"/>
    </row>
    <row r="1224" spans="1:7">
      <c r="A1224" s="22">
        <v>45697.3229166667</v>
      </c>
      <c r="B1224">
        <v>0.4897</v>
      </c>
      <c r="C1224">
        <v>0.491</v>
      </c>
      <c r="D1224">
        <v>0.4878</v>
      </c>
      <c r="E1224">
        <v>0.4897</v>
      </c>
      <c r="F1224" s="21" t="str">
        <f t="shared" si="19"/>
        <v>Dead</v>
      </c>
      <c r="G1224" s="23"/>
    </row>
    <row r="1225" spans="1:7">
      <c r="A1225" s="22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21" t="str">
        <f t="shared" si="19"/>
        <v>----</v>
      </c>
      <c r="G1225" s="23"/>
    </row>
    <row r="1226" spans="1:7">
      <c r="A1226" s="22">
        <v>45697.34375</v>
      </c>
      <c r="B1226">
        <v>0.4918</v>
      </c>
      <c r="C1226">
        <v>0.4918</v>
      </c>
      <c r="D1226">
        <v>0.4872</v>
      </c>
      <c r="E1226">
        <v>0.4872</v>
      </c>
      <c r="F1226" s="21" t="str">
        <f t="shared" si="19"/>
        <v>----</v>
      </c>
      <c r="G1226" s="23"/>
    </row>
    <row r="1227" spans="1:7">
      <c r="A1227" s="22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21" t="str">
        <f t="shared" si="19"/>
        <v>----</v>
      </c>
      <c r="G1227" s="23"/>
    </row>
    <row r="1228" spans="1:7">
      <c r="A1228" s="22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21" t="str">
        <f t="shared" si="19"/>
        <v>----</v>
      </c>
      <c r="G1228" s="23"/>
    </row>
    <row r="1229" spans="1:7">
      <c r="A1229" s="22">
        <v>45697.375</v>
      </c>
      <c r="B1229">
        <v>0.4888</v>
      </c>
      <c r="C1229">
        <v>0.4913</v>
      </c>
      <c r="D1229">
        <v>0.4859</v>
      </c>
      <c r="E1229">
        <v>0.4863</v>
      </c>
      <c r="F1229" s="21" t="str">
        <f t="shared" si="19"/>
        <v>----</v>
      </c>
      <c r="G1229" s="23"/>
    </row>
    <row r="1230" spans="1:7">
      <c r="A1230" s="22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21" t="str">
        <f t="shared" si="19"/>
        <v>----</v>
      </c>
      <c r="G1230" s="23"/>
    </row>
    <row r="1231" spans="1:7">
      <c r="A1231" s="22">
        <v>45697.3958333333</v>
      </c>
      <c r="B1231">
        <v>0.4823</v>
      </c>
      <c r="C1231">
        <v>0.4824</v>
      </c>
      <c r="D1231">
        <v>0.478</v>
      </c>
      <c r="E1231">
        <v>0.4796</v>
      </c>
      <c r="F1231" s="21" t="str">
        <f t="shared" si="19"/>
        <v>----</v>
      </c>
      <c r="G1231" s="23"/>
    </row>
    <row r="1232" spans="1:7">
      <c r="A1232" s="22">
        <v>45697.40625</v>
      </c>
      <c r="B1232">
        <v>0.4798</v>
      </c>
      <c r="C1232">
        <v>0.4804</v>
      </c>
      <c r="D1232">
        <v>0.4762</v>
      </c>
      <c r="E1232">
        <v>0.4788</v>
      </c>
      <c r="F1232" s="21" t="str">
        <f t="shared" si="19"/>
        <v>----</v>
      </c>
      <c r="G1232" s="23"/>
    </row>
    <row r="1233" spans="1:7">
      <c r="A1233" s="22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21" t="str">
        <f t="shared" si="19"/>
        <v>----</v>
      </c>
      <c r="G1233" s="23"/>
    </row>
    <row r="1234" spans="1:7">
      <c r="A1234" s="22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21" t="str">
        <f t="shared" si="19"/>
        <v>----</v>
      </c>
      <c r="G1234" s="23"/>
    </row>
    <row r="1235" spans="1:7">
      <c r="A1235" s="22">
        <v>45697.4375</v>
      </c>
      <c r="B1235">
        <v>0.4779</v>
      </c>
      <c r="C1235">
        <v>0.4805</v>
      </c>
      <c r="D1235">
        <v>0.4775</v>
      </c>
      <c r="E1235">
        <v>0.4796</v>
      </c>
      <c r="F1235" s="21" t="str">
        <f t="shared" si="19"/>
        <v>----</v>
      </c>
      <c r="G1235" s="23"/>
    </row>
    <row r="1236" spans="1:7">
      <c r="A1236" s="22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21" t="str">
        <f t="shared" si="19"/>
        <v>----</v>
      </c>
      <c r="G1236" s="23"/>
    </row>
    <row r="1237" spans="1:7">
      <c r="A1237" s="22">
        <v>45697.4583333333</v>
      </c>
      <c r="B1237">
        <v>0.4782</v>
      </c>
      <c r="C1237">
        <v>0.4801</v>
      </c>
      <c r="D1237">
        <v>0.4769</v>
      </c>
      <c r="E1237">
        <v>0.478</v>
      </c>
      <c r="F1237" s="21" t="str">
        <f t="shared" si="19"/>
        <v>----</v>
      </c>
      <c r="G1237" s="23"/>
    </row>
    <row r="1238" spans="1:7">
      <c r="A1238" s="22">
        <v>45697.46875</v>
      </c>
      <c r="B1238">
        <v>0.4779</v>
      </c>
      <c r="C1238">
        <v>0.4779</v>
      </c>
      <c r="D1238">
        <v>0.4718</v>
      </c>
      <c r="E1238">
        <v>0.4764</v>
      </c>
      <c r="F1238" s="21" t="str">
        <f t="shared" si="19"/>
        <v>----</v>
      </c>
      <c r="G1238" s="23"/>
    </row>
    <row r="1239" spans="1:7">
      <c r="A1239" s="22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21" t="str">
        <f t="shared" si="19"/>
        <v>----</v>
      </c>
      <c r="G1239" s="23"/>
    </row>
    <row r="1240" spans="1:7">
      <c r="A1240" s="22">
        <v>45697.4895833333</v>
      </c>
      <c r="B1240">
        <v>0.4757</v>
      </c>
      <c r="C1240">
        <v>0.477</v>
      </c>
      <c r="D1240">
        <v>0.4742</v>
      </c>
      <c r="E1240">
        <v>0.4759</v>
      </c>
      <c r="F1240" s="21" t="str">
        <f t="shared" si="19"/>
        <v>----</v>
      </c>
      <c r="G1240" s="23"/>
    </row>
    <row r="1241" spans="1:7">
      <c r="A1241" s="22">
        <v>45697.5</v>
      </c>
      <c r="B1241">
        <v>0.4758</v>
      </c>
      <c r="C1241">
        <v>0.4821</v>
      </c>
      <c r="D1241">
        <v>0.4752</v>
      </c>
      <c r="E1241">
        <v>0.4799</v>
      </c>
      <c r="F1241" s="21" t="str">
        <f t="shared" si="19"/>
        <v>----</v>
      </c>
      <c r="G1241" s="23"/>
    </row>
    <row r="1242" spans="1:7">
      <c r="A1242" s="22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21" t="str">
        <f t="shared" si="19"/>
        <v>----</v>
      </c>
      <c r="G1242" s="23"/>
    </row>
    <row r="1243" spans="1:7">
      <c r="A1243" s="22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21" t="str">
        <f t="shared" si="19"/>
        <v>----</v>
      </c>
      <c r="G1243" s="23"/>
    </row>
    <row r="1244" spans="1:7">
      <c r="A1244" s="22">
        <v>45697.53125</v>
      </c>
      <c r="B1244">
        <v>0.4869</v>
      </c>
      <c r="C1244">
        <v>0.488</v>
      </c>
      <c r="D1244">
        <v>0.4815</v>
      </c>
      <c r="E1244">
        <v>0.484</v>
      </c>
      <c r="F1244" s="21" t="str">
        <f t="shared" si="19"/>
        <v>----</v>
      </c>
      <c r="G1244" s="23"/>
    </row>
    <row r="1245" spans="1:7">
      <c r="A1245" s="22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21" t="str">
        <f t="shared" si="19"/>
        <v>----</v>
      </c>
      <c r="G1245" s="23"/>
    </row>
    <row r="1246" spans="1:7">
      <c r="A1246" s="22">
        <v>45697.5520833333</v>
      </c>
      <c r="B1246">
        <v>0.4804</v>
      </c>
      <c r="C1246">
        <v>0.4825</v>
      </c>
      <c r="D1246">
        <v>0.474</v>
      </c>
      <c r="E1246">
        <v>0.4772</v>
      </c>
      <c r="F1246" s="21" t="str">
        <f t="shared" si="19"/>
        <v>----</v>
      </c>
      <c r="G1246" s="23"/>
    </row>
    <row r="1247" spans="1:7">
      <c r="A1247" s="22">
        <v>45697.5625</v>
      </c>
      <c r="B1247">
        <v>0.477</v>
      </c>
      <c r="C1247">
        <v>0.4776</v>
      </c>
      <c r="D1247">
        <v>0.4645</v>
      </c>
      <c r="E1247">
        <v>0.4645</v>
      </c>
      <c r="F1247" s="21" t="str">
        <f t="shared" si="19"/>
        <v>----</v>
      </c>
      <c r="G1247" s="23"/>
    </row>
    <row r="1248" spans="1:7">
      <c r="A1248" s="22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21" t="str">
        <f t="shared" si="19"/>
        <v>----</v>
      </c>
      <c r="G1248" s="23"/>
    </row>
    <row r="1249" spans="1:7">
      <c r="A1249" s="22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21" t="str">
        <f t="shared" si="19"/>
        <v>Dead</v>
      </c>
      <c r="G1249" s="23"/>
    </row>
    <row r="1250" spans="1:7">
      <c r="A1250" s="22">
        <v>45697.59375</v>
      </c>
      <c r="B1250">
        <v>0.4641</v>
      </c>
      <c r="C1250">
        <v>0.4715</v>
      </c>
      <c r="D1250">
        <v>0.461</v>
      </c>
      <c r="E1250">
        <v>0.4672</v>
      </c>
      <c r="F1250" s="21" t="str">
        <f t="shared" si="19"/>
        <v>----</v>
      </c>
      <c r="G1250" s="23"/>
    </row>
    <row r="1251" spans="1:7">
      <c r="A1251" s="22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21" t="str">
        <f t="shared" si="19"/>
        <v>----</v>
      </c>
      <c r="G1251" s="23"/>
    </row>
    <row r="1252" spans="1:7">
      <c r="A1252" s="22">
        <v>45697.6145833333</v>
      </c>
      <c r="B1252">
        <v>0.48</v>
      </c>
      <c r="C1252">
        <v>0.4801</v>
      </c>
      <c r="D1252">
        <v>0.4698</v>
      </c>
      <c r="E1252">
        <v>0.4732</v>
      </c>
      <c r="F1252" s="21" t="str">
        <f t="shared" si="19"/>
        <v>----</v>
      </c>
      <c r="G1252" s="23"/>
    </row>
    <row r="1253" spans="1:7">
      <c r="A1253" s="22">
        <v>45697.625</v>
      </c>
      <c r="B1253">
        <v>0.473</v>
      </c>
      <c r="C1253">
        <v>0.476</v>
      </c>
      <c r="D1253">
        <v>0.4706</v>
      </c>
      <c r="E1253">
        <v>0.4745</v>
      </c>
      <c r="F1253" s="21" t="str">
        <f t="shared" si="19"/>
        <v>----</v>
      </c>
      <c r="G1253" s="23"/>
    </row>
    <row r="1254" spans="1:7">
      <c r="A1254" s="22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21" t="str">
        <f t="shared" si="19"/>
        <v>----</v>
      </c>
      <c r="G1254" s="23"/>
    </row>
    <row r="1255" spans="1:7">
      <c r="A1255" s="22">
        <v>45697.6458333333</v>
      </c>
      <c r="B1255">
        <v>0.472</v>
      </c>
      <c r="C1255">
        <v>0.4748</v>
      </c>
      <c r="D1255">
        <v>0.4705</v>
      </c>
      <c r="E1255">
        <v>0.4733</v>
      </c>
      <c r="F1255" s="21" t="str">
        <f t="shared" si="19"/>
        <v>----</v>
      </c>
      <c r="G1255" s="23"/>
    </row>
    <row r="1256" spans="1:7">
      <c r="A1256" s="22">
        <v>45697.65625</v>
      </c>
      <c r="B1256">
        <v>0.4735</v>
      </c>
      <c r="C1256">
        <v>0.4772</v>
      </c>
      <c r="D1256">
        <v>0.4716</v>
      </c>
      <c r="E1256">
        <v>0.4748</v>
      </c>
      <c r="F1256" s="21" t="str">
        <f t="shared" si="19"/>
        <v>----</v>
      </c>
      <c r="G1256" s="23"/>
    </row>
    <row r="1257" spans="1:7">
      <c r="A1257" s="22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21" t="str">
        <f t="shared" si="19"/>
        <v>----</v>
      </c>
      <c r="G1257" s="23"/>
    </row>
    <row r="1258" spans="1:7">
      <c r="A1258" s="22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21" t="str">
        <f t="shared" si="19"/>
        <v>----</v>
      </c>
      <c r="G1258" s="23"/>
    </row>
    <row r="1259" spans="1:7">
      <c r="A1259" s="22">
        <v>45697.6875</v>
      </c>
      <c r="B1259">
        <v>0.4852</v>
      </c>
      <c r="C1259">
        <v>0.4919</v>
      </c>
      <c r="D1259">
        <v>0.4839</v>
      </c>
      <c r="E1259">
        <v>0.4918</v>
      </c>
      <c r="F1259" s="21" t="str">
        <f t="shared" si="19"/>
        <v>----</v>
      </c>
      <c r="G1259" s="23"/>
    </row>
    <row r="1260" spans="1:7">
      <c r="A1260" s="22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21" t="str">
        <f t="shared" si="19"/>
        <v>----</v>
      </c>
      <c r="G1260" s="23"/>
    </row>
    <row r="1261" spans="1:7">
      <c r="A1261" s="22">
        <v>45697.7083333333</v>
      </c>
      <c r="B1261">
        <v>0.4923</v>
      </c>
      <c r="C1261">
        <v>0.4939</v>
      </c>
      <c r="D1261">
        <v>0.486</v>
      </c>
      <c r="E1261">
        <v>0.4887</v>
      </c>
      <c r="F1261" s="21" t="str">
        <f t="shared" si="19"/>
        <v>----</v>
      </c>
      <c r="G1261" s="23"/>
    </row>
    <row r="1262" spans="1:7">
      <c r="A1262" s="22">
        <v>45697.71875</v>
      </c>
      <c r="B1262">
        <v>0.4886</v>
      </c>
      <c r="C1262">
        <v>0.4903</v>
      </c>
      <c r="D1262">
        <v>0.4841</v>
      </c>
      <c r="E1262">
        <v>0.4849</v>
      </c>
      <c r="F1262" s="21" t="str">
        <f t="shared" si="19"/>
        <v>----</v>
      </c>
      <c r="G1262" s="23"/>
    </row>
    <row r="1263" spans="1:7">
      <c r="A1263" s="22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21" t="str">
        <f t="shared" si="19"/>
        <v>----</v>
      </c>
      <c r="G1263" s="23"/>
    </row>
    <row r="1264" spans="1:7">
      <c r="A1264" s="22">
        <v>45697.7395833333</v>
      </c>
      <c r="B1264">
        <v>0.476</v>
      </c>
      <c r="C1264">
        <v>0.476</v>
      </c>
      <c r="D1264">
        <v>0.4669</v>
      </c>
      <c r="E1264">
        <v>0.4675</v>
      </c>
      <c r="F1264" s="21" t="str">
        <f t="shared" si="19"/>
        <v>----</v>
      </c>
      <c r="G1264" s="23"/>
    </row>
    <row r="1265" spans="1:7">
      <c r="A1265" s="22">
        <v>45697.75</v>
      </c>
      <c r="B1265">
        <v>0.4672</v>
      </c>
      <c r="C1265">
        <v>0.471</v>
      </c>
      <c r="D1265">
        <v>0.4629</v>
      </c>
      <c r="E1265">
        <v>0.4636</v>
      </c>
      <c r="F1265" s="21" t="str">
        <f t="shared" si="19"/>
        <v>----</v>
      </c>
      <c r="G1265" s="23"/>
    </row>
    <row r="1266" spans="1:7">
      <c r="A1266" s="22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21" t="str">
        <f t="shared" si="19"/>
        <v>----</v>
      </c>
      <c r="G1266" s="23"/>
    </row>
    <row r="1267" spans="1:7">
      <c r="A1267" s="22">
        <v>45697.7708333333</v>
      </c>
      <c r="B1267">
        <v>0.4638</v>
      </c>
      <c r="C1267">
        <v>0.473</v>
      </c>
      <c r="D1267">
        <v>0.4624</v>
      </c>
      <c r="E1267">
        <v>0.4722</v>
      </c>
      <c r="F1267" s="21" t="str">
        <f t="shared" si="19"/>
        <v>----</v>
      </c>
      <c r="G1267" s="23"/>
    </row>
    <row r="1268" spans="1:7">
      <c r="A1268" s="22">
        <v>45697.78125</v>
      </c>
      <c r="B1268">
        <v>0.4721</v>
      </c>
      <c r="C1268">
        <v>0.4747</v>
      </c>
      <c r="D1268">
        <v>0.466</v>
      </c>
      <c r="E1268">
        <v>0.4682</v>
      </c>
      <c r="F1268" s="21" t="str">
        <f t="shared" si="19"/>
        <v>----</v>
      </c>
      <c r="G1268" s="23"/>
    </row>
    <row r="1269" spans="1:7">
      <c r="A1269" s="22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21" t="str">
        <f t="shared" si="19"/>
        <v>----</v>
      </c>
      <c r="G1269" s="23"/>
    </row>
    <row r="1270" spans="1:7">
      <c r="A1270" s="22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21" t="str">
        <f t="shared" si="19"/>
        <v>----</v>
      </c>
      <c r="G1270" s="23"/>
    </row>
    <row r="1271" spans="1:7">
      <c r="A1271" s="22">
        <v>45697.8125</v>
      </c>
      <c r="B1271">
        <v>0.4821</v>
      </c>
      <c r="C1271">
        <v>0.5024</v>
      </c>
      <c r="D1271">
        <v>0.4818</v>
      </c>
      <c r="E1271">
        <v>0.497</v>
      </c>
      <c r="F1271" s="21" t="str">
        <f t="shared" si="19"/>
        <v>----</v>
      </c>
      <c r="G1271" s="23"/>
    </row>
    <row r="1272" spans="1:7">
      <c r="A1272" s="22">
        <v>45697.8229166667</v>
      </c>
      <c r="B1272">
        <v>0.4972</v>
      </c>
      <c r="C1272">
        <v>0.4984</v>
      </c>
      <c r="D1272">
        <v>0.487</v>
      </c>
      <c r="E1272">
        <v>0.488</v>
      </c>
      <c r="F1272" s="21" t="str">
        <f t="shared" si="19"/>
        <v>----</v>
      </c>
      <c r="G1272" s="23"/>
    </row>
    <row r="1273" spans="1:7">
      <c r="A1273" s="22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21" t="str">
        <f t="shared" si="19"/>
        <v>----</v>
      </c>
      <c r="G1273" s="23"/>
    </row>
    <row r="1274" spans="1:7">
      <c r="A1274" s="22">
        <v>45697.84375</v>
      </c>
      <c r="B1274">
        <v>0.4933</v>
      </c>
      <c r="C1274">
        <v>0.4981</v>
      </c>
      <c r="D1274">
        <v>0.4921</v>
      </c>
      <c r="E1274">
        <v>0.4964</v>
      </c>
      <c r="F1274" s="21" t="str">
        <f t="shared" si="19"/>
        <v>----</v>
      </c>
      <c r="G1274" s="23"/>
    </row>
    <row r="1275" spans="1:7">
      <c r="A1275" s="22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21" t="str">
        <f t="shared" si="19"/>
        <v>----</v>
      </c>
      <c r="G1275" s="23"/>
    </row>
    <row r="1276" spans="1:7">
      <c r="A1276" s="22">
        <v>45697.8645833333</v>
      </c>
      <c r="B1276">
        <v>0.4931</v>
      </c>
      <c r="C1276">
        <v>0.4937</v>
      </c>
      <c r="D1276">
        <v>0.486</v>
      </c>
      <c r="E1276">
        <v>0.4908</v>
      </c>
      <c r="F1276" s="21" t="str">
        <f t="shared" si="19"/>
        <v>----</v>
      </c>
      <c r="G1276" s="23"/>
    </row>
    <row r="1277" spans="1:7">
      <c r="A1277" s="22">
        <v>45697.875</v>
      </c>
      <c r="B1277">
        <v>0.4908</v>
      </c>
      <c r="C1277">
        <v>0.4924</v>
      </c>
      <c r="D1277">
        <v>0.4868</v>
      </c>
      <c r="E1277">
        <v>0.4911</v>
      </c>
      <c r="F1277" s="21" t="str">
        <f t="shared" si="19"/>
        <v>----</v>
      </c>
      <c r="G1277" s="23"/>
    </row>
    <row r="1278" spans="1:7">
      <c r="A1278" s="22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21" t="str">
        <f t="shared" si="19"/>
        <v>----</v>
      </c>
      <c r="G1278" s="23"/>
    </row>
    <row r="1279" spans="1:7">
      <c r="A1279" s="22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21" t="str">
        <f t="shared" si="19"/>
        <v>----</v>
      </c>
      <c r="G1279" s="23"/>
    </row>
    <row r="1280" spans="1:7">
      <c r="A1280" s="22">
        <v>45697.90625</v>
      </c>
      <c r="B1280">
        <v>0.4844</v>
      </c>
      <c r="C1280">
        <v>0.4928</v>
      </c>
      <c r="D1280">
        <v>0.4831</v>
      </c>
      <c r="E1280">
        <v>0.4839</v>
      </c>
      <c r="F1280" s="21" t="str">
        <f t="shared" si="19"/>
        <v>----</v>
      </c>
      <c r="G1280" s="23"/>
    </row>
    <row r="1281" spans="1:7">
      <c r="A1281" s="22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21" t="str">
        <f t="shared" si="19"/>
        <v>----</v>
      </c>
      <c r="G1281" s="23"/>
    </row>
    <row r="1282" spans="1:7">
      <c r="A1282" s="22">
        <v>45697.9270833333</v>
      </c>
      <c r="B1282">
        <v>0.4792</v>
      </c>
      <c r="C1282">
        <v>0.4822</v>
      </c>
      <c r="D1282">
        <v>0.478</v>
      </c>
      <c r="E1282">
        <v>0.4795</v>
      </c>
      <c r="F1282" s="21" t="str">
        <f t="shared" si="19"/>
        <v>----</v>
      </c>
      <c r="G1282" s="23"/>
    </row>
    <row r="1283" spans="1:7">
      <c r="A1283" s="22">
        <v>45697.9375</v>
      </c>
      <c r="B1283">
        <v>0.4795</v>
      </c>
      <c r="C1283">
        <v>0.4827</v>
      </c>
      <c r="D1283">
        <v>0.4757</v>
      </c>
      <c r="E1283">
        <v>0.4777</v>
      </c>
      <c r="F1283" s="21" t="str">
        <f t="shared" ref="F1283:F1346" si="20">IF(B1283=E1283,"Dead","----")</f>
        <v>----</v>
      </c>
      <c r="G1283" s="23"/>
    </row>
    <row r="1284" spans="1:7">
      <c r="A1284" s="22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21" t="str">
        <f t="shared" si="20"/>
        <v>----</v>
      </c>
      <c r="G1284" s="23"/>
    </row>
    <row r="1285" spans="1:7">
      <c r="A1285" s="22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21" t="str">
        <f t="shared" si="20"/>
        <v>----</v>
      </c>
      <c r="G1285" s="23"/>
    </row>
    <row r="1286" spans="1:7">
      <c r="A1286" s="22">
        <v>45697.96875</v>
      </c>
      <c r="B1286">
        <v>0.4843</v>
      </c>
      <c r="C1286">
        <v>0.4879</v>
      </c>
      <c r="D1286">
        <v>0.4828</v>
      </c>
      <c r="E1286">
        <v>0.4835</v>
      </c>
      <c r="F1286" s="21" t="str">
        <f t="shared" si="20"/>
        <v>----</v>
      </c>
      <c r="G1286" s="23"/>
    </row>
    <row r="1287" spans="1:7">
      <c r="A1287" s="22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21" t="str">
        <f t="shared" si="20"/>
        <v>----</v>
      </c>
      <c r="G1287" s="23"/>
    </row>
    <row r="1288" spans="1:7">
      <c r="A1288" s="22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21" t="str">
        <f t="shared" si="20"/>
        <v>----</v>
      </c>
      <c r="G1288" s="23"/>
    </row>
    <row r="1289" spans="1:7">
      <c r="A1289" s="22">
        <v>45698</v>
      </c>
      <c r="B1289">
        <v>0.4816</v>
      </c>
      <c r="C1289">
        <v>0.491</v>
      </c>
      <c r="D1289">
        <v>0.4794</v>
      </c>
      <c r="E1289">
        <v>0.4872</v>
      </c>
      <c r="F1289" s="21" t="str">
        <f t="shared" si="20"/>
        <v>----</v>
      </c>
      <c r="G1289" s="23"/>
    </row>
    <row r="1290" spans="1:7">
      <c r="A1290" s="22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21" t="str">
        <f t="shared" si="20"/>
        <v>----</v>
      </c>
      <c r="G1290" s="23"/>
    </row>
    <row r="1291" spans="1:7">
      <c r="A1291" s="22">
        <v>45698.0208333333</v>
      </c>
      <c r="B1291">
        <v>0.4841</v>
      </c>
      <c r="C1291">
        <v>0.4895</v>
      </c>
      <c r="D1291">
        <v>0.4807</v>
      </c>
      <c r="E1291">
        <v>0.489</v>
      </c>
      <c r="F1291" s="21" t="str">
        <f t="shared" si="20"/>
        <v>----</v>
      </c>
      <c r="G1291" s="23"/>
    </row>
    <row r="1292" spans="1:7">
      <c r="A1292" s="22">
        <v>45698.03125</v>
      </c>
      <c r="B1292">
        <v>0.4887</v>
      </c>
      <c r="C1292">
        <v>0.4898</v>
      </c>
      <c r="D1292">
        <v>0.4866</v>
      </c>
      <c r="E1292">
        <v>0.4875</v>
      </c>
      <c r="F1292" s="21" t="str">
        <f t="shared" si="20"/>
        <v>----</v>
      </c>
      <c r="G1292" s="23"/>
    </row>
    <row r="1293" spans="1:7">
      <c r="A1293" s="22">
        <v>45698.0416666667</v>
      </c>
      <c r="B1293">
        <v>0.4874</v>
      </c>
      <c r="C1293">
        <v>0.4894</v>
      </c>
      <c r="D1293">
        <v>0.486</v>
      </c>
      <c r="E1293">
        <v>0.4862</v>
      </c>
      <c r="F1293" s="21" t="str">
        <f t="shared" si="20"/>
        <v>----</v>
      </c>
      <c r="G1293" s="23"/>
    </row>
    <row r="1294" spans="1:7">
      <c r="A1294" s="22">
        <v>45698.0520833333</v>
      </c>
      <c r="B1294">
        <v>0.4862</v>
      </c>
      <c r="C1294">
        <v>0.4908</v>
      </c>
      <c r="D1294">
        <v>0.4847</v>
      </c>
      <c r="E1294">
        <v>0.485</v>
      </c>
      <c r="F1294" s="21" t="str">
        <f t="shared" si="20"/>
        <v>----</v>
      </c>
      <c r="G1294" s="23"/>
    </row>
    <row r="1295" spans="1:7">
      <c r="A1295" s="22">
        <v>45698.0625</v>
      </c>
      <c r="B1295">
        <v>0.4849</v>
      </c>
      <c r="C1295">
        <v>0.4862</v>
      </c>
      <c r="D1295">
        <v>0.4808</v>
      </c>
      <c r="E1295">
        <v>0.4829</v>
      </c>
      <c r="F1295" s="21" t="str">
        <f t="shared" si="20"/>
        <v>----</v>
      </c>
      <c r="G1295" s="23"/>
    </row>
    <row r="1296" spans="1:7">
      <c r="A1296" s="22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21" t="str">
        <f t="shared" si="20"/>
        <v>----</v>
      </c>
      <c r="G1296" s="23"/>
    </row>
    <row r="1297" spans="1:7">
      <c r="A1297" s="22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21" t="str">
        <f t="shared" si="20"/>
        <v>----</v>
      </c>
      <c r="G1297" s="23"/>
    </row>
    <row r="1298" spans="1:7">
      <c r="A1298" s="22">
        <v>45698.09375</v>
      </c>
      <c r="B1298">
        <v>0.4852</v>
      </c>
      <c r="C1298">
        <v>0.4882</v>
      </c>
      <c r="D1298">
        <v>0.4838</v>
      </c>
      <c r="E1298">
        <v>0.4864</v>
      </c>
      <c r="F1298" s="21" t="str">
        <f t="shared" si="20"/>
        <v>----</v>
      </c>
      <c r="G1298" s="23"/>
    </row>
    <row r="1299" spans="1:7">
      <c r="A1299" s="22">
        <v>45698.1041666667</v>
      </c>
      <c r="B1299">
        <v>0.4863</v>
      </c>
      <c r="C1299">
        <v>0.4866</v>
      </c>
      <c r="D1299">
        <v>0.4804</v>
      </c>
      <c r="E1299">
        <v>0.482</v>
      </c>
      <c r="F1299" s="21" t="str">
        <f t="shared" si="20"/>
        <v>----</v>
      </c>
      <c r="G1299" s="23"/>
    </row>
    <row r="1300" spans="1:7">
      <c r="A1300" s="22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21" t="str">
        <f t="shared" si="20"/>
        <v>----</v>
      </c>
      <c r="G1300" s="23"/>
    </row>
    <row r="1301" spans="1:7">
      <c r="A1301" s="22">
        <v>45698.125</v>
      </c>
      <c r="B1301">
        <v>0.4811</v>
      </c>
      <c r="C1301">
        <v>0.4861</v>
      </c>
      <c r="D1301">
        <v>0.4771</v>
      </c>
      <c r="E1301">
        <v>0.4774</v>
      </c>
      <c r="F1301" s="21" t="str">
        <f t="shared" si="20"/>
        <v>----</v>
      </c>
      <c r="G1301" s="23"/>
    </row>
    <row r="1302" spans="1:7">
      <c r="A1302" s="22">
        <v>45698.1354166667</v>
      </c>
      <c r="B1302">
        <v>0.4775</v>
      </c>
      <c r="C1302">
        <v>0.481</v>
      </c>
      <c r="D1302">
        <v>0.476</v>
      </c>
      <c r="E1302">
        <v>0.4808</v>
      </c>
      <c r="F1302" s="21" t="str">
        <f t="shared" si="20"/>
        <v>----</v>
      </c>
      <c r="G1302" s="23"/>
    </row>
    <row r="1303" spans="1:7">
      <c r="A1303" s="22">
        <v>45698.1458333333</v>
      </c>
      <c r="B1303">
        <v>0.4807</v>
      </c>
      <c r="C1303">
        <v>0.4845</v>
      </c>
      <c r="D1303">
        <v>0.4786</v>
      </c>
      <c r="E1303">
        <v>0.482</v>
      </c>
      <c r="F1303" s="21" t="str">
        <f t="shared" si="20"/>
        <v>----</v>
      </c>
      <c r="G1303" s="23"/>
    </row>
    <row r="1304" spans="1:7">
      <c r="A1304" s="22">
        <v>45698.15625</v>
      </c>
      <c r="B1304">
        <v>0.4821</v>
      </c>
      <c r="C1304">
        <v>0.4861</v>
      </c>
      <c r="D1304">
        <v>0.4815</v>
      </c>
      <c r="E1304">
        <v>0.4829</v>
      </c>
      <c r="F1304" s="21" t="str">
        <f t="shared" si="20"/>
        <v>----</v>
      </c>
      <c r="G1304" s="23"/>
    </row>
    <row r="1305" spans="1:7">
      <c r="A1305" s="22">
        <v>45698.1666666667</v>
      </c>
      <c r="B1305">
        <v>0.483</v>
      </c>
      <c r="C1305">
        <v>0.4861</v>
      </c>
      <c r="D1305">
        <v>0.4808</v>
      </c>
      <c r="E1305">
        <v>0.4813</v>
      </c>
      <c r="F1305" s="21" t="str">
        <f t="shared" si="20"/>
        <v>----</v>
      </c>
      <c r="G1305" s="23"/>
    </row>
    <row r="1306" spans="1:7">
      <c r="A1306" s="22">
        <v>45698.1770833333</v>
      </c>
      <c r="B1306">
        <v>0.4811</v>
      </c>
      <c r="C1306">
        <v>0.4831</v>
      </c>
      <c r="D1306">
        <v>0.478</v>
      </c>
      <c r="E1306">
        <v>0.4793</v>
      </c>
      <c r="F1306" s="21" t="str">
        <f t="shared" si="20"/>
        <v>----</v>
      </c>
      <c r="G1306" s="23"/>
    </row>
    <row r="1307" spans="1:7">
      <c r="A1307" s="22">
        <v>45698.1875</v>
      </c>
      <c r="B1307">
        <v>0.4792</v>
      </c>
      <c r="C1307">
        <v>0.4802</v>
      </c>
      <c r="D1307">
        <v>0.4756</v>
      </c>
      <c r="E1307">
        <v>0.4761</v>
      </c>
      <c r="F1307" s="21" t="str">
        <f t="shared" si="20"/>
        <v>----</v>
      </c>
      <c r="G1307" s="23"/>
    </row>
    <row r="1308" spans="1:7">
      <c r="A1308" s="22">
        <v>45698.1979166667</v>
      </c>
      <c r="B1308">
        <v>0.476</v>
      </c>
      <c r="C1308">
        <v>0.477</v>
      </c>
      <c r="D1308">
        <v>0.4714</v>
      </c>
      <c r="E1308">
        <v>0.4725</v>
      </c>
      <c r="F1308" s="21" t="str">
        <f t="shared" si="20"/>
        <v>----</v>
      </c>
      <c r="G1308" s="23"/>
    </row>
    <row r="1309" spans="1:7">
      <c r="A1309" s="22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21" t="str">
        <f t="shared" si="20"/>
        <v>----</v>
      </c>
      <c r="G1309" s="23"/>
    </row>
    <row r="1310" spans="1:7">
      <c r="A1310" s="22">
        <v>45698.21875</v>
      </c>
      <c r="B1310">
        <v>0.4761</v>
      </c>
      <c r="C1310">
        <v>0.4794</v>
      </c>
      <c r="D1310">
        <v>0.4744</v>
      </c>
      <c r="E1310">
        <v>0.4774</v>
      </c>
      <c r="F1310" s="21" t="str">
        <f t="shared" si="20"/>
        <v>----</v>
      </c>
      <c r="G1310" s="23"/>
    </row>
    <row r="1311" spans="1:7">
      <c r="A1311" s="22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21" t="str">
        <f t="shared" si="20"/>
        <v>----</v>
      </c>
      <c r="G1311" s="23"/>
    </row>
    <row r="1312" spans="1:7">
      <c r="A1312" s="22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21" t="str">
        <f t="shared" si="20"/>
        <v>----</v>
      </c>
      <c r="G1312" s="23"/>
    </row>
    <row r="1313" spans="1:7">
      <c r="A1313" s="22">
        <v>45698.25</v>
      </c>
      <c r="B1313">
        <v>0.4975</v>
      </c>
      <c r="C1313">
        <v>0.5008</v>
      </c>
      <c r="D1313">
        <v>0.4917</v>
      </c>
      <c r="E1313">
        <v>0.4925</v>
      </c>
      <c r="F1313" s="21" t="str">
        <f t="shared" si="20"/>
        <v>----</v>
      </c>
      <c r="G1313" s="23"/>
    </row>
    <row r="1314" spans="1:7">
      <c r="A1314" s="22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21" t="str">
        <f t="shared" si="20"/>
        <v>----</v>
      </c>
      <c r="G1314" s="23"/>
    </row>
    <row r="1315" spans="1:7">
      <c r="A1315" s="22">
        <v>45698.2708333333</v>
      </c>
      <c r="B1315">
        <v>0.497</v>
      </c>
      <c r="C1315">
        <v>0.5024</v>
      </c>
      <c r="D1315">
        <v>0.4873</v>
      </c>
      <c r="E1315">
        <v>0.489</v>
      </c>
      <c r="F1315" s="21" t="str">
        <f t="shared" si="20"/>
        <v>----</v>
      </c>
      <c r="G1315" s="23"/>
    </row>
    <row r="1316" spans="1:7">
      <c r="A1316" s="22">
        <v>45698.28125</v>
      </c>
      <c r="B1316">
        <v>0.4892</v>
      </c>
      <c r="C1316">
        <v>0.4909</v>
      </c>
      <c r="D1316">
        <v>0.4844</v>
      </c>
      <c r="E1316">
        <v>0.4882</v>
      </c>
      <c r="F1316" s="21" t="str">
        <f t="shared" si="20"/>
        <v>----</v>
      </c>
      <c r="G1316" s="23"/>
    </row>
    <row r="1317" spans="1:7">
      <c r="A1317" s="22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21" t="str">
        <f t="shared" si="20"/>
        <v>----</v>
      </c>
      <c r="G1317" s="23"/>
    </row>
    <row r="1318" spans="1:7">
      <c r="A1318" s="22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21" t="str">
        <f t="shared" si="20"/>
        <v>----</v>
      </c>
      <c r="G1318" s="23"/>
    </row>
    <row r="1319" spans="1:7">
      <c r="A1319" s="22">
        <v>45698.3125</v>
      </c>
      <c r="B1319">
        <v>0.4811</v>
      </c>
      <c r="C1319">
        <v>0.4863</v>
      </c>
      <c r="D1319">
        <v>0.4782</v>
      </c>
      <c r="E1319">
        <v>0.4792</v>
      </c>
      <c r="F1319" s="21" t="str">
        <f t="shared" si="20"/>
        <v>----</v>
      </c>
      <c r="G1319" s="23"/>
    </row>
    <row r="1320" spans="1:7">
      <c r="A1320" s="22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21" t="str">
        <f t="shared" si="20"/>
        <v>----</v>
      </c>
      <c r="G1320" s="23"/>
    </row>
    <row r="1321" spans="1:7">
      <c r="A1321" s="22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21" t="str">
        <f t="shared" si="20"/>
        <v>----</v>
      </c>
      <c r="G1321" s="23"/>
    </row>
    <row r="1322" spans="1:7">
      <c r="A1322" s="22">
        <v>45698.34375</v>
      </c>
      <c r="B1322">
        <v>0.4922</v>
      </c>
      <c r="C1322">
        <v>0.4922</v>
      </c>
      <c r="D1322">
        <v>0.4869</v>
      </c>
      <c r="E1322">
        <v>0.4875</v>
      </c>
      <c r="F1322" s="21" t="str">
        <f t="shared" si="20"/>
        <v>----</v>
      </c>
      <c r="G1322" s="23"/>
    </row>
    <row r="1323" spans="1:7">
      <c r="A1323" s="22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21" t="str">
        <f t="shared" si="20"/>
        <v>----</v>
      </c>
      <c r="G1323" s="23"/>
    </row>
    <row r="1324" spans="1:7">
      <c r="A1324" s="22">
        <v>45698.3645833333</v>
      </c>
      <c r="B1324">
        <v>0.486</v>
      </c>
      <c r="C1324">
        <v>0.491</v>
      </c>
      <c r="D1324">
        <v>0.4836</v>
      </c>
      <c r="E1324">
        <v>0.4881</v>
      </c>
      <c r="F1324" s="21" t="str">
        <f t="shared" si="20"/>
        <v>----</v>
      </c>
      <c r="G1324" s="23"/>
    </row>
    <row r="1325" spans="1:7">
      <c r="A1325" s="22">
        <v>45698.375</v>
      </c>
      <c r="B1325">
        <v>0.4882</v>
      </c>
      <c r="C1325">
        <v>0.492</v>
      </c>
      <c r="D1325">
        <v>0.4851</v>
      </c>
      <c r="E1325">
        <v>0.4875</v>
      </c>
      <c r="F1325" s="21" t="str">
        <f t="shared" si="20"/>
        <v>----</v>
      </c>
      <c r="G1325" s="23"/>
    </row>
    <row r="1326" spans="1:7">
      <c r="A1326" s="22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21" t="str">
        <f t="shared" si="20"/>
        <v>----</v>
      </c>
      <c r="G1326" s="23"/>
    </row>
    <row r="1327" spans="1:7">
      <c r="A1327" s="22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21" t="str">
        <f t="shared" si="20"/>
        <v>----</v>
      </c>
      <c r="G1327" s="23"/>
    </row>
    <row r="1328" spans="1:7">
      <c r="A1328" s="22">
        <v>45698.40625</v>
      </c>
      <c r="B1328">
        <v>0.4906</v>
      </c>
      <c r="C1328">
        <v>0.497</v>
      </c>
      <c r="D1328">
        <v>0.4888</v>
      </c>
      <c r="E1328">
        <v>0.4953</v>
      </c>
      <c r="F1328" s="21" t="str">
        <f t="shared" si="20"/>
        <v>----</v>
      </c>
      <c r="G1328" s="23"/>
    </row>
    <row r="1329" spans="1:7">
      <c r="A1329" s="22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21" t="str">
        <f t="shared" si="20"/>
        <v>----</v>
      </c>
      <c r="G1329" s="23"/>
    </row>
    <row r="1330" spans="1:7">
      <c r="A1330" s="22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21" t="str">
        <f t="shared" si="20"/>
        <v>----</v>
      </c>
      <c r="G1330" s="23"/>
    </row>
    <row r="1331" spans="1:7">
      <c r="A1331" s="22">
        <v>45698.4375</v>
      </c>
      <c r="B1331">
        <v>0.4924</v>
      </c>
      <c r="C1331">
        <v>0.4965</v>
      </c>
      <c r="D1331">
        <v>0.4874</v>
      </c>
      <c r="E1331">
        <v>0.4883</v>
      </c>
      <c r="F1331" s="21" t="str">
        <f t="shared" si="20"/>
        <v>----</v>
      </c>
      <c r="G1331" s="23"/>
    </row>
    <row r="1332" spans="1:7">
      <c r="A1332" s="22">
        <v>45698.4479166667</v>
      </c>
      <c r="B1332">
        <v>0.4884</v>
      </c>
      <c r="C1332">
        <v>0.493</v>
      </c>
      <c r="D1332">
        <v>0.4869</v>
      </c>
      <c r="E1332">
        <v>0.4923</v>
      </c>
      <c r="F1332" s="21" t="str">
        <f t="shared" si="20"/>
        <v>----</v>
      </c>
      <c r="G1332" s="23"/>
    </row>
    <row r="1333" spans="1:7">
      <c r="A1333" s="22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21" t="str">
        <f t="shared" si="20"/>
        <v>----</v>
      </c>
      <c r="G1333" s="23"/>
    </row>
    <row r="1334" spans="1:7">
      <c r="A1334" s="22">
        <v>45698.46875</v>
      </c>
      <c r="B1334">
        <v>0.4936</v>
      </c>
      <c r="C1334">
        <v>0.4939</v>
      </c>
      <c r="D1334">
        <v>0.489</v>
      </c>
      <c r="E1334">
        <v>0.4903</v>
      </c>
      <c r="F1334" s="21" t="str">
        <f t="shared" si="20"/>
        <v>----</v>
      </c>
      <c r="G1334" s="23"/>
    </row>
    <row r="1335" spans="1:7">
      <c r="A1335" s="22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21" t="str">
        <f t="shared" si="20"/>
        <v>----</v>
      </c>
      <c r="G1335" s="23"/>
    </row>
    <row r="1336" spans="1:7">
      <c r="A1336" s="22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21" t="str">
        <f t="shared" si="20"/>
        <v>----</v>
      </c>
      <c r="G1336" s="23"/>
    </row>
    <row r="1337" spans="1:7">
      <c r="A1337" s="22">
        <v>45698.5</v>
      </c>
      <c r="B1337">
        <v>0.484</v>
      </c>
      <c r="C1337">
        <v>0.4847</v>
      </c>
      <c r="D1337">
        <v>0.4808</v>
      </c>
      <c r="E1337">
        <v>0.4829</v>
      </c>
      <c r="F1337" s="21" t="str">
        <f t="shared" si="20"/>
        <v>----</v>
      </c>
      <c r="G1337" s="23"/>
    </row>
    <row r="1338" spans="1:7">
      <c r="A1338" s="22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21" t="str">
        <f t="shared" si="20"/>
        <v>----</v>
      </c>
      <c r="G1338" s="23"/>
    </row>
    <row r="1339" spans="1:7">
      <c r="A1339" s="22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21" t="str">
        <f t="shared" si="20"/>
        <v>----</v>
      </c>
      <c r="G1339" s="23"/>
    </row>
    <row r="1340" spans="1:7">
      <c r="A1340" s="22">
        <v>45698.53125</v>
      </c>
      <c r="B1340">
        <v>0.4847</v>
      </c>
      <c r="C1340">
        <v>0.4856</v>
      </c>
      <c r="D1340">
        <v>0.4793</v>
      </c>
      <c r="E1340">
        <v>0.4798</v>
      </c>
      <c r="F1340" s="21" t="str">
        <f t="shared" si="20"/>
        <v>----</v>
      </c>
      <c r="G1340" s="23"/>
    </row>
    <row r="1341" spans="1:7">
      <c r="A1341" s="22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21" t="str">
        <f t="shared" si="20"/>
        <v>----</v>
      </c>
      <c r="G1341" s="23"/>
    </row>
    <row r="1342" spans="1:7">
      <c r="A1342" s="22">
        <v>45698.5520833333</v>
      </c>
      <c r="B1342">
        <v>0.4761</v>
      </c>
      <c r="C1342">
        <v>0.4771</v>
      </c>
      <c r="D1342">
        <v>0.4736</v>
      </c>
      <c r="E1342">
        <v>0.476</v>
      </c>
      <c r="F1342" s="21" t="str">
        <f t="shared" si="20"/>
        <v>----</v>
      </c>
      <c r="G1342" s="23"/>
    </row>
    <row r="1343" spans="1:7">
      <c r="A1343" s="22">
        <v>45698.5625</v>
      </c>
      <c r="B1343">
        <v>0.476</v>
      </c>
      <c r="C1343">
        <v>0.476</v>
      </c>
      <c r="D1343">
        <v>0.4718</v>
      </c>
      <c r="E1343">
        <v>0.473</v>
      </c>
      <c r="F1343" s="21" t="str">
        <f t="shared" si="20"/>
        <v>----</v>
      </c>
      <c r="G1343" s="23"/>
    </row>
    <row r="1344" spans="1:7">
      <c r="A1344" s="22">
        <v>45698.5729166667</v>
      </c>
      <c r="B1344">
        <v>0.4729</v>
      </c>
      <c r="C1344">
        <v>0.473</v>
      </c>
      <c r="D1344">
        <v>0.4661</v>
      </c>
      <c r="E1344">
        <v>0.4663</v>
      </c>
      <c r="F1344" s="21" t="str">
        <f t="shared" si="20"/>
        <v>----</v>
      </c>
      <c r="G1344" s="23"/>
    </row>
    <row r="1345" spans="1:7">
      <c r="A1345" s="22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21" t="str">
        <f t="shared" si="20"/>
        <v>----</v>
      </c>
      <c r="G1345" s="23"/>
    </row>
    <row r="1346" spans="1:7">
      <c r="A1346" s="22">
        <v>45698.59375</v>
      </c>
      <c r="B1346">
        <v>0.4665</v>
      </c>
      <c r="C1346">
        <v>0.4778</v>
      </c>
      <c r="D1346">
        <v>0.4658</v>
      </c>
      <c r="E1346">
        <v>0.4763</v>
      </c>
      <c r="F1346" s="21" t="str">
        <f t="shared" si="20"/>
        <v>----</v>
      </c>
      <c r="G1346" s="23"/>
    </row>
    <row r="1347" spans="1:7">
      <c r="A1347" s="22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21" t="str">
        <f t="shared" ref="F1347:F1410" si="21">IF(B1347=E1347,"Dead","----")</f>
        <v>----</v>
      </c>
      <c r="G1347" s="23"/>
    </row>
    <row r="1348" spans="1:7">
      <c r="A1348" s="22">
        <v>45698.6145833333</v>
      </c>
      <c r="B1348">
        <v>0.4773</v>
      </c>
      <c r="C1348">
        <v>0.4788</v>
      </c>
      <c r="D1348">
        <v>0.4688</v>
      </c>
      <c r="E1348">
        <v>0.472</v>
      </c>
      <c r="F1348" s="21" t="str">
        <f t="shared" si="21"/>
        <v>----</v>
      </c>
      <c r="G1348" s="23"/>
    </row>
    <row r="1349" spans="1:7">
      <c r="A1349" s="22">
        <v>45698.625</v>
      </c>
      <c r="B1349">
        <v>0.4719</v>
      </c>
      <c r="C1349">
        <v>0.4724</v>
      </c>
      <c r="D1349">
        <v>0.4673</v>
      </c>
      <c r="E1349">
        <v>0.4715</v>
      </c>
      <c r="F1349" s="21" t="str">
        <f t="shared" si="21"/>
        <v>----</v>
      </c>
      <c r="G1349" s="23"/>
    </row>
    <row r="1350" spans="1:7">
      <c r="A1350" s="22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21" t="str">
        <f t="shared" si="21"/>
        <v>----</v>
      </c>
      <c r="G1350" s="23"/>
    </row>
    <row r="1351" spans="1:7">
      <c r="A1351" s="22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21" t="str">
        <f t="shared" si="21"/>
        <v>----</v>
      </c>
      <c r="G1351" s="23"/>
    </row>
    <row r="1352" spans="1:7">
      <c r="A1352" s="22">
        <v>45698.65625</v>
      </c>
      <c r="B1352">
        <v>0.4716</v>
      </c>
      <c r="C1352">
        <v>0.477</v>
      </c>
      <c r="D1352">
        <v>0.4712</v>
      </c>
      <c r="E1352">
        <v>0.4767</v>
      </c>
      <c r="F1352" s="21" t="str">
        <f t="shared" si="21"/>
        <v>----</v>
      </c>
      <c r="G1352" s="23"/>
    </row>
    <row r="1353" spans="1:7">
      <c r="A1353" s="22">
        <v>45698.6666666667</v>
      </c>
      <c r="B1353">
        <v>0.4766</v>
      </c>
      <c r="C1353">
        <v>0.483</v>
      </c>
      <c r="D1353">
        <v>0.4754</v>
      </c>
      <c r="E1353">
        <v>0.4814</v>
      </c>
      <c r="F1353" s="21" t="str">
        <f t="shared" si="21"/>
        <v>----</v>
      </c>
      <c r="G1353" s="23"/>
    </row>
    <row r="1354" spans="1:7">
      <c r="A1354" s="22">
        <v>45698.6770833333</v>
      </c>
      <c r="B1354">
        <v>0.481</v>
      </c>
      <c r="C1354">
        <v>0.4868</v>
      </c>
      <c r="D1354">
        <v>0.4786</v>
      </c>
      <c r="E1354">
        <v>0.4858</v>
      </c>
      <c r="F1354" s="21" t="str">
        <f t="shared" si="21"/>
        <v>----</v>
      </c>
      <c r="G1354" s="23"/>
    </row>
    <row r="1355" spans="1:7">
      <c r="A1355" s="22">
        <v>45698.6875</v>
      </c>
      <c r="B1355">
        <v>0.4856</v>
      </c>
      <c r="C1355">
        <v>0.4948</v>
      </c>
      <c r="D1355">
        <v>0.4819</v>
      </c>
      <c r="E1355">
        <v>0.491</v>
      </c>
      <c r="F1355" s="21" t="str">
        <f t="shared" si="21"/>
        <v>----</v>
      </c>
      <c r="G1355" s="23"/>
    </row>
    <row r="1356" spans="1:7">
      <c r="A1356" s="22">
        <v>45698.6979166667</v>
      </c>
      <c r="B1356">
        <v>0.4911</v>
      </c>
      <c r="C1356">
        <v>0.4913</v>
      </c>
      <c r="D1356">
        <v>0.4856</v>
      </c>
      <c r="E1356">
        <v>0.49</v>
      </c>
      <c r="F1356" s="21" t="str">
        <f t="shared" si="21"/>
        <v>----</v>
      </c>
      <c r="G1356" s="23"/>
    </row>
    <row r="1357" spans="1:7">
      <c r="A1357" s="22">
        <v>45698.7083333333</v>
      </c>
      <c r="B1357">
        <v>0.49</v>
      </c>
      <c r="C1357">
        <v>0.4936</v>
      </c>
      <c r="D1357">
        <v>0.4868</v>
      </c>
      <c r="E1357">
        <v>0.4899</v>
      </c>
      <c r="F1357" s="21" t="str">
        <f t="shared" si="21"/>
        <v>----</v>
      </c>
      <c r="G1357" s="23"/>
    </row>
    <row r="1358" spans="1:7">
      <c r="A1358" s="22">
        <v>45698.71875</v>
      </c>
      <c r="B1358">
        <v>0.4899</v>
      </c>
      <c r="C1358">
        <v>0.493</v>
      </c>
      <c r="D1358">
        <v>0.4875</v>
      </c>
      <c r="E1358">
        <v>0.4895</v>
      </c>
      <c r="F1358" s="21" t="str">
        <f t="shared" si="21"/>
        <v>----</v>
      </c>
      <c r="G1358" s="23"/>
    </row>
    <row r="1359" spans="1:7">
      <c r="A1359" s="22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21" t="str">
        <f t="shared" si="21"/>
        <v>----</v>
      </c>
      <c r="G1359" s="23"/>
    </row>
    <row r="1360" spans="1:7">
      <c r="A1360" s="22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21" t="str">
        <f t="shared" si="21"/>
        <v>----</v>
      </c>
      <c r="G1360" s="23"/>
    </row>
    <row r="1361" spans="1:7">
      <c r="A1361" s="22">
        <v>45698.75</v>
      </c>
      <c r="B1361">
        <v>0.4871</v>
      </c>
      <c r="C1361">
        <v>0.4893</v>
      </c>
      <c r="D1361">
        <v>0.4834</v>
      </c>
      <c r="E1361">
        <v>0.4853</v>
      </c>
      <c r="F1361" s="21" t="str">
        <f t="shared" si="21"/>
        <v>----</v>
      </c>
      <c r="G1361" s="23"/>
    </row>
    <row r="1362" spans="1:7">
      <c r="A1362" s="22">
        <v>45698.7604166667</v>
      </c>
      <c r="B1362">
        <v>0.4854</v>
      </c>
      <c r="C1362">
        <v>0.4861</v>
      </c>
      <c r="D1362">
        <v>0.48</v>
      </c>
      <c r="E1362">
        <v>0.4801</v>
      </c>
      <c r="F1362" s="21" t="str">
        <f t="shared" si="21"/>
        <v>----</v>
      </c>
      <c r="G1362" s="23"/>
    </row>
    <row r="1363" spans="1:7">
      <c r="A1363" s="22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21" t="str">
        <f t="shared" si="21"/>
        <v>----</v>
      </c>
      <c r="G1363" s="23"/>
    </row>
    <row r="1364" spans="1:7">
      <c r="A1364" s="22">
        <v>45698.78125</v>
      </c>
      <c r="B1364">
        <v>0.4772</v>
      </c>
      <c r="C1364">
        <v>0.481</v>
      </c>
      <c r="D1364">
        <v>0.477</v>
      </c>
      <c r="E1364">
        <v>0.4793</v>
      </c>
      <c r="F1364" s="21" t="str">
        <f t="shared" si="21"/>
        <v>----</v>
      </c>
      <c r="G1364" s="23"/>
    </row>
    <row r="1365" spans="1:7">
      <c r="A1365" s="22">
        <v>45698.7916666667</v>
      </c>
      <c r="B1365">
        <v>0.4792</v>
      </c>
      <c r="C1365">
        <v>0.4795</v>
      </c>
      <c r="D1365">
        <v>0.475</v>
      </c>
      <c r="E1365">
        <v>0.4771</v>
      </c>
      <c r="F1365" s="21" t="str">
        <f t="shared" si="21"/>
        <v>----</v>
      </c>
      <c r="G1365" s="23"/>
    </row>
    <row r="1366" spans="1:7">
      <c r="A1366" s="22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21" t="str">
        <f t="shared" si="21"/>
        <v>----</v>
      </c>
      <c r="G1366" s="23"/>
    </row>
    <row r="1367" spans="1:7">
      <c r="A1367" s="22">
        <v>45698.8125</v>
      </c>
      <c r="B1367">
        <v>0.4759</v>
      </c>
      <c r="C1367">
        <v>0.4773</v>
      </c>
      <c r="D1367">
        <v>0.4732</v>
      </c>
      <c r="E1367">
        <v>0.474</v>
      </c>
      <c r="F1367" s="21" t="str">
        <f t="shared" si="21"/>
        <v>----</v>
      </c>
      <c r="G1367" s="23"/>
    </row>
    <row r="1368" spans="1:7">
      <c r="A1368" s="22">
        <v>45698.8229166667</v>
      </c>
      <c r="B1368">
        <v>0.4742</v>
      </c>
      <c r="C1368">
        <v>0.4758</v>
      </c>
      <c r="D1368">
        <v>0.4733</v>
      </c>
      <c r="E1368">
        <v>0.475</v>
      </c>
      <c r="F1368" s="21" t="str">
        <f t="shared" si="21"/>
        <v>----</v>
      </c>
      <c r="G1368" s="23"/>
    </row>
    <row r="1369" spans="1:7">
      <c r="A1369" s="22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21" t="str">
        <f t="shared" si="21"/>
        <v>----</v>
      </c>
      <c r="G1369" s="23"/>
    </row>
    <row r="1370" spans="1:7">
      <c r="A1370" s="22">
        <v>45698.84375</v>
      </c>
      <c r="B1370">
        <v>0.4747</v>
      </c>
      <c r="C1370">
        <v>0.4773</v>
      </c>
      <c r="D1370">
        <v>0.4718</v>
      </c>
      <c r="E1370">
        <v>0.4728</v>
      </c>
      <c r="F1370" s="21" t="str">
        <f t="shared" si="21"/>
        <v>----</v>
      </c>
      <c r="G1370" s="23"/>
    </row>
    <row r="1371" spans="1:7">
      <c r="A1371" s="22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21" t="str">
        <f t="shared" si="21"/>
        <v>----</v>
      </c>
      <c r="G1371" s="23"/>
    </row>
    <row r="1372" spans="1:7">
      <c r="A1372" s="22">
        <v>45698.8645833333</v>
      </c>
      <c r="B1372">
        <v>0.4763</v>
      </c>
      <c r="C1372">
        <v>0.4886</v>
      </c>
      <c r="D1372">
        <v>0.476</v>
      </c>
      <c r="E1372">
        <v>0.488</v>
      </c>
      <c r="F1372" s="21" t="str">
        <f t="shared" si="21"/>
        <v>----</v>
      </c>
      <c r="G1372" s="23"/>
    </row>
    <row r="1373" spans="1:7">
      <c r="A1373" s="22">
        <v>45698.875</v>
      </c>
      <c r="B1373">
        <v>0.4878</v>
      </c>
      <c r="C1373">
        <v>0.4925</v>
      </c>
      <c r="D1373">
        <v>0.4821</v>
      </c>
      <c r="E1373">
        <v>0.4897</v>
      </c>
      <c r="F1373" s="21" t="str">
        <f t="shared" si="21"/>
        <v>----</v>
      </c>
      <c r="G1373" s="23"/>
    </row>
    <row r="1374" spans="1:7">
      <c r="A1374" s="22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21" t="str">
        <f t="shared" si="21"/>
        <v>----</v>
      </c>
      <c r="G1374" s="23"/>
    </row>
    <row r="1375" spans="1:7">
      <c r="A1375" s="22">
        <v>45698.8958333333</v>
      </c>
      <c r="B1375">
        <v>0.4938</v>
      </c>
      <c r="C1375">
        <v>0.4945</v>
      </c>
      <c r="D1375">
        <v>0.49</v>
      </c>
      <c r="E1375">
        <v>0.492</v>
      </c>
      <c r="F1375" s="21" t="str">
        <f t="shared" si="21"/>
        <v>----</v>
      </c>
      <c r="G1375" s="23"/>
    </row>
    <row r="1376" spans="1:7">
      <c r="A1376" s="22">
        <v>45698.90625</v>
      </c>
      <c r="B1376">
        <v>0.4923</v>
      </c>
      <c r="C1376">
        <v>0.5009</v>
      </c>
      <c r="D1376">
        <v>0.4891</v>
      </c>
      <c r="E1376">
        <v>0.4983</v>
      </c>
      <c r="F1376" s="21" t="str">
        <f t="shared" si="21"/>
        <v>----</v>
      </c>
      <c r="G1376" s="23"/>
    </row>
    <row r="1377" spans="1:7">
      <c r="A1377" s="22">
        <v>45698.9166666667</v>
      </c>
      <c r="B1377">
        <v>0.498</v>
      </c>
      <c r="C1377">
        <v>0.4988</v>
      </c>
      <c r="D1377">
        <v>0.4905</v>
      </c>
      <c r="E1377">
        <v>0.4958</v>
      </c>
      <c r="F1377" s="21" t="str">
        <f t="shared" si="21"/>
        <v>----</v>
      </c>
      <c r="G1377" s="23"/>
    </row>
    <row r="1378" spans="1:7">
      <c r="A1378" s="22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21" t="str">
        <f t="shared" si="21"/>
        <v>----</v>
      </c>
      <c r="G1378" s="23"/>
    </row>
    <row r="1379" spans="1:7">
      <c r="A1379" s="22">
        <v>45698.9375</v>
      </c>
      <c r="B1379">
        <v>0.4987</v>
      </c>
      <c r="C1379">
        <v>0.5035</v>
      </c>
      <c r="D1379">
        <v>0.4962</v>
      </c>
      <c r="E1379">
        <v>0.5026</v>
      </c>
      <c r="F1379" s="21" t="str">
        <f t="shared" si="21"/>
        <v>----</v>
      </c>
      <c r="G1379" s="23"/>
    </row>
    <row r="1380" spans="1:7">
      <c r="A1380" s="22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21" t="str">
        <f t="shared" si="21"/>
        <v>----</v>
      </c>
      <c r="G1380" s="23"/>
    </row>
    <row r="1381" spans="1:7">
      <c r="A1381" s="22">
        <v>45698.9583333333</v>
      </c>
      <c r="B1381">
        <v>0.5043</v>
      </c>
      <c r="C1381">
        <v>0.505</v>
      </c>
      <c r="D1381">
        <v>0.4955</v>
      </c>
      <c r="E1381">
        <v>0.4957</v>
      </c>
      <c r="F1381" s="21" t="str">
        <f t="shared" si="21"/>
        <v>----</v>
      </c>
      <c r="G1381" s="23"/>
    </row>
    <row r="1382" spans="1:7">
      <c r="A1382" s="22">
        <v>45698.96875</v>
      </c>
      <c r="B1382">
        <v>0.4957</v>
      </c>
      <c r="C1382">
        <v>0.5001</v>
      </c>
      <c r="D1382">
        <v>0.4955</v>
      </c>
      <c r="E1382">
        <v>0.4965</v>
      </c>
      <c r="F1382" s="21" t="str">
        <f t="shared" si="21"/>
        <v>----</v>
      </c>
      <c r="G1382" s="23"/>
    </row>
    <row r="1383" spans="1:7">
      <c r="A1383" s="22">
        <v>45698.9791666667</v>
      </c>
      <c r="B1383">
        <v>0.4966</v>
      </c>
      <c r="C1383">
        <v>0.4997</v>
      </c>
      <c r="D1383">
        <v>0.496</v>
      </c>
      <c r="E1383">
        <v>0.4971</v>
      </c>
      <c r="F1383" s="21" t="str">
        <f t="shared" si="21"/>
        <v>----</v>
      </c>
      <c r="G1383" s="23"/>
    </row>
    <row r="1384" spans="1:7">
      <c r="A1384" s="22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21" t="str">
        <f t="shared" si="21"/>
        <v>----</v>
      </c>
      <c r="G1384" s="23"/>
    </row>
    <row r="1385" spans="1:7">
      <c r="A1385" s="22">
        <v>45699</v>
      </c>
      <c r="B1385">
        <v>0.4931</v>
      </c>
      <c r="C1385">
        <v>0.4954</v>
      </c>
      <c r="D1385">
        <v>0.4905</v>
      </c>
      <c r="E1385">
        <v>0.493</v>
      </c>
      <c r="F1385" s="21" t="str">
        <f t="shared" si="21"/>
        <v>----</v>
      </c>
      <c r="G1385" s="23"/>
    </row>
    <row r="1386" spans="1:7">
      <c r="A1386" s="22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21" t="str">
        <f t="shared" si="21"/>
        <v>----</v>
      </c>
      <c r="G1386" s="23"/>
    </row>
    <row r="1387" spans="1:7">
      <c r="A1387" s="22">
        <v>45699.0208333333</v>
      </c>
      <c r="B1387">
        <v>0.4942</v>
      </c>
      <c r="C1387">
        <v>0.4998</v>
      </c>
      <c r="D1387">
        <v>0.4942</v>
      </c>
      <c r="E1387">
        <v>0.498</v>
      </c>
      <c r="F1387" s="21" t="str">
        <f t="shared" si="21"/>
        <v>----</v>
      </c>
      <c r="G1387" s="23"/>
    </row>
    <row r="1388" spans="1:7">
      <c r="A1388" s="22">
        <v>45699.03125</v>
      </c>
      <c r="B1388">
        <v>0.4978</v>
      </c>
      <c r="C1388">
        <v>0.499</v>
      </c>
      <c r="D1388">
        <v>0.4955</v>
      </c>
      <c r="E1388">
        <v>0.4977</v>
      </c>
      <c r="F1388" s="21" t="str">
        <f t="shared" si="21"/>
        <v>----</v>
      </c>
      <c r="G1388" s="23"/>
    </row>
    <row r="1389" spans="1:7">
      <c r="A1389" s="22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21" t="str">
        <f t="shared" si="21"/>
        <v>----</v>
      </c>
      <c r="G1389" s="23"/>
    </row>
    <row r="1390" spans="1:7">
      <c r="A1390" s="22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21" t="str">
        <f t="shared" si="21"/>
        <v>----</v>
      </c>
      <c r="G1390" s="23"/>
    </row>
    <row r="1391" spans="1:7">
      <c r="A1391" s="22">
        <v>45699.0625</v>
      </c>
      <c r="B1391">
        <v>0.4917</v>
      </c>
      <c r="C1391">
        <v>0.4939</v>
      </c>
      <c r="D1391">
        <v>0.4876</v>
      </c>
      <c r="E1391">
        <v>0.4891</v>
      </c>
      <c r="F1391" s="21" t="str">
        <f t="shared" si="21"/>
        <v>----</v>
      </c>
      <c r="G1391" s="23"/>
    </row>
    <row r="1392" spans="1:7">
      <c r="A1392" s="22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21" t="str">
        <f t="shared" si="21"/>
        <v>----</v>
      </c>
      <c r="G1392" s="23"/>
    </row>
    <row r="1393" spans="1:7">
      <c r="A1393" s="22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21" t="str">
        <f t="shared" si="21"/>
        <v>----</v>
      </c>
      <c r="G1393" s="23"/>
    </row>
    <row r="1394" spans="1:7">
      <c r="A1394" s="22">
        <v>45699.09375</v>
      </c>
      <c r="B1394">
        <v>0.4833</v>
      </c>
      <c r="C1394">
        <v>0.4858</v>
      </c>
      <c r="D1394">
        <v>0.4797</v>
      </c>
      <c r="E1394">
        <v>0.4798</v>
      </c>
      <c r="F1394" s="21" t="str">
        <f t="shared" si="21"/>
        <v>----</v>
      </c>
      <c r="G1394" s="23"/>
    </row>
    <row r="1395" spans="1:7">
      <c r="A1395" s="22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21" t="str">
        <f t="shared" si="21"/>
        <v>----</v>
      </c>
      <c r="G1395" s="23"/>
    </row>
    <row r="1396" spans="1:7">
      <c r="A1396" s="22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21" t="str">
        <f t="shared" si="21"/>
        <v>----</v>
      </c>
      <c r="G1396" s="23"/>
    </row>
    <row r="1397" spans="1:7">
      <c r="A1397" s="22">
        <v>45699.125</v>
      </c>
      <c r="B1397">
        <v>0.4811</v>
      </c>
      <c r="C1397">
        <v>0.483</v>
      </c>
      <c r="D1397">
        <v>0.4785</v>
      </c>
      <c r="E1397">
        <v>0.4802</v>
      </c>
      <c r="F1397" s="21" t="str">
        <f t="shared" si="21"/>
        <v>----</v>
      </c>
      <c r="G1397" s="23"/>
    </row>
    <row r="1398" spans="1:7">
      <c r="A1398" s="22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21" t="str">
        <f t="shared" si="21"/>
        <v>----</v>
      </c>
      <c r="G1398" s="23"/>
    </row>
    <row r="1399" spans="1:7">
      <c r="A1399" s="22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21" t="str">
        <f t="shared" si="21"/>
        <v>----</v>
      </c>
      <c r="G1399" s="23"/>
    </row>
    <row r="1400" spans="1:7">
      <c r="A1400" s="22">
        <v>45699.15625</v>
      </c>
      <c r="B1400">
        <v>0.4802</v>
      </c>
      <c r="C1400">
        <v>0.4853</v>
      </c>
      <c r="D1400">
        <v>0.4798</v>
      </c>
      <c r="E1400">
        <v>0.485</v>
      </c>
      <c r="F1400" s="21" t="str">
        <f t="shared" si="21"/>
        <v>----</v>
      </c>
      <c r="G1400" s="23"/>
    </row>
    <row r="1401" spans="1:7">
      <c r="A1401" s="22">
        <v>45699.1666666667</v>
      </c>
      <c r="B1401">
        <v>0.485</v>
      </c>
      <c r="C1401">
        <v>0.4859</v>
      </c>
      <c r="D1401">
        <v>0.4762</v>
      </c>
      <c r="E1401">
        <v>0.4771</v>
      </c>
      <c r="F1401" s="21" t="str">
        <f t="shared" si="21"/>
        <v>----</v>
      </c>
      <c r="G1401" s="23"/>
    </row>
    <row r="1402" spans="1:7">
      <c r="A1402" s="22">
        <v>45699.1770833333</v>
      </c>
      <c r="B1402">
        <v>0.477</v>
      </c>
      <c r="C1402">
        <v>0.4774</v>
      </c>
      <c r="D1402">
        <v>0.4721</v>
      </c>
      <c r="E1402">
        <v>0.4723</v>
      </c>
      <c r="F1402" s="21" t="str">
        <f t="shared" si="21"/>
        <v>----</v>
      </c>
      <c r="G1402" s="23"/>
    </row>
    <row r="1403" spans="1:7">
      <c r="A1403" s="22">
        <v>45699.1875</v>
      </c>
      <c r="B1403">
        <v>0.4725</v>
      </c>
      <c r="C1403">
        <v>0.4749</v>
      </c>
      <c r="D1403">
        <v>0.4707</v>
      </c>
      <c r="E1403">
        <v>0.4729</v>
      </c>
      <c r="F1403" s="21" t="str">
        <f t="shared" si="21"/>
        <v>----</v>
      </c>
      <c r="G1403" s="23"/>
    </row>
    <row r="1404" spans="1:7">
      <c r="A1404" s="22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21" t="str">
        <f t="shared" si="21"/>
        <v>----</v>
      </c>
      <c r="G1404" s="23"/>
    </row>
    <row r="1405" spans="1:7">
      <c r="A1405" s="22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21" t="str">
        <f t="shared" si="21"/>
        <v>----</v>
      </c>
      <c r="G1405" s="23"/>
    </row>
    <row r="1406" spans="1:7">
      <c r="A1406" s="22">
        <v>45699.21875</v>
      </c>
      <c r="B1406">
        <v>0.4764</v>
      </c>
      <c r="C1406">
        <v>0.4766</v>
      </c>
      <c r="D1406">
        <v>0.4681</v>
      </c>
      <c r="E1406">
        <v>0.4705</v>
      </c>
      <c r="F1406" s="21" t="str">
        <f t="shared" si="21"/>
        <v>----</v>
      </c>
      <c r="G1406" s="23"/>
    </row>
    <row r="1407" spans="1:7">
      <c r="A1407" s="22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21" t="str">
        <f t="shared" si="21"/>
        <v>----</v>
      </c>
      <c r="G1407" s="23"/>
    </row>
    <row r="1408" spans="1:7">
      <c r="A1408" s="22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21" t="str">
        <f t="shared" si="21"/>
        <v>----</v>
      </c>
      <c r="G1408" s="23"/>
    </row>
    <row r="1409" spans="1:7">
      <c r="A1409" s="22">
        <v>45699.25</v>
      </c>
      <c r="B1409">
        <v>0.4524</v>
      </c>
      <c r="C1409">
        <v>0.4575</v>
      </c>
      <c r="D1409">
        <v>0.4506</v>
      </c>
      <c r="E1409">
        <v>0.4545</v>
      </c>
      <c r="F1409" s="21" t="str">
        <f t="shared" si="21"/>
        <v>----</v>
      </c>
      <c r="G1409" s="23"/>
    </row>
    <row r="1410" spans="1:7">
      <c r="A1410" s="22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21" t="str">
        <f t="shared" si="21"/>
        <v>----</v>
      </c>
      <c r="G1410" s="23"/>
    </row>
    <row r="1411" spans="1:7">
      <c r="A1411" s="22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21" t="str">
        <f t="shared" ref="F1411:F1474" si="22">IF(B1411=E1411,"Dead","----")</f>
        <v>----</v>
      </c>
      <c r="G1411" s="23"/>
    </row>
    <row r="1412" spans="1:7">
      <c r="A1412" s="22">
        <v>45699.28125</v>
      </c>
      <c r="B1412">
        <v>0.4599</v>
      </c>
      <c r="C1412">
        <v>0.4635</v>
      </c>
      <c r="D1412">
        <v>0.4568</v>
      </c>
      <c r="E1412">
        <v>0.462</v>
      </c>
      <c r="F1412" s="21" t="str">
        <f t="shared" si="22"/>
        <v>----</v>
      </c>
      <c r="G1412" s="23"/>
    </row>
    <row r="1413" spans="1:7">
      <c r="A1413" s="22">
        <v>45699.2916666667</v>
      </c>
      <c r="B1413">
        <v>0.462</v>
      </c>
      <c r="C1413">
        <v>0.4662</v>
      </c>
      <c r="D1413">
        <v>0.4569</v>
      </c>
      <c r="E1413">
        <v>0.4587</v>
      </c>
      <c r="F1413" s="21" t="str">
        <f t="shared" si="22"/>
        <v>----</v>
      </c>
      <c r="G1413" s="23"/>
    </row>
    <row r="1414" spans="1:7">
      <c r="A1414" s="22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21" t="str">
        <f t="shared" si="22"/>
        <v>----</v>
      </c>
      <c r="G1414" s="23"/>
    </row>
    <row r="1415" spans="1:7">
      <c r="A1415" s="22">
        <v>45699.3125</v>
      </c>
      <c r="B1415">
        <v>0.4595</v>
      </c>
      <c r="C1415">
        <v>0.4609</v>
      </c>
      <c r="D1415">
        <v>0.4561</v>
      </c>
      <c r="E1415">
        <v>0.4571</v>
      </c>
      <c r="F1415" s="21" t="str">
        <f t="shared" si="22"/>
        <v>----</v>
      </c>
      <c r="G1415" s="23"/>
    </row>
    <row r="1416" spans="1:7">
      <c r="A1416" s="22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21" t="str">
        <f t="shared" si="22"/>
        <v>----</v>
      </c>
      <c r="G1416" s="23"/>
    </row>
    <row r="1417" spans="1:7">
      <c r="A1417" s="22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21" t="str">
        <f t="shared" si="22"/>
        <v>----</v>
      </c>
      <c r="G1417" s="23"/>
    </row>
    <row r="1418" spans="1:7">
      <c r="A1418" s="22">
        <v>45699.34375</v>
      </c>
      <c r="B1418">
        <v>0.4631</v>
      </c>
      <c r="C1418">
        <v>0.4651</v>
      </c>
      <c r="D1418">
        <v>0.4545</v>
      </c>
      <c r="E1418">
        <v>0.455</v>
      </c>
      <c r="F1418" s="21" t="str">
        <f t="shared" si="22"/>
        <v>----</v>
      </c>
      <c r="G1418" s="23"/>
    </row>
    <row r="1419" spans="1:7">
      <c r="A1419" s="22">
        <v>45699.3541666667</v>
      </c>
      <c r="B1419">
        <v>0.455</v>
      </c>
      <c r="C1419">
        <v>0.4587</v>
      </c>
      <c r="D1419">
        <v>0.4532</v>
      </c>
      <c r="E1419">
        <v>0.4578</v>
      </c>
      <c r="F1419" s="21" t="str">
        <f t="shared" si="22"/>
        <v>----</v>
      </c>
      <c r="G1419" s="23"/>
    </row>
    <row r="1420" spans="1:7">
      <c r="A1420" s="22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21" t="str">
        <f t="shared" si="22"/>
        <v>----</v>
      </c>
      <c r="G1420" s="23"/>
    </row>
    <row r="1421" spans="1:7">
      <c r="A1421" s="22">
        <v>45699.375</v>
      </c>
      <c r="B1421">
        <v>0.4576</v>
      </c>
      <c r="C1421">
        <v>0.4579</v>
      </c>
      <c r="D1421">
        <v>0.4525</v>
      </c>
      <c r="E1421">
        <v>0.4544</v>
      </c>
      <c r="F1421" s="21" t="str">
        <f t="shared" si="22"/>
        <v>----</v>
      </c>
      <c r="G1421" s="23"/>
    </row>
    <row r="1422" spans="1:7">
      <c r="A1422" s="22">
        <v>45699.3854166667</v>
      </c>
      <c r="B1422">
        <v>0.4543</v>
      </c>
      <c r="C1422">
        <v>0.459</v>
      </c>
      <c r="D1422">
        <v>0.454</v>
      </c>
      <c r="E1422">
        <v>0.4565</v>
      </c>
      <c r="F1422" s="21" t="str">
        <f t="shared" si="22"/>
        <v>----</v>
      </c>
      <c r="G1422" s="23"/>
    </row>
    <row r="1423" spans="1:7">
      <c r="A1423" s="22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21" t="str">
        <f t="shared" si="22"/>
        <v>----</v>
      </c>
      <c r="G1423" s="23"/>
    </row>
    <row r="1424" spans="1:7">
      <c r="A1424" s="22">
        <v>45699.40625</v>
      </c>
      <c r="B1424">
        <v>0.453</v>
      </c>
      <c r="C1424">
        <v>0.4554</v>
      </c>
      <c r="D1424">
        <v>0.4506</v>
      </c>
      <c r="E1424">
        <v>0.4548</v>
      </c>
      <c r="F1424" s="21" t="str">
        <f t="shared" si="22"/>
        <v>----</v>
      </c>
      <c r="G1424" s="23"/>
    </row>
    <row r="1425" spans="1:7">
      <c r="A1425" s="22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21" t="str">
        <f t="shared" si="22"/>
        <v>----</v>
      </c>
      <c r="G1425" s="23"/>
    </row>
    <row r="1426" spans="1:7">
      <c r="A1426" s="22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21" t="str">
        <f t="shared" si="22"/>
        <v>----</v>
      </c>
      <c r="G1426" s="23"/>
    </row>
    <row r="1427" spans="1:7">
      <c r="A1427" s="22">
        <v>45699.4375</v>
      </c>
      <c r="B1427">
        <v>0.4451</v>
      </c>
      <c r="C1427">
        <v>0.4504</v>
      </c>
      <c r="D1427">
        <v>0.4446</v>
      </c>
      <c r="E1427">
        <v>0.4455</v>
      </c>
      <c r="F1427" s="21" t="str">
        <f t="shared" si="22"/>
        <v>----</v>
      </c>
      <c r="G1427" s="23"/>
    </row>
    <row r="1428" spans="1:7">
      <c r="A1428" s="22">
        <v>45699.4479166667</v>
      </c>
      <c r="B1428">
        <v>0.4457</v>
      </c>
      <c r="C1428">
        <v>0.447</v>
      </c>
      <c r="D1428">
        <v>0.4435</v>
      </c>
      <c r="E1428">
        <v>0.4464</v>
      </c>
      <c r="F1428" s="21" t="str">
        <f t="shared" si="22"/>
        <v>----</v>
      </c>
      <c r="G1428" s="23"/>
    </row>
    <row r="1429" spans="1:7">
      <c r="A1429" s="22">
        <v>45699.4583333333</v>
      </c>
      <c r="B1429">
        <v>0.4463</v>
      </c>
      <c r="C1429">
        <v>0.449</v>
      </c>
      <c r="D1429">
        <v>0.4438</v>
      </c>
      <c r="E1429">
        <v>0.4458</v>
      </c>
      <c r="F1429" s="21" t="str">
        <f t="shared" si="22"/>
        <v>----</v>
      </c>
      <c r="G1429" s="23"/>
    </row>
    <row r="1430" spans="1:7">
      <c r="A1430" s="22">
        <v>45699.46875</v>
      </c>
      <c r="B1430">
        <v>0.446</v>
      </c>
      <c r="C1430">
        <v>0.4464</v>
      </c>
      <c r="D1430">
        <v>0.4407</v>
      </c>
      <c r="E1430">
        <v>0.4413</v>
      </c>
      <c r="F1430" s="21" t="str">
        <f t="shared" si="22"/>
        <v>----</v>
      </c>
      <c r="G1430" s="23"/>
    </row>
    <row r="1431" spans="1:7">
      <c r="A1431" s="22">
        <v>45699.4791666667</v>
      </c>
      <c r="B1431">
        <v>0.4415</v>
      </c>
      <c r="C1431">
        <v>0.4418</v>
      </c>
      <c r="D1431">
        <v>0.4367</v>
      </c>
      <c r="E1431">
        <v>0.439</v>
      </c>
      <c r="F1431" s="21" t="str">
        <f t="shared" si="22"/>
        <v>----</v>
      </c>
      <c r="G1431" s="23"/>
    </row>
    <row r="1432" spans="1:7">
      <c r="A1432" s="22">
        <v>45699.4895833333</v>
      </c>
      <c r="B1432">
        <v>0.4387</v>
      </c>
      <c r="C1432">
        <v>0.441</v>
      </c>
      <c r="D1432">
        <v>0.437</v>
      </c>
      <c r="E1432">
        <v>0.4394</v>
      </c>
      <c r="F1432" s="21" t="str">
        <f t="shared" si="22"/>
        <v>----</v>
      </c>
      <c r="G1432" s="23"/>
    </row>
    <row r="1433" spans="1:7">
      <c r="A1433" s="22">
        <v>45699.5</v>
      </c>
      <c r="B1433">
        <v>0.4394</v>
      </c>
      <c r="C1433">
        <v>0.4434</v>
      </c>
      <c r="D1433">
        <v>0.4391</v>
      </c>
      <c r="E1433">
        <v>0.4409</v>
      </c>
      <c r="F1433" s="21" t="str">
        <f t="shared" si="22"/>
        <v>----</v>
      </c>
      <c r="G1433" s="23"/>
    </row>
    <row r="1434" spans="1:7">
      <c r="A1434" s="22">
        <v>45699.5104166667</v>
      </c>
      <c r="B1434">
        <v>0.441</v>
      </c>
      <c r="C1434">
        <v>0.4411</v>
      </c>
      <c r="D1434">
        <v>0.4379</v>
      </c>
      <c r="E1434">
        <v>0.4408</v>
      </c>
      <c r="F1434" s="21" t="str">
        <f t="shared" si="22"/>
        <v>----</v>
      </c>
      <c r="G1434" s="23"/>
    </row>
    <row r="1435" spans="1:7">
      <c r="A1435" s="22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21" t="str">
        <f t="shared" si="22"/>
        <v>----</v>
      </c>
      <c r="G1435" s="23"/>
    </row>
    <row r="1436" spans="1:7">
      <c r="A1436" s="22">
        <v>45699.53125</v>
      </c>
      <c r="B1436">
        <v>0.4379</v>
      </c>
      <c r="C1436">
        <v>0.4406</v>
      </c>
      <c r="D1436">
        <v>0.4338</v>
      </c>
      <c r="E1436">
        <v>0.4404</v>
      </c>
      <c r="F1436" s="21" t="str">
        <f t="shared" si="22"/>
        <v>----</v>
      </c>
      <c r="G1436" s="23"/>
    </row>
    <row r="1437" spans="1:7">
      <c r="A1437" s="22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21" t="str">
        <f t="shared" si="22"/>
        <v>----</v>
      </c>
      <c r="G1437" s="23"/>
    </row>
    <row r="1438" spans="1:7">
      <c r="A1438" s="22">
        <v>45699.5520833333</v>
      </c>
      <c r="B1438">
        <v>0.4409</v>
      </c>
      <c r="C1438">
        <v>0.4416</v>
      </c>
      <c r="D1438">
        <v>0.438</v>
      </c>
      <c r="E1438">
        <v>0.4396</v>
      </c>
      <c r="F1438" s="21" t="str">
        <f t="shared" si="22"/>
        <v>----</v>
      </c>
      <c r="G1438" s="23"/>
    </row>
    <row r="1439" spans="1:7">
      <c r="A1439" s="22">
        <v>45699.5625</v>
      </c>
      <c r="B1439">
        <v>0.4397</v>
      </c>
      <c r="C1439">
        <v>0.4443</v>
      </c>
      <c r="D1439">
        <v>0.4384</v>
      </c>
      <c r="E1439">
        <v>0.4442</v>
      </c>
      <c r="F1439" s="21" t="str">
        <f t="shared" si="22"/>
        <v>----</v>
      </c>
      <c r="G1439" s="23"/>
    </row>
    <row r="1440" spans="1:7">
      <c r="A1440" s="22">
        <v>45699.5729166667</v>
      </c>
      <c r="B1440">
        <v>0.4443</v>
      </c>
      <c r="C1440">
        <v>0.447</v>
      </c>
      <c r="D1440">
        <v>0.4415</v>
      </c>
      <c r="E1440">
        <v>0.442</v>
      </c>
      <c r="F1440" s="21" t="str">
        <f t="shared" si="22"/>
        <v>----</v>
      </c>
      <c r="G1440" s="23"/>
    </row>
    <row r="1441" spans="1:7">
      <c r="A1441" s="22">
        <v>45699.5833333333</v>
      </c>
      <c r="B1441">
        <v>0.442</v>
      </c>
      <c r="C1441">
        <v>0.4479</v>
      </c>
      <c r="D1441">
        <v>0.4417</v>
      </c>
      <c r="E1441">
        <v>0.447</v>
      </c>
      <c r="F1441" s="21" t="str">
        <f t="shared" si="22"/>
        <v>----</v>
      </c>
      <c r="G1441" s="23"/>
    </row>
    <row r="1442" spans="1:7">
      <c r="A1442" s="22">
        <v>45699.59375</v>
      </c>
      <c r="B1442">
        <v>0.4468</v>
      </c>
      <c r="C1442">
        <v>0.4485</v>
      </c>
      <c r="D1442">
        <v>0.4448</v>
      </c>
      <c r="E1442">
        <v>0.4457</v>
      </c>
      <c r="F1442" s="21" t="str">
        <f t="shared" si="22"/>
        <v>----</v>
      </c>
      <c r="G1442" s="23"/>
    </row>
    <row r="1443" spans="1:7">
      <c r="A1443" s="22">
        <v>45699.6041666667</v>
      </c>
      <c r="B1443">
        <v>0.4458</v>
      </c>
      <c r="C1443">
        <v>0.4458</v>
      </c>
      <c r="D1443">
        <v>0.439</v>
      </c>
      <c r="E1443">
        <v>0.4401</v>
      </c>
      <c r="F1443" s="21" t="str">
        <f t="shared" si="22"/>
        <v>----</v>
      </c>
      <c r="G1443" s="23"/>
    </row>
    <row r="1444" spans="1:7">
      <c r="A1444" s="22">
        <v>45699.6145833333</v>
      </c>
      <c r="B1444">
        <v>0.4401</v>
      </c>
      <c r="C1444">
        <v>0.4436</v>
      </c>
      <c r="D1444">
        <v>0.436</v>
      </c>
      <c r="E1444">
        <v>0.4381</v>
      </c>
      <c r="F1444" s="21" t="str">
        <f t="shared" si="22"/>
        <v>----</v>
      </c>
      <c r="G1444" s="23"/>
    </row>
    <row r="1445" spans="1:7">
      <c r="A1445" s="22">
        <v>45699.625</v>
      </c>
      <c r="B1445">
        <v>0.4384</v>
      </c>
      <c r="C1445">
        <v>0.4416</v>
      </c>
      <c r="D1445">
        <v>0.438</v>
      </c>
      <c r="E1445">
        <v>0.4411</v>
      </c>
      <c r="F1445" s="21" t="str">
        <f t="shared" si="22"/>
        <v>----</v>
      </c>
      <c r="G1445" s="23"/>
    </row>
    <row r="1446" spans="1:7">
      <c r="A1446" s="22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21" t="str">
        <f t="shared" si="22"/>
        <v>----</v>
      </c>
      <c r="G1446" s="23"/>
    </row>
    <row r="1447" spans="1:7">
      <c r="A1447" s="22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21" t="str">
        <f t="shared" si="22"/>
        <v>----</v>
      </c>
      <c r="G1447" s="23"/>
    </row>
    <row r="1448" spans="1:7">
      <c r="A1448" s="22">
        <v>45699.65625</v>
      </c>
      <c r="B1448">
        <v>0.4417</v>
      </c>
      <c r="C1448">
        <v>0.4426</v>
      </c>
      <c r="D1448">
        <v>0.4404</v>
      </c>
      <c r="E1448">
        <v>0.4414</v>
      </c>
      <c r="F1448" s="21" t="str">
        <f t="shared" si="22"/>
        <v>----</v>
      </c>
      <c r="G1448" s="23"/>
    </row>
    <row r="1449" spans="1:7">
      <c r="A1449" s="22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21" t="str">
        <f t="shared" si="22"/>
        <v>----</v>
      </c>
      <c r="G1449" s="23"/>
    </row>
    <row r="1450" spans="1:7">
      <c r="A1450" s="22">
        <v>45699.6770833333</v>
      </c>
      <c r="B1450">
        <v>0.4423</v>
      </c>
      <c r="C1450">
        <v>0.4436</v>
      </c>
      <c r="D1450">
        <v>0.438</v>
      </c>
      <c r="E1450">
        <v>0.4417</v>
      </c>
      <c r="F1450" s="21" t="str">
        <f t="shared" si="22"/>
        <v>----</v>
      </c>
      <c r="G1450" s="23"/>
    </row>
    <row r="1451" spans="1:7">
      <c r="A1451" s="22">
        <v>45699.6875</v>
      </c>
      <c r="B1451">
        <v>0.4415</v>
      </c>
      <c r="C1451">
        <v>0.4434</v>
      </c>
      <c r="D1451">
        <v>0.4389</v>
      </c>
      <c r="E1451">
        <v>0.4421</v>
      </c>
      <c r="F1451" s="21" t="str">
        <f t="shared" si="22"/>
        <v>----</v>
      </c>
      <c r="G1451" s="23"/>
    </row>
    <row r="1452" spans="1:7">
      <c r="A1452" s="22">
        <v>45699.6979166667</v>
      </c>
      <c r="B1452">
        <v>0.4423</v>
      </c>
      <c r="C1452">
        <v>0.448</v>
      </c>
      <c r="D1452">
        <v>0.4409</v>
      </c>
      <c r="E1452">
        <v>0.4454</v>
      </c>
      <c r="F1452" s="21" t="str">
        <f t="shared" si="22"/>
        <v>----</v>
      </c>
      <c r="G1452" s="23"/>
    </row>
    <row r="1453" spans="1:7">
      <c r="A1453" s="22">
        <v>45699.7083333333</v>
      </c>
      <c r="B1453">
        <v>0.4452</v>
      </c>
      <c r="C1453">
        <v>0.4475</v>
      </c>
      <c r="D1453">
        <v>0.4408</v>
      </c>
      <c r="E1453">
        <v>0.441</v>
      </c>
      <c r="F1453" s="21" t="str">
        <f t="shared" si="22"/>
        <v>----</v>
      </c>
      <c r="G1453" s="23"/>
    </row>
    <row r="1454" spans="1:7">
      <c r="A1454" s="22">
        <v>45699.71875</v>
      </c>
      <c r="B1454">
        <v>0.441</v>
      </c>
      <c r="C1454">
        <v>0.4429</v>
      </c>
      <c r="D1454">
        <v>0.4397</v>
      </c>
      <c r="E1454">
        <v>0.4404</v>
      </c>
      <c r="F1454" s="21" t="str">
        <f t="shared" si="22"/>
        <v>----</v>
      </c>
      <c r="G1454" s="23"/>
    </row>
    <row r="1455" spans="1:7">
      <c r="A1455" s="22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21" t="str">
        <f t="shared" si="22"/>
        <v>----</v>
      </c>
      <c r="G1455" s="23"/>
    </row>
    <row r="1456" spans="1:7">
      <c r="A1456" s="22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21" t="str">
        <f t="shared" si="22"/>
        <v>----</v>
      </c>
      <c r="G1456" s="23"/>
    </row>
    <row r="1457" spans="1:7">
      <c r="A1457" s="22">
        <v>45699.75</v>
      </c>
      <c r="B1457">
        <v>0.4418</v>
      </c>
      <c r="C1457">
        <v>0.4425</v>
      </c>
      <c r="D1457">
        <v>0.438</v>
      </c>
      <c r="E1457">
        <v>0.4384</v>
      </c>
      <c r="F1457" s="21" t="str">
        <f t="shared" si="22"/>
        <v>----</v>
      </c>
      <c r="G1457" s="23"/>
    </row>
    <row r="1458" spans="1:7">
      <c r="A1458" s="22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21" t="str">
        <f t="shared" si="22"/>
        <v>----</v>
      </c>
      <c r="G1458" s="23"/>
    </row>
    <row r="1459" spans="1:7">
      <c r="A1459" s="22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21" t="str">
        <f t="shared" si="22"/>
        <v>----</v>
      </c>
      <c r="G1459" s="23"/>
    </row>
    <row r="1460" spans="1:7">
      <c r="A1460" s="22">
        <v>45699.78125</v>
      </c>
      <c r="B1460">
        <v>0.4376</v>
      </c>
      <c r="C1460">
        <v>0.4383</v>
      </c>
      <c r="D1460">
        <v>0.426</v>
      </c>
      <c r="E1460">
        <v>0.4293</v>
      </c>
      <c r="F1460" s="21" t="str">
        <f t="shared" si="22"/>
        <v>----</v>
      </c>
      <c r="G1460" s="23"/>
    </row>
    <row r="1461" spans="1:7">
      <c r="A1461" s="22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21" t="str">
        <f t="shared" si="22"/>
        <v>----</v>
      </c>
      <c r="G1461" s="23"/>
    </row>
    <row r="1462" spans="1:7">
      <c r="A1462" s="22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21" t="str">
        <f t="shared" si="22"/>
        <v>----</v>
      </c>
      <c r="G1462" s="23"/>
    </row>
    <row r="1463" spans="1:7">
      <c r="A1463" s="22">
        <v>45699.8125</v>
      </c>
      <c r="B1463">
        <v>0.4338</v>
      </c>
      <c r="C1463">
        <v>0.4341</v>
      </c>
      <c r="D1463">
        <v>0.4312</v>
      </c>
      <c r="E1463">
        <v>0.4315</v>
      </c>
      <c r="F1463" s="21" t="str">
        <f t="shared" si="22"/>
        <v>----</v>
      </c>
      <c r="G1463" s="23"/>
    </row>
    <row r="1464" spans="1:7">
      <c r="A1464" s="22">
        <v>45699.8229166667</v>
      </c>
      <c r="B1464">
        <v>0.4315</v>
      </c>
      <c r="C1464">
        <v>0.4323</v>
      </c>
      <c r="D1464">
        <v>0.4281</v>
      </c>
      <c r="E1464">
        <v>0.429</v>
      </c>
      <c r="F1464" s="21" t="str">
        <f t="shared" si="22"/>
        <v>----</v>
      </c>
      <c r="G1464" s="23"/>
    </row>
    <row r="1465" spans="1:7">
      <c r="A1465" s="22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21" t="str">
        <f t="shared" si="22"/>
        <v>----</v>
      </c>
      <c r="G1465" s="23"/>
    </row>
    <row r="1466" spans="1:7">
      <c r="A1466" s="22">
        <v>45699.84375</v>
      </c>
      <c r="B1466">
        <v>0.4321</v>
      </c>
      <c r="C1466">
        <v>0.4333</v>
      </c>
      <c r="D1466">
        <v>0.4281</v>
      </c>
      <c r="E1466">
        <v>0.429</v>
      </c>
      <c r="F1466" s="21" t="str">
        <f t="shared" si="22"/>
        <v>----</v>
      </c>
      <c r="G1466" s="23"/>
    </row>
    <row r="1467" spans="1:7">
      <c r="A1467" s="22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21" t="str">
        <f t="shared" si="22"/>
        <v>----</v>
      </c>
      <c r="G1467" s="23"/>
    </row>
    <row r="1468" spans="1:7">
      <c r="A1468" s="22">
        <v>45699.8645833333</v>
      </c>
      <c r="B1468">
        <v>0.4254</v>
      </c>
      <c r="C1468">
        <v>0.43</v>
      </c>
      <c r="D1468">
        <v>0.4246</v>
      </c>
      <c r="E1468">
        <v>0.4254</v>
      </c>
      <c r="F1468" s="21" t="str">
        <f t="shared" si="22"/>
        <v>Dead</v>
      </c>
      <c r="G1468" s="23"/>
    </row>
    <row r="1469" spans="1:7">
      <c r="A1469" s="22">
        <v>45699.875</v>
      </c>
      <c r="B1469">
        <v>0.4256</v>
      </c>
      <c r="C1469">
        <v>0.4327</v>
      </c>
      <c r="D1469">
        <v>0.423</v>
      </c>
      <c r="E1469">
        <v>0.4325</v>
      </c>
      <c r="F1469" s="21" t="str">
        <f t="shared" si="22"/>
        <v>----</v>
      </c>
      <c r="G1469" s="23"/>
    </row>
    <row r="1470" spans="1:7">
      <c r="A1470" s="22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21" t="str">
        <f t="shared" si="22"/>
        <v>----</v>
      </c>
      <c r="G1470" s="23"/>
    </row>
    <row r="1471" spans="1:7">
      <c r="A1471" s="22">
        <v>45699.8958333333</v>
      </c>
      <c r="B1471">
        <v>0.4352</v>
      </c>
      <c r="C1471">
        <v>0.4366</v>
      </c>
      <c r="D1471">
        <v>0.433</v>
      </c>
      <c r="E1471">
        <v>0.4338</v>
      </c>
      <c r="F1471" s="21" t="str">
        <f t="shared" si="22"/>
        <v>----</v>
      </c>
      <c r="G1471" s="23"/>
    </row>
    <row r="1472" spans="1:7">
      <c r="A1472" s="22">
        <v>45699.90625</v>
      </c>
      <c r="B1472">
        <v>0.4335</v>
      </c>
      <c r="C1472">
        <v>0.4368</v>
      </c>
      <c r="D1472">
        <v>0.4328</v>
      </c>
      <c r="E1472">
        <v>0.4344</v>
      </c>
      <c r="F1472" s="21" t="str">
        <f t="shared" si="22"/>
        <v>----</v>
      </c>
      <c r="G1472" s="23"/>
    </row>
    <row r="1473" spans="1:7">
      <c r="A1473" s="22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21" t="str">
        <f t="shared" si="22"/>
        <v>----</v>
      </c>
      <c r="G1473" s="23"/>
    </row>
    <row r="1474" spans="1:7">
      <c r="A1474" s="22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21" t="str">
        <f t="shared" si="22"/>
        <v>----</v>
      </c>
      <c r="G1474" s="23"/>
    </row>
    <row r="1475" spans="1:7">
      <c r="A1475" s="22">
        <v>45699.9375</v>
      </c>
      <c r="B1475">
        <v>0.4289</v>
      </c>
      <c r="C1475">
        <v>0.4294</v>
      </c>
      <c r="D1475">
        <v>0.425</v>
      </c>
      <c r="E1475">
        <v>0.4293</v>
      </c>
      <c r="F1475" s="21" t="str">
        <f t="shared" ref="F1475:F1538" si="23">IF(B1475=E1475,"Dead","----")</f>
        <v>----</v>
      </c>
      <c r="G1475" s="23"/>
    </row>
    <row r="1476" spans="1:7">
      <c r="A1476" s="22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21" t="str">
        <f t="shared" si="23"/>
        <v>----</v>
      </c>
      <c r="G1476" s="23"/>
    </row>
    <row r="1477" spans="1:7">
      <c r="A1477" s="22">
        <v>45699.9583333333</v>
      </c>
      <c r="B1477">
        <v>0.4275</v>
      </c>
      <c r="C1477">
        <v>0.4311</v>
      </c>
      <c r="D1477">
        <v>0.4265</v>
      </c>
      <c r="E1477">
        <v>0.43</v>
      </c>
      <c r="F1477" s="21" t="str">
        <f t="shared" si="23"/>
        <v>----</v>
      </c>
      <c r="G1477" s="23"/>
    </row>
    <row r="1478" spans="1:7">
      <c r="A1478" s="22">
        <v>45699.96875</v>
      </c>
      <c r="B1478">
        <v>0.4299</v>
      </c>
      <c r="C1478">
        <v>0.4329</v>
      </c>
      <c r="D1478">
        <v>0.427</v>
      </c>
      <c r="E1478">
        <v>0.4322</v>
      </c>
      <c r="F1478" s="21" t="str">
        <f t="shared" si="23"/>
        <v>----</v>
      </c>
      <c r="G1478" s="23"/>
    </row>
    <row r="1479" spans="1:7">
      <c r="A1479" s="22">
        <v>45699.9791666667</v>
      </c>
      <c r="B1479">
        <v>0.432</v>
      </c>
      <c r="C1479">
        <v>0.4355</v>
      </c>
      <c r="D1479">
        <v>0.4312</v>
      </c>
      <c r="E1479">
        <v>0.4323</v>
      </c>
      <c r="F1479" s="21" t="str">
        <f t="shared" si="23"/>
        <v>----</v>
      </c>
      <c r="G1479" s="23"/>
    </row>
    <row r="1480" spans="1:7">
      <c r="A1480" s="22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21" t="str">
        <f t="shared" si="23"/>
        <v>----</v>
      </c>
      <c r="G1480" s="23"/>
    </row>
    <row r="1481" spans="1:7">
      <c r="A1481" s="22">
        <v>45700</v>
      </c>
      <c r="B1481">
        <v>0.4314</v>
      </c>
      <c r="C1481">
        <v>0.4369</v>
      </c>
      <c r="D1481">
        <v>0.4312</v>
      </c>
      <c r="E1481">
        <v>0.4351</v>
      </c>
      <c r="F1481" s="21" t="str">
        <f t="shared" si="23"/>
        <v>----</v>
      </c>
      <c r="G1481" s="23"/>
    </row>
    <row r="1482" spans="1:7">
      <c r="A1482" s="22">
        <v>45700.0104166667</v>
      </c>
      <c r="B1482">
        <v>0.435</v>
      </c>
      <c r="C1482">
        <v>0.4353</v>
      </c>
      <c r="D1482">
        <v>0.432</v>
      </c>
      <c r="E1482">
        <v>0.4333</v>
      </c>
      <c r="F1482" s="21" t="str">
        <f t="shared" si="23"/>
        <v>----</v>
      </c>
      <c r="G1482" s="23"/>
    </row>
    <row r="1483" spans="1:7">
      <c r="A1483" s="22">
        <v>45700.0208333333</v>
      </c>
      <c r="B1483">
        <v>0.4332</v>
      </c>
      <c r="C1483">
        <v>0.435</v>
      </c>
      <c r="D1483">
        <v>0.4285</v>
      </c>
      <c r="E1483">
        <v>0.4304</v>
      </c>
      <c r="F1483" s="21" t="str">
        <f t="shared" si="23"/>
        <v>----</v>
      </c>
      <c r="G1483" s="23"/>
    </row>
    <row r="1484" spans="1:7">
      <c r="A1484" s="22">
        <v>45700.03125</v>
      </c>
      <c r="B1484">
        <v>0.4303</v>
      </c>
      <c r="C1484">
        <v>0.4325</v>
      </c>
      <c r="D1484">
        <v>0.4284</v>
      </c>
      <c r="E1484">
        <v>0.4289</v>
      </c>
      <c r="F1484" s="21" t="str">
        <f t="shared" si="23"/>
        <v>----</v>
      </c>
      <c r="G1484" s="23"/>
    </row>
    <row r="1485" spans="1:7">
      <c r="A1485" s="22">
        <v>45700.0416666667</v>
      </c>
      <c r="B1485">
        <v>0.4291</v>
      </c>
      <c r="C1485">
        <v>0.4297</v>
      </c>
      <c r="D1485">
        <v>0.423</v>
      </c>
      <c r="E1485">
        <v>0.4244</v>
      </c>
      <c r="F1485" s="21" t="str">
        <f t="shared" si="23"/>
        <v>----</v>
      </c>
      <c r="G1485" s="23"/>
    </row>
    <row r="1486" spans="1:7">
      <c r="A1486" s="22">
        <v>45700.0520833333</v>
      </c>
      <c r="B1486">
        <v>0.4243</v>
      </c>
      <c r="C1486">
        <v>0.427</v>
      </c>
      <c r="D1486">
        <v>0.4242</v>
      </c>
      <c r="E1486">
        <v>0.4266</v>
      </c>
      <c r="F1486" s="21" t="str">
        <f t="shared" si="23"/>
        <v>----</v>
      </c>
      <c r="G1486" s="23"/>
    </row>
    <row r="1487" spans="1:7">
      <c r="A1487" s="22">
        <v>45700.0625</v>
      </c>
      <c r="B1487">
        <v>0.4266</v>
      </c>
      <c r="C1487">
        <v>0.4307</v>
      </c>
      <c r="D1487">
        <v>0.4252</v>
      </c>
      <c r="E1487">
        <v>0.4298</v>
      </c>
      <c r="F1487" s="21" t="str">
        <f t="shared" si="23"/>
        <v>----</v>
      </c>
      <c r="G1487" s="23"/>
    </row>
    <row r="1488" spans="1:7">
      <c r="A1488" s="22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21" t="str">
        <f t="shared" si="23"/>
        <v>----</v>
      </c>
      <c r="G1488" s="23"/>
    </row>
    <row r="1489" spans="1:7">
      <c r="A1489" s="22">
        <v>45700.0833333333</v>
      </c>
      <c r="B1489">
        <v>0.4296</v>
      </c>
      <c r="C1489">
        <v>0.433</v>
      </c>
      <c r="D1489">
        <v>0.4283</v>
      </c>
      <c r="E1489">
        <v>0.4288</v>
      </c>
      <c r="F1489" s="21" t="str">
        <f t="shared" si="23"/>
        <v>----</v>
      </c>
      <c r="G1489" s="23"/>
    </row>
    <row r="1490" spans="1:7">
      <c r="A1490" s="22">
        <v>45700.09375</v>
      </c>
      <c r="B1490">
        <v>0.4289</v>
      </c>
      <c r="C1490">
        <v>0.4289</v>
      </c>
      <c r="D1490">
        <v>0.4264</v>
      </c>
      <c r="E1490">
        <v>0.4278</v>
      </c>
      <c r="F1490" s="21" t="str">
        <f t="shared" si="23"/>
        <v>----</v>
      </c>
      <c r="G1490" s="23"/>
    </row>
    <row r="1491" spans="1:7">
      <c r="A1491" s="22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21" t="str">
        <f t="shared" si="23"/>
        <v>----</v>
      </c>
      <c r="G1491" s="23"/>
    </row>
    <row r="1492" spans="1:7">
      <c r="A1492" s="22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21" t="str">
        <f t="shared" si="23"/>
        <v>----</v>
      </c>
      <c r="G1492" s="23"/>
    </row>
    <row r="1493" spans="1:7">
      <c r="A1493" s="22">
        <v>45700.125</v>
      </c>
      <c r="B1493">
        <v>0.4286</v>
      </c>
      <c r="C1493">
        <v>0.4316</v>
      </c>
      <c r="D1493">
        <v>0.4272</v>
      </c>
      <c r="E1493">
        <v>0.4291</v>
      </c>
      <c r="F1493" s="21" t="str">
        <f t="shared" si="23"/>
        <v>----</v>
      </c>
      <c r="G1493" s="23"/>
    </row>
    <row r="1494" spans="1:7">
      <c r="A1494" s="22">
        <v>45700.1354166667</v>
      </c>
      <c r="B1494">
        <v>0.4292</v>
      </c>
      <c r="C1494">
        <v>0.4328</v>
      </c>
      <c r="D1494">
        <v>0.429</v>
      </c>
      <c r="E1494">
        <v>0.4299</v>
      </c>
      <c r="F1494" s="21" t="str">
        <f t="shared" si="23"/>
        <v>----</v>
      </c>
      <c r="G1494" s="23"/>
    </row>
    <row r="1495" spans="1:7">
      <c r="A1495" s="22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21" t="str">
        <f t="shared" si="23"/>
        <v>----</v>
      </c>
      <c r="G1495" s="23"/>
    </row>
    <row r="1496" spans="1:7">
      <c r="A1496" s="22">
        <v>45700.15625</v>
      </c>
      <c r="B1496">
        <v>0.4328</v>
      </c>
      <c r="C1496">
        <v>0.4336</v>
      </c>
      <c r="D1496">
        <v>0.4289</v>
      </c>
      <c r="E1496">
        <v>0.4299</v>
      </c>
      <c r="F1496" s="21" t="str">
        <f t="shared" si="23"/>
        <v>----</v>
      </c>
      <c r="G1496" s="23"/>
    </row>
    <row r="1497" spans="1:7">
      <c r="A1497" s="22">
        <v>45700.1666666667</v>
      </c>
      <c r="B1497">
        <v>0.43</v>
      </c>
      <c r="C1497">
        <v>0.4331</v>
      </c>
      <c r="D1497">
        <v>0.4294</v>
      </c>
      <c r="E1497">
        <v>0.4325</v>
      </c>
      <c r="F1497" s="21" t="str">
        <f t="shared" si="23"/>
        <v>----</v>
      </c>
      <c r="G1497" s="23"/>
    </row>
    <row r="1498" spans="1:7">
      <c r="A1498" s="22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21" t="str">
        <f t="shared" si="23"/>
        <v>----</v>
      </c>
      <c r="G1498" s="23"/>
    </row>
    <row r="1499" spans="1:7">
      <c r="A1499" s="22">
        <v>45700.1875</v>
      </c>
      <c r="B1499">
        <v>0.4307</v>
      </c>
      <c r="C1499">
        <v>0.4309</v>
      </c>
      <c r="D1499">
        <v>0.4262</v>
      </c>
      <c r="E1499">
        <v>0.4301</v>
      </c>
      <c r="F1499" s="21" t="str">
        <f t="shared" si="23"/>
        <v>----</v>
      </c>
      <c r="G1499" s="23"/>
    </row>
    <row r="1500" spans="1:7">
      <c r="A1500" s="22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21" t="str">
        <f t="shared" si="23"/>
        <v>----</v>
      </c>
      <c r="G1500" s="23"/>
    </row>
    <row r="1501" spans="1:7">
      <c r="A1501" s="22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21" t="str">
        <f t="shared" si="23"/>
        <v>----</v>
      </c>
      <c r="G1501" s="23"/>
    </row>
    <row r="1502" spans="1:7">
      <c r="A1502" s="22">
        <v>45700.21875</v>
      </c>
      <c r="B1502">
        <v>0.4302</v>
      </c>
      <c r="C1502">
        <v>0.4414</v>
      </c>
      <c r="D1502">
        <v>0.4301</v>
      </c>
      <c r="E1502">
        <v>0.4404</v>
      </c>
      <c r="F1502" s="21" t="str">
        <f t="shared" si="23"/>
        <v>----</v>
      </c>
      <c r="G1502" s="23"/>
    </row>
    <row r="1503" spans="1:7">
      <c r="A1503" s="22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21" t="str">
        <f t="shared" si="23"/>
        <v>----</v>
      </c>
      <c r="G1503" s="23"/>
    </row>
    <row r="1504" spans="1:7">
      <c r="A1504" s="22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21" t="str">
        <f t="shared" si="23"/>
        <v>----</v>
      </c>
      <c r="G1504" s="23"/>
    </row>
    <row r="1505" spans="1:7">
      <c r="A1505" s="22">
        <v>45700.25</v>
      </c>
      <c r="B1505">
        <v>0.4136</v>
      </c>
      <c r="C1505">
        <v>0.4153</v>
      </c>
      <c r="D1505">
        <v>0.408</v>
      </c>
      <c r="E1505">
        <v>0.4123</v>
      </c>
      <c r="F1505" s="21" t="str">
        <f t="shared" si="23"/>
        <v>----</v>
      </c>
      <c r="G1505" s="23"/>
    </row>
    <row r="1506" spans="1:7">
      <c r="A1506" s="22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21" t="str">
        <f t="shared" si="23"/>
        <v>----</v>
      </c>
      <c r="G1506" s="23"/>
    </row>
    <row r="1507" spans="1:7">
      <c r="A1507" s="22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21" t="str">
        <f t="shared" si="23"/>
        <v>----</v>
      </c>
      <c r="G1507" s="23"/>
    </row>
    <row r="1508" spans="1:7">
      <c r="A1508" s="22">
        <v>45700.28125</v>
      </c>
      <c r="B1508">
        <v>0.4121</v>
      </c>
      <c r="C1508">
        <v>0.4143</v>
      </c>
      <c r="D1508">
        <v>0.4092</v>
      </c>
      <c r="E1508">
        <v>0.4128</v>
      </c>
      <c r="F1508" s="21" t="str">
        <f t="shared" si="23"/>
        <v>----</v>
      </c>
      <c r="G1508" s="23"/>
    </row>
    <row r="1509" spans="1:7">
      <c r="A1509" s="22">
        <v>45700.2916666667</v>
      </c>
      <c r="B1509">
        <v>0.4128</v>
      </c>
      <c r="C1509">
        <v>0.414</v>
      </c>
      <c r="D1509">
        <v>0.4014</v>
      </c>
      <c r="E1509">
        <v>0.4029</v>
      </c>
      <c r="F1509" s="21" t="str">
        <f t="shared" si="23"/>
        <v>----</v>
      </c>
      <c r="G1509" s="23"/>
    </row>
    <row r="1510" spans="1:7">
      <c r="A1510" s="22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21" t="str">
        <f t="shared" si="23"/>
        <v>----</v>
      </c>
      <c r="G1510" s="23"/>
    </row>
    <row r="1511" spans="1:7">
      <c r="A1511" s="22">
        <v>45700.3125</v>
      </c>
      <c r="B1511">
        <v>0.4138</v>
      </c>
      <c r="C1511">
        <v>0.4194</v>
      </c>
      <c r="D1511">
        <v>0.4127</v>
      </c>
      <c r="E1511">
        <v>0.4166</v>
      </c>
      <c r="F1511" s="21" t="str">
        <f t="shared" si="23"/>
        <v>----</v>
      </c>
      <c r="G1511" s="23"/>
    </row>
    <row r="1512" spans="1:7">
      <c r="A1512" s="22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21" t="str">
        <f t="shared" si="23"/>
        <v>----</v>
      </c>
      <c r="G1512" s="23"/>
    </row>
    <row r="1513" spans="1:7">
      <c r="A1513" s="22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21" t="str">
        <f t="shared" si="23"/>
        <v>----</v>
      </c>
      <c r="G1513" s="23"/>
    </row>
    <row r="1514" spans="1:7">
      <c r="A1514" s="22">
        <v>45700.34375</v>
      </c>
      <c r="B1514">
        <v>0.4076</v>
      </c>
      <c r="C1514">
        <v>0.4104</v>
      </c>
      <c r="D1514">
        <v>0.403</v>
      </c>
      <c r="E1514">
        <v>0.4066</v>
      </c>
      <c r="F1514" s="21" t="str">
        <f t="shared" si="23"/>
        <v>----</v>
      </c>
      <c r="G1514" s="23"/>
    </row>
    <row r="1515" spans="1:7">
      <c r="A1515" s="22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21" t="str">
        <f t="shared" si="23"/>
        <v>----</v>
      </c>
      <c r="G1515" s="23"/>
    </row>
    <row r="1516" spans="1:7">
      <c r="A1516" s="22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21" t="str">
        <f t="shared" si="23"/>
        <v>----</v>
      </c>
      <c r="G1516" s="23"/>
    </row>
    <row r="1517" spans="1:7">
      <c r="A1517" s="22">
        <v>45700.375</v>
      </c>
      <c r="B1517">
        <v>0.4258</v>
      </c>
      <c r="C1517">
        <v>0.4322</v>
      </c>
      <c r="D1517">
        <v>0.4248</v>
      </c>
      <c r="E1517">
        <v>0.4296</v>
      </c>
      <c r="F1517" s="21" t="str">
        <f t="shared" si="23"/>
        <v>----</v>
      </c>
      <c r="G1517" s="23"/>
    </row>
    <row r="1518" spans="1:7">
      <c r="A1518" s="22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21" t="str">
        <f t="shared" si="23"/>
        <v>----</v>
      </c>
      <c r="G1518" s="23"/>
    </row>
    <row r="1519" spans="1:7">
      <c r="A1519" s="22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21" t="str">
        <f t="shared" si="23"/>
        <v>----</v>
      </c>
      <c r="G1519" s="23"/>
    </row>
    <row r="1520" spans="1:7">
      <c r="A1520" s="22">
        <v>45700.40625</v>
      </c>
      <c r="B1520">
        <v>0.4308</v>
      </c>
      <c r="C1520">
        <v>0.433</v>
      </c>
      <c r="D1520">
        <v>0.4266</v>
      </c>
      <c r="E1520">
        <v>0.4282</v>
      </c>
      <c r="F1520" s="21" t="str">
        <f t="shared" si="23"/>
        <v>----</v>
      </c>
      <c r="G1520" s="23"/>
    </row>
    <row r="1521" spans="1:7">
      <c r="A1521" s="22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21" t="str">
        <f t="shared" si="23"/>
        <v>----</v>
      </c>
      <c r="G1521" s="23"/>
    </row>
    <row r="1522" spans="1:7">
      <c r="A1522" s="22">
        <v>45700.4270833333</v>
      </c>
      <c r="B1522">
        <v>0.423</v>
      </c>
      <c r="C1522">
        <v>0.4239</v>
      </c>
      <c r="D1522">
        <v>0.4192</v>
      </c>
      <c r="E1522">
        <v>0.4217</v>
      </c>
      <c r="F1522" s="21" t="str">
        <f t="shared" si="23"/>
        <v>----</v>
      </c>
      <c r="G1522" s="23"/>
    </row>
    <row r="1523" spans="1:7">
      <c r="A1523" s="22">
        <v>45700.4375</v>
      </c>
      <c r="B1523">
        <v>0.4216</v>
      </c>
      <c r="C1523">
        <v>0.4219</v>
      </c>
      <c r="D1523">
        <v>0.4178</v>
      </c>
      <c r="E1523">
        <v>0.4183</v>
      </c>
      <c r="F1523" s="21" t="str">
        <f t="shared" si="23"/>
        <v>----</v>
      </c>
      <c r="G1523" s="23"/>
    </row>
    <row r="1524" spans="1:7">
      <c r="A1524" s="22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21" t="str">
        <f t="shared" si="23"/>
        <v>----</v>
      </c>
      <c r="G1524" s="23"/>
    </row>
    <row r="1525" spans="1:7">
      <c r="A1525" s="22">
        <v>45700.4583333333</v>
      </c>
      <c r="B1525">
        <v>0.4215</v>
      </c>
      <c r="C1525">
        <v>0.4236</v>
      </c>
      <c r="D1525">
        <v>0.4169</v>
      </c>
      <c r="E1525">
        <v>0.42</v>
      </c>
      <c r="F1525" s="21" t="str">
        <f t="shared" si="23"/>
        <v>----</v>
      </c>
      <c r="G1525" s="23"/>
    </row>
    <row r="1526" spans="1:7">
      <c r="A1526" s="22">
        <v>45700.46875</v>
      </c>
      <c r="B1526">
        <v>0.4201</v>
      </c>
      <c r="C1526">
        <v>0.4254</v>
      </c>
      <c r="D1526">
        <v>0.4183</v>
      </c>
      <c r="E1526">
        <v>0.4244</v>
      </c>
      <c r="F1526" s="21" t="str">
        <f t="shared" si="23"/>
        <v>----</v>
      </c>
      <c r="G1526" s="23"/>
    </row>
    <row r="1527" spans="1:7">
      <c r="A1527" s="22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21" t="str">
        <f t="shared" si="23"/>
        <v>----</v>
      </c>
      <c r="G1527" s="23"/>
    </row>
    <row r="1528" spans="1:7">
      <c r="A1528" s="22">
        <v>45700.4895833333</v>
      </c>
      <c r="B1528">
        <v>0.4267</v>
      </c>
      <c r="C1528">
        <v>0.4309</v>
      </c>
      <c r="D1528">
        <v>0.426</v>
      </c>
      <c r="E1528">
        <v>0.4299</v>
      </c>
      <c r="F1528" s="21" t="str">
        <f t="shared" si="23"/>
        <v>----</v>
      </c>
      <c r="G1528" s="23"/>
    </row>
    <row r="1529" spans="1:7">
      <c r="A1529" s="22">
        <v>45700.5</v>
      </c>
      <c r="B1529">
        <v>0.43</v>
      </c>
      <c r="C1529">
        <v>0.4335</v>
      </c>
      <c r="D1529">
        <v>0.4259</v>
      </c>
      <c r="E1529">
        <v>0.4325</v>
      </c>
      <c r="F1529" s="21" t="str">
        <f t="shared" si="23"/>
        <v>----</v>
      </c>
      <c r="G1529" s="23"/>
    </row>
    <row r="1530" spans="1:7">
      <c r="A1530" s="22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21" t="str">
        <f t="shared" si="23"/>
        <v>----</v>
      </c>
      <c r="G1530" s="23"/>
    </row>
    <row r="1531" spans="1:7">
      <c r="A1531" s="22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21" t="str">
        <f t="shared" si="23"/>
        <v>----</v>
      </c>
      <c r="G1531" s="23"/>
    </row>
    <row r="1532" spans="1:7">
      <c r="A1532" s="22">
        <v>45700.53125</v>
      </c>
      <c r="B1532">
        <v>0.4285</v>
      </c>
      <c r="C1532">
        <v>0.4295</v>
      </c>
      <c r="D1532">
        <v>0.4275</v>
      </c>
      <c r="E1532">
        <v>0.4281</v>
      </c>
      <c r="F1532" s="21" t="str">
        <f t="shared" si="23"/>
        <v>----</v>
      </c>
      <c r="G1532" s="23"/>
    </row>
    <row r="1533" spans="1:7">
      <c r="A1533" s="22">
        <v>45700.5416666667</v>
      </c>
      <c r="B1533">
        <v>0.428</v>
      </c>
      <c r="C1533">
        <v>0.433</v>
      </c>
      <c r="D1533">
        <v>0.4258</v>
      </c>
      <c r="E1533">
        <v>0.4323</v>
      </c>
      <c r="F1533" s="21" t="str">
        <f t="shared" si="23"/>
        <v>----</v>
      </c>
      <c r="G1533" s="23"/>
    </row>
    <row r="1534" spans="1:7">
      <c r="A1534" s="22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21" t="str">
        <f t="shared" si="23"/>
        <v>----</v>
      </c>
      <c r="G1534" s="23"/>
    </row>
    <row r="1535" spans="1:7">
      <c r="A1535" s="22">
        <v>45700.5625</v>
      </c>
      <c r="B1535">
        <v>0.4357</v>
      </c>
      <c r="C1535">
        <v>0.4402</v>
      </c>
      <c r="D1535">
        <v>0.434</v>
      </c>
      <c r="E1535">
        <v>0.4401</v>
      </c>
      <c r="F1535" s="21" t="str">
        <f t="shared" si="23"/>
        <v>----</v>
      </c>
      <c r="G1535" s="23"/>
    </row>
    <row r="1536" spans="1:7">
      <c r="A1536" s="22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21" t="str">
        <f t="shared" si="23"/>
        <v>----</v>
      </c>
      <c r="G1536" s="23"/>
    </row>
    <row r="1537" spans="1:7">
      <c r="A1537" s="22">
        <v>45700.5833333333</v>
      </c>
      <c r="B1537">
        <v>0.4344</v>
      </c>
      <c r="C1537">
        <v>0.4362</v>
      </c>
      <c r="D1537">
        <v>0.432</v>
      </c>
      <c r="E1537">
        <v>0.4341</v>
      </c>
      <c r="F1537" s="21" t="str">
        <f t="shared" si="23"/>
        <v>----</v>
      </c>
      <c r="G1537" s="23"/>
    </row>
    <row r="1538" spans="1:7">
      <c r="A1538" s="22">
        <v>45700.59375</v>
      </c>
      <c r="B1538">
        <v>0.4343</v>
      </c>
      <c r="C1538">
        <v>0.4519</v>
      </c>
      <c r="D1538">
        <v>0.4336</v>
      </c>
      <c r="E1538">
        <v>0.4519</v>
      </c>
      <c r="F1538" s="21" t="str">
        <f t="shared" si="23"/>
        <v>----</v>
      </c>
      <c r="G1538" s="23"/>
    </row>
    <row r="1539" spans="1:7">
      <c r="A1539" s="22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21" t="str">
        <f t="shared" ref="F1539:F1602" si="24">IF(B1539=E1539,"Dead","----")</f>
        <v>----</v>
      </c>
      <c r="G1539" s="23"/>
    </row>
    <row r="1540" spans="1:7">
      <c r="A1540" s="22">
        <v>45700.6145833333</v>
      </c>
      <c r="B1540">
        <v>0.4544</v>
      </c>
      <c r="C1540">
        <v>0.4582</v>
      </c>
      <c r="D1540">
        <v>0.45</v>
      </c>
      <c r="E1540">
        <v>0.45</v>
      </c>
      <c r="F1540" s="21" t="str">
        <f t="shared" si="24"/>
        <v>----</v>
      </c>
      <c r="G1540" s="23"/>
    </row>
    <row r="1541" spans="1:7">
      <c r="A1541" s="22">
        <v>45700.625</v>
      </c>
      <c r="B1541">
        <v>0.4496</v>
      </c>
      <c r="C1541">
        <v>0.4567</v>
      </c>
      <c r="D1541">
        <v>0.4495</v>
      </c>
      <c r="E1541">
        <v>0.4546</v>
      </c>
      <c r="F1541" s="21" t="str">
        <f t="shared" si="24"/>
        <v>----</v>
      </c>
      <c r="G1541" s="23"/>
    </row>
    <row r="1542" spans="1:7">
      <c r="A1542" s="22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21" t="str">
        <f t="shared" si="24"/>
        <v>----</v>
      </c>
      <c r="G1542" s="23"/>
    </row>
    <row r="1543" spans="1:7">
      <c r="A1543" s="22">
        <v>45700.6458333333</v>
      </c>
      <c r="B1543">
        <v>0.4515</v>
      </c>
      <c r="C1543">
        <v>0.455</v>
      </c>
      <c r="D1543">
        <v>0.4495</v>
      </c>
      <c r="E1543">
        <v>0.4512</v>
      </c>
      <c r="F1543" s="21" t="str">
        <f t="shared" si="24"/>
        <v>----</v>
      </c>
      <c r="G1543" s="23"/>
    </row>
    <row r="1544" spans="1:7">
      <c r="A1544" s="22">
        <v>45700.65625</v>
      </c>
      <c r="B1544">
        <v>0.4511</v>
      </c>
      <c r="C1544">
        <v>0.4513</v>
      </c>
      <c r="D1544">
        <v>0.4461</v>
      </c>
      <c r="E1544">
        <v>0.4494</v>
      </c>
      <c r="F1544" s="21" t="str">
        <f t="shared" si="24"/>
        <v>----</v>
      </c>
      <c r="G1544" s="23"/>
    </row>
    <row r="1545" spans="1:7">
      <c r="A1545" s="22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21" t="str">
        <f t="shared" si="24"/>
        <v>----</v>
      </c>
      <c r="G1545" s="23"/>
    </row>
    <row r="1546" spans="1:7">
      <c r="A1546" s="22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21" t="str">
        <f t="shared" si="24"/>
        <v>----</v>
      </c>
      <c r="G1546" s="23"/>
    </row>
    <row r="1547" spans="1:7">
      <c r="A1547" s="22">
        <v>45700.6875</v>
      </c>
      <c r="B1547">
        <v>0.4534</v>
      </c>
      <c r="C1547">
        <v>0.4592</v>
      </c>
      <c r="D1547">
        <v>0.4477</v>
      </c>
      <c r="E1547">
        <v>0.448</v>
      </c>
      <c r="F1547" s="21" t="str">
        <f t="shared" si="24"/>
        <v>----</v>
      </c>
      <c r="G1547" s="23"/>
    </row>
    <row r="1548" spans="1:7">
      <c r="A1548" s="22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21" t="str">
        <f t="shared" si="24"/>
        <v>----</v>
      </c>
      <c r="G1548" s="23"/>
    </row>
    <row r="1549" spans="1:7">
      <c r="A1549" s="22">
        <v>45700.7083333333</v>
      </c>
      <c r="B1549">
        <v>0.4485</v>
      </c>
      <c r="C1549">
        <v>0.451</v>
      </c>
      <c r="D1549">
        <v>0.445</v>
      </c>
      <c r="E1549">
        <v>0.4503</v>
      </c>
      <c r="F1549" s="21" t="str">
        <f t="shared" si="24"/>
        <v>----</v>
      </c>
      <c r="G1549" s="23"/>
    </row>
    <row r="1550" spans="1:7">
      <c r="A1550" s="22">
        <v>45700.71875</v>
      </c>
      <c r="B1550">
        <v>0.4503</v>
      </c>
      <c r="C1550">
        <v>0.4546</v>
      </c>
      <c r="D1550">
        <v>0.4465</v>
      </c>
      <c r="E1550">
        <v>0.453</v>
      </c>
      <c r="F1550" s="21" t="str">
        <f t="shared" si="24"/>
        <v>----</v>
      </c>
      <c r="G1550" s="23"/>
    </row>
    <row r="1551" spans="1:7">
      <c r="A1551" s="22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21" t="str">
        <f t="shared" si="24"/>
        <v>----</v>
      </c>
      <c r="G1551" s="23"/>
    </row>
    <row r="1552" spans="1:7">
      <c r="A1552" s="22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21" t="str">
        <f t="shared" si="24"/>
        <v>----</v>
      </c>
      <c r="G1552" s="23"/>
    </row>
    <row r="1553" spans="1:7">
      <c r="A1553" s="22">
        <v>45700.75</v>
      </c>
      <c r="B1553">
        <v>0.4653</v>
      </c>
      <c r="C1553">
        <v>0.4656</v>
      </c>
      <c r="D1553">
        <v>0.4566</v>
      </c>
      <c r="E1553">
        <v>0.4571</v>
      </c>
      <c r="F1553" s="21" t="str">
        <f t="shared" si="24"/>
        <v>----</v>
      </c>
      <c r="G1553" s="23"/>
    </row>
    <row r="1554" spans="1:7">
      <c r="A1554" s="22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21" t="str">
        <f t="shared" si="24"/>
        <v>----</v>
      </c>
      <c r="G1554" s="23"/>
    </row>
    <row r="1555" spans="1:7">
      <c r="A1555" s="22">
        <v>45700.7708333333</v>
      </c>
      <c r="B1555">
        <v>0.4525</v>
      </c>
      <c r="C1555">
        <v>0.4575</v>
      </c>
      <c r="D1555">
        <v>0.451</v>
      </c>
      <c r="E1555">
        <v>0.4536</v>
      </c>
      <c r="F1555" s="21" t="str">
        <f t="shared" si="24"/>
        <v>----</v>
      </c>
      <c r="G1555" s="23"/>
    </row>
    <row r="1556" spans="1:7">
      <c r="A1556" s="22">
        <v>45700.78125</v>
      </c>
      <c r="B1556">
        <v>0.4537</v>
      </c>
      <c r="C1556">
        <v>0.4683</v>
      </c>
      <c r="D1556">
        <v>0.4521</v>
      </c>
      <c r="E1556">
        <v>0.4647</v>
      </c>
      <c r="F1556" s="21" t="str">
        <f t="shared" si="24"/>
        <v>----</v>
      </c>
      <c r="G1556" s="23"/>
    </row>
    <row r="1557" spans="1:7">
      <c r="A1557" s="22">
        <v>45700.7916666667</v>
      </c>
      <c r="B1557">
        <v>0.4647</v>
      </c>
      <c r="C1557">
        <v>0.468</v>
      </c>
      <c r="D1557">
        <v>0.4635</v>
      </c>
      <c r="E1557">
        <v>0.4676</v>
      </c>
      <c r="F1557" s="21" t="str">
        <f t="shared" si="24"/>
        <v>----</v>
      </c>
      <c r="G1557" s="23"/>
    </row>
    <row r="1558" spans="1:7">
      <c r="A1558" s="22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21" t="str">
        <f t="shared" si="24"/>
        <v>----</v>
      </c>
      <c r="G1558" s="23"/>
    </row>
    <row r="1559" spans="1:7">
      <c r="A1559" s="22">
        <v>45700.8125</v>
      </c>
      <c r="B1559">
        <v>0.4603</v>
      </c>
      <c r="C1559">
        <v>0.4641</v>
      </c>
      <c r="D1559">
        <v>0.4591</v>
      </c>
      <c r="E1559">
        <v>0.4623</v>
      </c>
      <c r="F1559" s="21" t="str">
        <f t="shared" si="24"/>
        <v>----</v>
      </c>
      <c r="G1559" s="23"/>
    </row>
    <row r="1560" spans="1:7">
      <c r="A1560" s="22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21" t="str">
        <f t="shared" si="24"/>
        <v>----</v>
      </c>
      <c r="G1560" s="23"/>
    </row>
    <row r="1561" spans="1:7">
      <c r="A1561" s="22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21" t="str">
        <f t="shared" si="24"/>
        <v>----</v>
      </c>
      <c r="G1561" s="23"/>
    </row>
    <row r="1562" spans="1:7">
      <c r="A1562" s="22">
        <v>45700.84375</v>
      </c>
      <c r="B1562">
        <v>0.4604</v>
      </c>
      <c r="C1562">
        <v>0.4651</v>
      </c>
      <c r="D1562">
        <v>0.458</v>
      </c>
      <c r="E1562">
        <v>0.4613</v>
      </c>
      <c r="F1562" s="21" t="str">
        <f t="shared" si="24"/>
        <v>----</v>
      </c>
      <c r="G1562" s="23"/>
    </row>
    <row r="1563" spans="1:7">
      <c r="A1563" s="22">
        <v>45700.8541666667</v>
      </c>
      <c r="B1563">
        <v>0.4613</v>
      </c>
      <c r="C1563">
        <v>0.462</v>
      </c>
      <c r="D1563">
        <v>0.4548</v>
      </c>
      <c r="E1563">
        <v>0.4572</v>
      </c>
      <c r="F1563" s="21" t="str">
        <f t="shared" si="24"/>
        <v>----</v>
      </c>
      <c r="G1563" s="23"/>
    </row>
    <row r="1564" spans="1:7">
      <c r="A1564" s="22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21" t="str">
        <f t="shared" si="24"/>
        <v>----</v>
      </c>
      <c r="G1564" s="23"/>
    </row>
    <row r="1565" spans="1:7">
      <c r="A1565" s="22">
        <v>45700.875</v>
      </c>
      <c r="B1565">
        <v>0.4556</v>
      </c>
      <c r="C1565">
        <v>0.4571</v>
      </c>
      <c r="D1565">
        <v>0.4515</v>
      </c>
      <c r="E1565">
        <v>0.4571</v>
      </c>
      <c r="F1565" s="21" t="str">
        <f t="shared" si="24"/>
        <v>----</v>
      </c>
      <c r="G1565" s="23"/>
    </row>
    <row r="1566" spans="1:7">
      <c r="A1566" s="22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21" t="str">
        <f t="shared" si="24"/>
        <v>----</v>
      </c>
      <c r="G1566" s="23"/>
    </row>
    <row r="1567" spans="1:7">
      <c r="A1567" s="22">
        <v>45700.8958333333</v>
      </c>
      <c r="B1567">
        <v>0.4552</v>
      </c>
      <c r="C1567">
        <v>0.4574</v>
      </c>
      <c r="D1567">
        <v>0.4532</v>
      </c>
      <c r="E1567">
        <v>0.456</v>
      </c>
      <c r="F1567" s="21" t="str">
        <f t="shared" si="24"/>
        <v>----</v>
      </c>
      <c r="G1567" s="23"/>
    </row>
    <row r="1568" spans="1:7">
      <c r="A1568" s="22">
        <v>45700.90625</v>
      </c>
      <c r="B1568">
        <v>0.4563</v>
      </c>
      <c r="C1568">
        <v>0.4585</v>
      </c>
      <c r="D1568">
        <v>0.4537</v>
      </c>
      <c r="E1568">
        <v>0.4544</v>
      </c>
      <c r="F1568" s="21" t="str">
        <f t="shared" si="24"/>
        <v>----</v>
      </c>
      <c r="G1568" s="23"/>
    </row>
    <row r="1569" spans="1:7">
      <c r="A1569" s="22">
        <v>45700.9166666667</v>
      </c>
      <c r="B1569">
        <v>0.4542</v>
      </c>
      <c r="C1569">
        <v>0.4572</v>
      </c>
      <c r="D1569">
        <v>0.452</v>
      </c>
      <c r="E1569">
        <v>0.4572</v>
      </c>
      <c r="F1569" s="21" t="str">
        <f t="shared" si="24"/>
        <v>----</v>
      </c>
      <c r="G1569" s="23"/>
    </row>
    <row r="1570" spans="1:7">
      <c r="A1570" s="22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21" t="str">
        <f t="shared" si="24"/>
        <v>----</v>
      </c>
      <c r="G1570" s="23"/>
    </row>
    <row r="1571" spans="1:7">
      <c r="A1571" s="22">
        <v>45700.9375</v>
      </c>
      <c r="B1571">
        <v>0.4586</v>
      </c>
      <c r="C1571">
        <v>0.4601</v>
      </c>
      <c r="D1571">
        <v>0.4546</v>
      </c>
      <c r="E1571">
        <v>0.458</v>
      </c>
      <c r="F1571" s="21" t="str">
        <f t="shared" si="24"/>
        <v>----</v>
      </c>
      <c r="G1571" s="23"/>
    </row>
    <row r="1572" spans="1:7">
      <c r="A1572" s="22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21" t="str">
        <f t="shared" si="24"/>
        <v>----</v>
      </c>
      <c r="G1572" s="23"/>
    </row>
    <row r="1573" spans="1:7">
      <c r="A1573" s="22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21" t="str">
        <f t="shared" si="24"/>
        <v>----</v>
      </c>
      <c r="G1573" s="23"/>
    </row>
    <row r="1574" spans="1:7">
      <c r="A1574" s="22">
        <v>45700.96875</v>
      </c>
      <c r="B1574">
        <v>0.4538</v>
      </c>
      <c r="C1574">
        <v>0.4542</v>
      </c>
      <c r="D1574">
        <v>0.4478</v>
      </c>
      <c r="E1574">
        <v>0.4492</v>
      </c>
      <c r="F1574" s="21" t="str">
        <f t="shared" si="24"/>
        <v>----</v>
      </c>
      <c r="G1574" s="23"/>
    </row>
    <row r="1575" spans="1:7">
      <c r="A1575" s="22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21" t="str">
        <f t="shared" si="24"/>
        <v>----</v>
      </c>
      <c r="G1575" s="23"/>
    </row>
    <row r="1576" spans="1:7">
      <c r="A1576" s="22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21" t="str">
        <f t="shared" si="24"/>
        <v>----</v>
      </c>
      <c r="G1576" s="23"/>
    </row>
    <row r="1577" spans="1:7">
      <c r="A1577" s="22">
        <v>45701</v>
      </c>
      <c r="B1577">
        <v>0.4515</v>
      </c>
      <c r="C1577">
        <v>0.4571</v>
      </c>
      <c r="D1577">
        <v>0.4507</v>
      </c>
      <c r="E1577">
        <v>0.4533</v>
      </c>
      <c r="F1577" s="21" t="str">
        <f t="shared" si="24"/>
        <v>----</v>
      </c>
      <c r="G1577" s="23"/>
    </row>
    <row r="1578" spans="1:7">
      <c r="A1578" s="22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21" t="str">
        <f t="shared" si="24"/>
        <v>----</v>
      </c>
      <c r="G1578" s="23"/>
    </row>
    <row r="1579" spans="1:7">
      <c r="A1579" s="22">
        <v>45701.0208333333</v>
      </c>
      <c r="B1579">
        <v>0.4589</v>
      </c>
      <c r="C1579">
        <v>0.4608</v>
      </c>
      <c r="D1579">
        <v>0.455</v>
      </c>
      <c r="E1579">
        <v>0.4557</v>
      </c>
      <c r="F1579" s="21" t="str">
        <f t="shared" si="24"/>
        <v>----</v>
      </c>
      <c r="G1579" s="23"/>
    </row>
    <row r="1580" spans="1:7">
      <c r="A1580" s="22">
        <v>45701.03125</v>
      </c>
      <c r="B1580">
        <v>0.4556</v>
      </c>
      <c r="C1580">
        <v>0.4574</v>
      </c>
      <c r="D1580">
        <v>0.4522</v>
      </c>
      <c r="E1580">
        <v>0.4565</v>
      </c>
      <c r="F1580" s="21" t="str">
        <f t="shared" si="24"/>
        <v>----</v>
      </c>
      <c r="G1580" s="23"/>
    </row>
    <row r="1581" spans="1:7">
      <c r="A1581" s="22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21" t="str">
        <f t="shared" si="24"/>
        <v>----</v>
      </c>
      <c r="G1581" s="23"/>
    </row>
    <row r="1582" spans="1:7">
      <c r="A1582" s="22">
        <v>45701.0520833333</v>
      </c>
      <c r="B1582">
        <v>0.4596</v>
      </c>
      <c r="C1582">
        <v>0.463</v>
      </c>
      <c r="D1582">
        <v>0.4584</v>
      </c>
      <c r="E1582">
        <v>0.4589</v>
      </c>
      <c r="F1582" s="21" t="str">
        <f t="shared" si="24"/>
        <v>----</v>
      </c>
      <c r="G1582" s="23"/>
    </row>
    <row r="1583" spans="1:7">
      <c r="A1583" s="22">
        <v>45701.0625</v>
      </c>
      <c r="B1583">
        <v>0.4591</v>
      </c>
      <c r="C1583">
        <v>0.4619</v>
      </c>
      <c r="D1583">
        <v>0.4571</v>
      </c>
      <c r="E1583">
        <v>0.4597</v>
      </c>
      <c r="F1583" s="21" t="str">
        <f t="shared" si="24"/>
        <v>----</v>
      </c>
      <c r="G1583" s="23"/>
    </row>
    <row r="1584" spans="1:7">
      <c r="A1584" s="22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21" t="str">
        <f t="shared" si="24"/>
        <v>----</v>
      </c>
      <c r="G1584" s="23"/>
    </row>
    <row r="1585" spans="1:7">
      <c r="A1585" s="22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21" t="str">
        <f t="shared" si="24"/>
        <v>----</v>
      </c>
      <c r="G1585" s="23"/>
    </row>
    <row r="1586" spans="1:7">
      <c r="A1586" s="22">
        <v>45701.09375</v>
      </c>
      <c r="B1586">
        <v>0.4589</v>
      </c>
      <c r="C1586">
        <v>0.4622</v>
      </c>
      <c r="D1586">
        <v>0.457</v>
      </c>
      <c r="E1586">
        <v>0.4617</v>
      </c>
      <c r="F1586" s="21" t="str">
        <f t="shared" si="24"/>
        <v>----</v>
      </c>
      <c r="G1586" s="23"/>
    </row>
    <row r="1587" spans="1:7">
      <c r="A1587" s="22">
        <v>45701.1041666667</v>
      </c>
      <c r="B1587">
        <v>0.4611</v>
      </c>
      <c r="C1587">
        <v>0.462</v>
      </c>
      <c r="D1587">
        <v>0.4545</v>
      </c>
      <c r="E1587">
        <v>0.4579</v>
      </c>
      <c r="F1587" s="21" t="str">
        <f t="shared" si="24"/>
        <v>----</v>
      </c>
      <c r="G1587" s="23"/>
    </row>
    <row r="1588" spans="1:7">
      <c r="A1588" s="22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21" t="str">
        <f t="shared" si="24"/>
        <v>----</v>
      </c>
      <c r="G1588" s="23"/>
    </row>
    <row r="1589" spans="1:7">
      <c r="A1589" s="22">
        <v>45701.125</v>
      </c>
      <c r="B1589">
        <v>0.4547</v>
      </c>
      <c r="C1589">
        <v>0.4569</v>
      </c>
      <c r="D1589">
        <v>0.4523</v>
      </c>
      <c r="E1589">
        <v>0.4543</v>
      </c>
      <c r="F1589" s="21" t="str">
        <f t="shared" si="24"/>
        <v>----</v>
      </c>
      <c r="G1589" s="23"/>
    </row>
    <row r="1590" spans="1:7">
      <c r="A1590" s="22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21" t="str">
        <f t="shared" si="24"/>
        <v>----</v>
      </c>
      <c r="G1590" s="23"/>
    </row>
    <row r="1591" spans="1:7">
      <c r="A1591" s="22">
        <v>45701.1458333333</v>
      </c>
      <c r="B1591">
        <v>0.4493</v>
      </c>
      <c r="C1591">
        <v>0.4503</v>
      </c>
      <c r="D1591">
        <v>0.4455</v>
      </c>
      <c r="E1591">
        <v>0.45</v>
      </c>
      <c r="F1591" s="21" t="str">
        <f t="shared" si="24"/>
        <v>----</v>
      </c>
      <c r="G1591" s="23"/>
    </row>
    <row r="1592" spans="1:7">
      <c r="A1592" s="22">
        <v>45701.15625</v>
      </c>
      <c r="B1592">
        <v>0.4502</v>
      </c>
      <c r="C1592">
        <v>0.4528</v>
      </c>
      <c r="D1592">
        <v>0.4469</v>
      </c>
      <c r="E1592">
        <v>0.4528</v>
      </c>
      <c r="F1592" s="21" t="str">
        <f t="shared" si="24"/>
        <v>----</v>
      </c>
      <c r="G1592" s="23"/>
    </row>
    <row r="1593" spans="1:7">
      <c r="A1593" s="22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21" t="str">
        <f t="shared" si="24"/>
        <v>----</v>
      </c>
      <c r="G1593" s="23"/>
    </row>
    <row r="1594" spans="1:7">
      <c r="A1594" s="22">
        <v>45701.1770833333</v>
      </c>
      <c r="B1594">
        <v>0.4496</v>
      </c>
      <c r="C1594">
        <v>0.4502</v>
      </c>
      <c r="D1594">
        <v>0.446</v>
      </c>
      <c r="E1594">
        <v>0.448</v>
      </c>
      <c r="F1594" s="21" t="str">
        <f t="shared" si="24"/>
        <v>----</v>
      </c>
      <c r="G1594" s="23"/>
    </row>
    <row r="1595" spans="1:7">
      <c r="A1595" s="22">
        <v>45701.1875</v>
      </c>
      <c r="B1595">
        <v>0.448</v>
      </c>
      <c r="C1595">
        <v>0.454</v>
      </c>
      <c r="D1595">
        <v>0.4478</v>
      </c>
      <c r="E1595">
        <v>0.452</v>
      </c>
      <c r="F1595" s="21" t="str">
        <f t="shared" si="24"/>
        <v>----</v>
      </c>
      <c r="G1595" s="23"/>
    </row>
    <row r="1596" spans="1:7">
      <c r="A1596" s="22">
        <v>45701.1979166667</v>
      </c>
      <c r="B1596">
        <v>0.452</v>
      </c>
      <c r="C1596">
        <v>0.4521</v>
      </c>
      <c r="D1596">
        <v>0.446</v>
      </c>
      <c r="E1596">
        <v>0.4487</v>
      </c>
      <c r="F1596" s="21" t="str">
        <f t="shared" si="24"/>
        <v>----</v>
      </c>
      <c r="G1596" s="23"/>
    </row>
    <row r="1597" spans="1:7">
      <c r="A1597" s="22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21" t="str">
        <f t="shared" si="24"/>
        <v>----</v>
      </c>
      <c r="G1597" s="23"/>
    </row>
    <row r="1598" spans="1:7">
      <c r="A1598" s="22">
        <v>45701.21875</v>
      </c>
      <c r="B1598">
        <v>0.4491</v>
      </c>
      <c r="C1598">
        <v>0.4536</v>
      </c>
      <c r="D1598">
        <v>0.4476</v>
      </c>
      <c r="E1598">
        <v>0.4518</v>
      </c>
      <c r="F1598" s="21" t="str">
        <f t="shared" si="24"/>
        <v>----</v>
      </c>
      <c r="G1598" s="23"/>
    </row>
    <row r="1599" spans="1:7">
      <c r="A1599" s="22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21" t="str">
        <f t="shared" si="24"/>
        <v>----</v>
      </c>
      <c r="G1599" s="23"/>
    </row>
    <row r="1600" spans="1:7">
      <c r="A1600" s="22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21" t="str">
        <f t="shared" si="24"/>
        <v>----</v>
      </c>
      <c r="G1600" s="23"/>
    </row>
    <row r="1601" spans="1:7">
      <c r="A1601" s="22">
        <v>45701.25</v>
      </c>
      <c r="B1601">
        <v>0.4534</v>
      </c>
      <c r="C1601">
        <v>0.4534</v>
      </c>
      <c r="D1601">
        <v>0.444</v>
      </c>
      <c r="E1601">
        <v>0.4451</v>
      </c>
      <c r="F1601" s="21" t="str">
        <f t="shared" si="24"/>
        <v>----</v>
      </c>
      <c r="G1601" s="23"/>
    </row>
    <row r="1602" spans="1:7">
      <c r="A1602" s="22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21" t="str">
        <f t="shared" si="24"/>
        <v>----</v>
      </c>
      <c r="G1602" s="23"/>
    </row>
    <row r="1603" spans="1:7">
      <c r="A1603" s="22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21" t="str">
        <f t="shared" ref="F1603:F1666" si="25">IF(B1603=E1603,"Dead","----")</f>
        <v>----</v>
      </c>
      <c r="G1603" s="23"/>
    </row>
    <row r="1604" spans="1:7">
      <c r="A1604" s="22">
        <v>45701.28125</v>
      </c>
      <c r="B1604">
        <v>0.4565</v>
      </c>
      <c r="C1604">
        <v>0.4594</v>
      </c>
      <c r="D1604">
        <v>0.4526</v>
      </c>
      <c r="E1604">
        <v>0.4542</v>
      </c>
      <c r="F1604" s="21" t="str">
        <f t="shared" si="25"/>
        <v>----</v>
      </c>
      <c r="G1604" s="23"/>
    </row>
    <row r="1605" spans="1:7">
      <c r="A1605" s="22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21" t="str">
        <f t="shared" si="25"/>
        <v>----</v>
      </c>
      <c r="G1605" s="23"/>
    </row>
    <row r="1606" spans="1:7">
      <c r="A1606" s="22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21" t="str">
        <f t="shared" si="25"/>
        <v>----</v>
      </c>
      <c r="G1606" s="23"/>
    </row>
    <row r="1607" spans="1:7">
      <c r="A1607" s="22">
        <v>45701.3125</v>
      </c>
      <c r="B1607">
        <v>0.4631</v>
      </c>
      <c r="C1607">
        <v>0.4645</v>
      </c>
      <c r="D1607">
        <v>0.4551</v>
      </c>
      <c r="E1607">
        <v>0.4643</v>
      </c>
      <c r="F1607" s="21" t="str">
        <f t="shared" si="25"/>
        <v>----</v>
      </c>
      <c r="G1607" s="23"/>
    </row>
    <row r="1608" spans="1:7">
      <c r="A1608" s="22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21" t="str">
        <f t="shared" si="25"/>
        <v>----</v>
      </c>
      <c r="G1608" s="23"/>
    </row>
    <row r="1609" spans="1:7">
      <c r="A1609" s="22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21" t="str">
        <f t="shared" si="25"/>
        <v>----</v>
      </c>
      <c r="G1609" s="23"/>
    </row>
    <row r="1610" spans="1:7">
      <c r="A1610" s="22">
        <v>45701.34375</v>
      </c>
      <c r="B1610">
        <v>0.4507</v>
      </c>
      <c r="C1610">
        <v>0.4511</v>
      </c>
      <c r="D1610">
        <v>0.4419</v>
      </c>
      <c r="E1610">
        <v>0.4437</v>
      </c>
      <c r="F1610" s="21" t="str">
        <f t="shared" si="25"/>
        <v>----</v>
      </c>
      <c r="G1610" s="23"/>
    </row>
    <row r="1611" spans="1:7">
      <c r="A1611" s="22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21" t="str">
        <f t="shared" si="25"/>
        <v>----</v>
      </c>
      <c r="G1611" s="23"/>
    </row>
    <row r="1612" spans="1:7">
      <c r="A1612" s="22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21" t="str">
        <f t="shared" si="25"/>
        <v>----</v>
      </c>
      <c r="G1612" s="23"/>
    </row>
    <row r="1613" spans="1:7">
      <c r="A1613" s="22">
        <v>45701.375</v>
      </c>
      <c r="B1613">
        <v>0.4383</v>
      </c>
      <c r="C1613">
        <v>0.4432</v>
      </c>
      <c r="D1613">
        <v>0.438</v>
      </c>
      <c r="E1613">
        <v>0.4416</v>
      </c>
      <c r="F1613" s="21" t="str">
        <f t="shared" si="25"/>
        <v>----</v>
      </c>
      <c r="G1613" s="23"/>
    </row>
    <row r="1614" spans="1:7">
      <c r="A1614" s="22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21" t="str">
        <f t="shared" si="25"/>
        <v>----</v>
      </c>
      <c r="G1614" s="23"/>
    </row>
    <row r="1615" spans="1:7">
      <c r="A1615" s="22">
        <v>45701.3958333333</v>
      </c>
      <c r="B1615">
        <v>0.444</v>
      </c>
      <c r="C1615">
        <v>0.4456</v>
      </c>
      <c r="D1615">
        <v>0.4397</v>
      </c>
      <c r="E1615">
        <v>0.4456</v>
      </c>
      <c r="F1615" s="21" t="str">
        <f t="shared" si="25"/>
        <v>----</v>
      </c>
      <c r="G1615" s="23"/>
    </row>
    <row r="1616" spans="1:7">
      <c r="A1616" s="22">
        <v>45701.40625</v>
      </c>
      <c r="B1616">
        <v>0.4455</v>
      </c>
      <c r="C1616">
        <v>0.4471</v>
      </c>
      <c r="D1616">
        <v>0.4377</v>
      </c>
      <c r="E1616">
        <v>0.4378</v>
      </c>
      <c r="F1616" s="21" t="str">
        <f t="shared" si="25"/>
        <v>----</v>
      </c>
      <c r="G1616" s="23"/>
    </row>
    <row r="1617" spans="1:7">
      <c r="A1617" s="22">
        <v>45701.4166666667</v>
      </c>
      <c r="B1617">
        <v>0.4381</v>
      </c>
      <c r="C1617">
        <v>0.4387</v>
      </c>
      <c r="D1617">
        <v>0.4281</v>
      </c>
      <c r="E1617">
        <v>0.429</v>
      </c>
      <c r="F1617" s="21" t="str">
        <f t="shared" si="25"/>
        <v>----</v>
      </c>
      <c r="G1617" s="23"/>
    </row>
    <row r="1618" spans="1:7">
      <c r="A1618" s="22">
        <v>45701.4270833333</v>
      </c>
      <c r="B1618">
        <v>0.4291</v>
      </c>
      <c r="C1618">
        <v>0.436</v>
      </c>
      <c r="D1618">
        <v>0.4285</v>
      </c>
      <c r="E1618">
        <v>0.4339</v>
      </c>
      <c r="F1618" s="21" t="str">
        <f t="shared" si="25"/>
        <v>----</v>
      </c>
      <c r="G1618" s="23"/>
    </row>
    <row r="1619" spans="1:7">
      <c r="A1619" s="22">
        <v>45701.4375</v>
      </c>
      <c r="B1619">
        <v>0.4338</v>
      </c>
      <c r="C1619">
        <v>0.4354</v>
      </c>
      <c r="D1619">
        <v>0.4308</v>
      </c>
      <c r="E1619">
        <v>0.4333</v>
      </c>
      <c r="F1619" s="21" t="str">
        <f t="shared" si="25"/>
        <v>----</v>
      </c>
      <c r="G1619" s="23"/>
    </row>
    <row r="1620" spans="1:7">
      <c r="A1620" s="22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21" t="str">
        <f t="shared" si="25"/>
        <v>----</v>
      </c>
      <c r="G1620" s="23"/>
    </row>
    <row r="1621" spans="1:7">
      <c r="A1621" s="22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21" t="str">
        <f t="shared" si="25"/>
        <v>----</v>
      </c>
      <c r="G1621" s="23"/>
    </row>
    <row r="1622" spans="1:7">
      <c r="A1622" s="22">
        <v>45701.46875</v>
      </c>
      <c r="B1622">
        <v>0.4502</v>
      </c>
      <c r="C1622">
        <v>0.4502</v>
      </c>
      <c r="D1622">
        <v>0.4417</v>
      </c>
      <c r="E1622">
        <v>0.4424</v>
      </c>
      <c r="F1622" s="21" t="str">
        <f t="shared" si="25"/>
        <v>----</v>
      </c>
      <c r="G1622" s="23"/>
    </row>
    <row r="1623" spans="1:7">
      <c r="A1623" s="22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21" t="str">
        <f t="shared" si="25"/>
        <v>----</v>
      </c>
      <c r="G1623" s="23"/>
    </row>
    <row r="1624" spans="1:7">
      <c r="A1624" s="22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21" t="str">
        <f t="shared" si="25"/>
        <v>----</v>
      </c>
      <c r="G1624" s="23"/>
    </row>
    <row r="1625" spans="1:7">
      <c r="A1625" s="22">
        <v>45701.5</v>
      </c>
      <c r="B1625">
        <v>0.441</v>
      </c>
      <c r="C1625">
        <v>0.4462</v>
      </c>
      <c r="D1625">
        <v>0.4404</v>
      </c>
      <c r="E1625">
        <v>0.446</v>
      </c>
      <c r="F1625" s="21" t="str">
        <f t="shared" si="25"/>
        <v>----</v>
      </c>
      <c r="G1625" s="23"/>
    </row>
    <row r="1626" spans="1:7">
      <c r="A1626" s="22">
        <v>45701.5104166667</v>
      </c>
      <c r="B1626">
        <v>0.446</v>
      </c>
      <c r="C1626">
        <v>0.4493</v>
      </c>
      <c r="D1626">
        <v>0.445</v>
      </c>
      <c r="E1626">
        <v>0.4484</v>
      </c>
      <c r="F1626" s="21" t="str">
        <f t="shared" si="25"/>
        <v>----</v>
      </c>
      <c r="G1626" s="23"/>
    </row>
    <row r="1627" spans="1:7">
      <c r="A1627" s="22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21" t="str">
        <f t="shared" si="25"/>
        <v>----</v>
      </c>
      <c r="G1627" s="23"/>
    </row>
    <row r="1628" spans="1:7">
      <c r="A1628" s="22">
        <v>45701.53125</v>
      </c>
      <c r="B1628">
        <v>0.4473</v>
      </c>
      <c r="C1628">
        <v>0.4476</v>
      </c>
      <c r="D1628">
        <v>0.4416</v>
      </c>
      <c r="E1628">
        <v>0.4434</v>
      </c>
      <c r="F1628" s="21" t="str">
        <f t="shared" si="25"/>
        <v>----</v>
      </c>
      <c r="G1628" s="23"/>
    </row>
    <row r="1629" spans="1:7">
      <c r="A1629" s="22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21" t="str">
        <f t="shared" si="25"/>
        <v>----</v>
      </c>
      <c r="G1629" s="23"/>
    </row>
    <row r="1630" spans="1:7">
      <c r="A1630" s="22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21" t="str">
        <f t="shared" si="25"/>
        <v>----</v>
      </c>
      <c r="G1630" s="23"/>
    </row>
    <row r="1631" spans="1:7">
      <c r="A1631" s="22">
        <v>45701.5625</v>
      </c>
      <c r="B1631">
        <v>0.4483</v>
      </c>
      <c r="C1631">
        <v>0.4536</v>
      </c>
      <c r="D1631">
        <v>0.4479</v>
      </c>
      <c r="E1631">
        <v>0.4507</v>
      </c>
      <c r="F1631" s="21" t="str">
        <f t="shared" si="25"/>
        <v>----</v>
      </c>
      <c r="G1631" s="23"/>
    </row>
    <row r="1632" spans="1:7">
      <c r="A1632" s="22">
        <v>45701.5729166667</v>
      </c>
      <c r="B1632">
        <v>0.4506</v>
      </c>
      <c r="C1632">
        <v>0.4513</v>
      </c>
      <c r="D1632">
        <v>0.4458</v>
      </c>
      <c r="E1632">
        <v>0.448</v>
      </c>
      <c r="F1632" s="21" t="str">
        <f t="shared" si="25"/>
        <v>----</v>
      </c>
      <c r="G1632" s="23"/>
    </row>
    <row r="1633" spans="1:7">
      <c r="A1633" s="22">
        <v>45701.5833333333</v>
      </c>
      <c r="B1633">
        <v>0.448</v>
      </c>
      <c r="C1633">
        <v>0.4486</v>
      </c>
      <c r="D1633">
        <v>0.4456</v>
      </c>
      <c r="E1633">
        <v>0.4461</v>
      </c>
      <c r="F1633" s="21" t="str">
        <f t="shared" si="25"/>
        <v>----</v>
      </c>
      <c r="G1633" s="23"/>
    </row>
    <row r="1634" spans="1:7">
      <c r="A1634" s="22">
        <v>45701.59375</v>
      </c>
      <c r="B1634">
        <v>0.4462</v>
      </c>
      <c r="C1634">
        <v>0.449</v>
      </c>
      <c r="D1634">
        <v>0.4448</v>
      </c>
      <c r="E1634">
        <v>0.4453</v>
      </c>
      <c r="F1634" s="21" t="str">
        <f t="shared" si="25"/>
        <v>----</v>
      </c>
      <c r="G1634" s="23"/>
    </row>
    <row r="1635" spans="1:7">
      <c r="A1635" s="22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21" t="str">
        <f t="shared" si="25"/>
        <v>----</v>
      </c>
      <c r="G1635" s="23"/>
    </row>
    <row r="1636" spans="1:7">
      <c r="A1636" s="22">
        <v>45701.6145833333</v>
      </c>
      <c r="B1636">
        <v>0.4439</v>
      </c>
      <c r="C1636">
        <v>0.4439</v>
      </c>
      <c r="D1636">
        <v>0.436</v>
      </c>
      <c r="E1636">
        <v>0.4365</v>
      </c>
      <c r="F1636" s="21" t="str">
        <f t="shared" si="25"/>
        <v>----</v>
      </c>
      <c r="G1636" s="23"/>
    </row>
    <row r="1637" spans="1:7">
      <c r="A1637" s="22">
        <v>45701.625</v>
      </c>
      <c r="B1637">
        <v>0.4365</v>
      </c>
      <c r="C1637">
        <v>0.4401</v>
      </c>
      <c r="D1637">
        <v>0.4365</v>
      </c>
      <c r="E1637">
        <v>0.4388</v>
      </c>
      <c r="F1637" s="21" t="str">
        <f t="shared" si="25"/>
        <v>----</v>
      </c>
      <c r="G1637" s="23"/>
    </row>
    <row r="1638" spans="1:7">
      <c r="A1638" s="22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21" t="str">
        <f t="shared" si="25"/>
        <v>----</v>
      </c>
      <c r="G1638" s="23"/>
    </row>
    <row r="1639" spans="1:7">
      <c r="A1639" s="22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21" t="str">
        <f t="shared" si="25"/>
        <v>----</v>
      </c>
      <c r="G1639" s="23"/>
    </row>
    <row r="1640" spans="1:7">
      <c r="A1640" s="22">
        <v>45701.65625</v>
      </c>
      <c r="B1640">
        <v>0.4473</v>
      </c>
      <c r="C1640">
        <v>0.45</v>
      </c>
      <c r="D1640">
        <v>0.4448</v>
      </c>
      <c r="E1640">
        <v>0.4487</v>
      </c>
      <c r="F1640" s="21" t="str">
        <f t="shared" si="25"/>
        <v>----</v>
      </c>
      <c r="G1640" s="23"/>
    </row>
    <row r="1641" spans="1:7">
      <c r="A1641" s="22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21" t="str">
        <f t="shared" si="25"/>
        <v>----</v>
      </c>
      <c r="G1641" s="23"/>
    </row>
    <row r="1642" spans="1:7">
      <c r="A1642" s="22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21" t="str">
        <f t="shared" si="25"/>
        <v>----</v>
      </c>
      <c r="G1642" s="23"/>
    </row>
    <row r="1643" spans="1:7">
      <c r="A1643" s="22">
        <v>45701.6875</v>
      </c>
      <c r="B1643">
        <v>0.454</v>
      </c>
      <c r="C1643">
        <v>0.4556</v>
      </c>
      <c r="D1643">
        <v>0.4454</v>
      </c>
      <c r="E1643">
        <v>0.4454</v>
      </c>
      <c r="F1643" s="21" t="str">
        <f t="shared" si="25"/>
        <v>----</v>
      </c>
      <c r="G1643" s="23"/>
    </row>
    <row r="1644" spans="1:7">
      <c r="A1644" s="22">
        <v>45701.6979166667</v>
      </c>
      <c r="B1644">
        <v>0.4456</v>
      </c>
      <c r="C1644">
        <v>0.448</v>
      </c>
      <c r="D1644">
        <v>0.4415</v>
      </c>
      <c r="E1644">
        <v>0.4476</v>
      </c>
      <c r="F1644" s="21" t="str">
        <f t="shared" si="25"/>
        <v>----</v>
      </c>
      <c r="G1644" s="23"/>
    </row>
    <row r="1645" spans="1:7">
      <c r="A1645" s="22">
        <v>45701.7083333333</v>
      </c>
      <c r="B1645">
        <v>0.4474</v>
      </c>
      <c r="C1645">
        <v>0.452</v>
      </c>
      <c r="D1645">
        <v>0.4446</v>
      </c>
      <c r="E1645">
        <v>0.4446</v>
      </c>
      <c r="F1645" s="21" t="str">
        <f t="shared" si="25"/>
        <v>----</v>
      </c>
      <c r="G1645" s="23"/>
    </row>
    <row r="1646" spans="1:7">
      <c r="A1646" s="22">
        <v>45701.71875</v>
      </c>
      <c r="B1646">
        <v>0.4443</v>
      </c>
      <c r="C1646">
        <v>0.4489</v>
      </c>
      <c r="D1646">
        <v>0.4434</v>
      </c>
      <c r="E1646">
        <v>0.4471</v>
      </c>
      <c r="F1646" s="21" t="str">
        <f t="shared" si="25"/>
        <v>----</v>
      </c>
      <c r="G1646" s="23"/>
    </row>
    <row r="1647" spans="1:7">
      <c r="A1647" s="22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21" t="str">
        <f t="shared" si="25"/>
        <v>----</v>
      </c>
      <c r="G1647" s="23"/>
    </row>
    <row r="1648" spans="1:7">
      <c r="A1648" s="22">
        <v>45701.7395833333</v>
      </c>
      <c r="B1648">
        <v>0.4425</v>
      </c>
      <c r="C1648">
        <v>0.4511</v>
      </c>
      <c r="D1648">
        <v>0.442</v>
      </c>
      <c r="E1648">
        <v>0.4489</v>
      </c>
      <c r="F1648" s="21" t="str">
        <f t="shared" si="25"/>
        <v>----</v>
      </c>
      <c r="G1648" s="23"/>
    </row>
    <row r="1649" spans="1:7">
      <c r="A1649" s="22">
        <v>45701.75</v>
      </c>
      <c r="B1649">
        <v>0.4487</v>
      </c>
      <c r="C1649">
        <v>0.4557</v>
      </c>
      <c r="D1649">
        <v>0.4465</v>
      </c>
      <c r="E1649">
        <v>0.455</v>
      </c>
      <c r="F1649" s="21" t="str">
        <f t="shared" si="25"/>
        <v>----</v>
      </c>
      <c r="G1649" s="23"/>
    </row>
    <row r="1650" spans="1:7">
      <c r="A1650" s="22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21" t="str">
        <f t="shared" si="25"/>
        <v>----</v>
      </c>
      <c r="G1650" s="23"/>
    </row>
    <row r="1651" spans="1:7">
      <c r="A1651" s="22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21" t="str">
        <f t="shared" si="25"/>
        <v>----</v>
      </c>
      <c r="G1651" s="23"/>
    </row>
    <row r="1652" spans="1:7">
      <c r="A1652" s="22">
        <v>45701.78125</v>
      </c>
      <c r="B1652">
        <v>0.4547</v>
      </c>
      <c r="C1652">
        <v>0.4572</v>
      </c>
      <c r="D1652">
        <v>0.4502</v>
      </c>
      <c r="E1652">
        <v>0.4514</v>
      </c>
      <c r="F1652" s="21" t="str">
        <f t="shared" si="25"/>
        <v>----</v>
      </c>
      <c r="G1652" s="23"/>
    </row>
    <row r="1653" spans="1:7">
      <c r="A1653" s="22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21" t="str">
        <f t="shared" si="25"/>
        <v>----</v>
      </c>
      <c r="G1653" s="23"/>
    </row>
    <row r="1654" spans="1:7">
      <c r="A1654" s="22">
        <v>45701.8020833333</v>
      </c>
      <c r="B1654">
        <v>0.4526</v>
      </c>
      <c r="C1654">
        <v>0.4535</v>
      </c>
      <c r="D1654">
        <v>0.4498</v>
      </c>
      <c r="E1654">
        <v>0.45</v>
      </c>
      <c r="F1654" s="21" t="str">
        <f t="shared" si="25"/>
        <v>----</v>
      </c>
      <c r="G1654" s="23"/>
    </row>
    <row r="1655" spans="1:7">
      <c r="A1655" s="22">
        <v>45701.8125</v>
      </c>
      <c r="B1655">
        <v>0.4501</v>
      </c>
      <c r="C1655">
        <v>0.4519</v>
      </c>
      <c r="D1655">
        <v>0.4491</v>
      </c>
      <c r="E1655">
        <v>0.4505</v>
      </c>
      <c r="F1655" s="21" t="str">
        <f t="shared" si="25"/>
        <v>----</v>
      </c>
      <c r="G1655" s="23"/>
    </row>
    <row r="1656" spans="1:7">
      <c r="A1656" s="22">
        <v>45701.8229166667</v>
      </c>
      <c r="B1656">
        <v>0.4507</v>
      </c>
      <c r="C1656">
        <v>0.457</v>
      </c>
      <c r="D1656">
        <v>0.4505</v>
      </c>
      <c r="E1656">
        <v>0.4547</v>
      </c>
      <c r="F1656" s="21" t="str">
        <f t="shared" si="25"/>
        <v>----</v>
      </c>
      <c r="G1656" s="23"/>
    </row>
    <row r="1657" spans="1:7">
      <c r="A1657" s="22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21" t="str">
        <f t="shared" si="25"/>
        <v>----</v>
      </c>
      <c r="G1657" s="23"/>
    </row>
    <row r="1658" spans="1:7">
      <c r="A1658" s="22">
        <v>45701.84375</v>
      </c>
      <c r="B1658">
        <v>0.4519</v>
      </c>
      <c r="C1658">
        <v>0.453</v>
      </c>
      <c r="D1658">
        <v>0.4491</v>
      </c>
      <c r="E1658">
        <v>0.4497</v>
      </c>
      <c r="F1658" s="21" t="str">
        <f t="shared" si="25"/>
        <v>----</v>
      </c>
      <c r="G1658" s="23"/>
    </row>
    <row r="1659" spans="1:7">
      <c r="A1659" s="22">
        <v>45701.8541666667</v>
      </c>
      <c r="B1659">
        <v>0.4497</v>
      </c>
      <c r="C1659">
        <v>0.452</v>
      </c>
      <c r="D1659">
        <v>0.4491</v>
      </c>
      <c r="E1659">
        <v>0.451</v>
      </c>
      <c r="F1659" s="21" t="str">
        <f t="shared" si="25"/>
        <v>----</v>
      </c>
      <c r="G1659" s="23"/>
    </row>
    <row r="1660" spans="1:7">
      <c r="A1660" s="22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21" t="str">
        <f t="shared" si="25"/>
        <v>----</v>
      </c>
      <c r="G1660" s="23"/>
    </row>
    <row r="1661" spans="1:7">
      <c r="A1661" s="22">
        <v>45701.875</v>
      </c>
      <c r="B1661">
        <v>0.4512</v>
      </c>
      <c r="C1661">
        <v>0.4547</v>
      </c>
      <c r="D1661">
        <v>0.4512</v>
      </c>
      <c r="E1661">
        <v>0.4523</v>
      </c>
      <c r="F1661" s="21" t="str">
        <f t="shared" si="25"/>
        <v>----</v>
      </c>
      <c r="G1661" s="23"/>
    </row>
    <row r="1662" spans="1:7">
      <c r="A1662" s="22">
        <v>45701.8854166667</v>
      </c>
      <c r="B1662">
        <v>0.4524</v>
      </c>
      <c r="C1662">
        <v>0.454</v>
      </c>
      <c r="D1662">
        <v>0.4494</v>
      </c>
      <c r="E1662">
        <v>0.4503</v>
      </c>
      <c r="F1662" s="21" t="str">
        <f t="shared" si="25"/>
        <v>----</v>
      </c>
      <c r="G1662" s="23"/>
    </row>
    <row r="1663" spans="1:7">
      <c r="A1663" s="22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21" t="str">
        <f t="shared" si="25"/>
        <v>----</v>
      </c>
      <c r="G1663" s="23"/>
    </row>
    <row r="1664" spans="1:7">
      <c r="A1664" s="22">
        <v>45701.90625</v>
      </c>
      <c r="B1664">
        <v>0.4506</v>
      </c>
      <c r="C1664">
        <v>0.4525</v>
      </c>
      <c r="D1664">
        <v>0.4488</v>
      </c>
      <c r="E1664">
        <v>0.4521</v>
      </c>
      <c r="F1664" s="21" t="str">
        <f t="shared" si="25"/>
        <v>----</v>
      </c>
      <c r="G1664" s="23"/>
    </row>
    <row r="1665" spans="1:7">
      <c r="A1665" s="22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21" t="str">
        <f t="shared" si="25"/>
        <v>----</v>
      </c>
      <c r="G1665" s="23"/>
    </row>
    <row r="1666" spans="1:7">
      <c r="A1666" s="22">
        <v>45701.9270833333</v>
      </c>
      <c r="B1666">
        <v>0.4537</v>
      </c>
      <c r="C1666">
        <v>0.4559</v>
      </c>
      <c r="D1666">
        <v>0.452</v>
      </c>
      <c r="E1666">
        <v>0.4542</v>
      </c>
      <c r="F1666" s="21" t="str">
        <f t="shared" si="25"/>
        <v>----</v>
      </c>
      <c r="G1666" s="23"/>
    </row>
    <row r="1667" spans="1:7">
      <c r="A1667" s="22">
        <v>45701.9375</v>
      </c>
      <c r="B1667">
        <v>0.4543</v>
      </c>
      <c r="C1667">
        <v>0.4564</v>
      </c>
      <c r="D1667">
        <v>0.4513</v>
      </c>
      <c r="E1667">
        <v>0.4538</v>
      </c>
      <c r="F1667" s="21" t="str">
        <f t="shared" ref="F1667:F1730" si="26">IF(B1667=E1667,"Dead","----")</f>
        <v>----</v>
      </c>
      <c r="G1667" s="23"/>
    </row>
    <row r="1668" spans="1:7">
      <c r="A1668" s="22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21" t="str">
        <f t="shared" si="26"/>
        <v>----</v>
      </c>
      <c r="G1668" s="23"/>
    </row>
    <row r="1669" spans="1:7">
      <c r="A1669" s="22">
        <v>45701.9583333333</v>
      </c>
      <c r="B1669">
        <v>0.457</v>
      </c>
      <c r="C1669">
        <v>0.4641</v>
      </c>
      <c r="D1669">
        <v>0.4556</v>
      </c>
      <c r="E1669">
        <v>0.4623</v>
      </c>
      <c r="F1669" s="21" t="str">
        <f t="shared" si="26"/>
        <v>----</v>
      </c>
      <c r="G1669" s="23"/>
    </row>
    <row r="1670" spans="1:7">
      <c r="A1670" s="22">
        <v>45701.96875</v>
      </c>
      <c r="B1670">
        <v>0.4624</v>
      </c>
      <c r="C1670">
        <v>0.4665</v>
      </c>
      <c r="D1670">
        <v>0.4598</v>
      </c>
      <c r="E1670">
        <v>0.465</v>
      </c>
      <c r="F1670" s="21" t="str">
        <f t="shared" si="26"/>
        <v>----</v>
      </c>
      <c r="G1670" s="23"/>
    </row>
    <row r="1671" spans="1:7">
      <c r="A1671" s="22">
        <v>45701.9791666667</v>
      </c>
      <c r="B1671">
        <v>0.465</v>
      </c>
      <c r="C1671">
        <v>0.4653</v>
      </c>
      <c r="D1671">
        <v>0.4603</v>
      </c>
      <c r="E1671">
        <v>0.4619</v>
      </c>
      <c r="F1671" s="21" t="str">
        <f t="shared" si="26"/>
        <v>----</v>
      </c>
      <c r="G1671" s="23"/>
    </row>
    <row r="1672" spans="1:7">
      <c r="A1672" s="22">
        <v>45701.9895833333</v>
      </c>
      <c r="B1672">
        <v>0.462</v>
      </c>
      <c r="C1672">
        <v>0.4636</v>
      </c>
      <c r="D1672">
        <v>0.4584</v>
      </c>
      <c r="E1672">
        <v>0.4591</v>
      </c>
      <c r="F1672" s="21" t="str">
        <f t="shared" si="26"/>
        <v>----</v>
      </c>
      <c r="G1672" s="23"/>
    </row>
    <row r="1673" spans="1:7">
      <c r="A1673" s="22">
        <v>45702</v>
      </c>
      <c r="B1673">
        <v>0.459</v>
      </c>
      <c r="C1673">
        <v>0.4618</v>
      </c>
      <c r="D1673">
        <v>0.4579</v>
      </c>
      <c r="E1673">
        <v>0.4604</v>
      </c>
      <c r="F1673" s="21" t="str">
        <f t="shared" si="26"/>
        <v>----</v>
      </c>
      <c r="G1673" s="23"/>
    </row>
    <row r="1674" spans="1:7">
      <c r="A1674" s="22">
        <v>45702.0104166667</v>
      </c>
      <c r="B1674">
        <v>0.4603</v>
      </c>
      <c r="C1674">
        <v>0.4672</v>
      </c>
      <c r="D1674">
        <v>0.46</v>
      </c>
      <c r="E1674">
        <v>0.4657</v>
      </c>
      <c r="F1674" s="21" t="str">
        <f t="shared" si="26"/>
        <v>----</v>
      </c>
      <c r="G1674" s="23"/>
    </row>
    <row r="1675" spans="1:7">
      <c r="A1675" s="22">
        <v>45702.0208333333</v>
      </c>
      <c r="B1675">
        <v>0.4659</v>
      </c>
      <c r="C1675">
        <v>0.4695</v>
      </c>
      <c r="D1675">
        <v>0.463</v>
      </c>
      <c r="E1675">
        <v>0.4682</v>
      </c>
      <c r="F1675" s="21" t="str">
        <f t="shared" si="26"/>
        <v>----</v>
      </c>
      <c r="G1675" s="23"/>
    </row>
    <row r="1676" spans="1:7">
      <c r="A1676" s="22">
        <v>45702.03125</v>
      </c>
      <c r="B1676">
        <v>0.4682</v>
      </c>
      <c r="C1676">
        <v>0.4687</v>
      </c>
      <c r="D1676">
        <v>0.4632</v>
      </c>
      <c r="E1676">
        <v>0.4649</v>
      </c>
      <c r="F1676" s="21" t="str">
        <f t="shared" si="26"/>
        <v>----</v>
      </c>
      <c r="G1676" s="23"/>
    </row>
    <row r="1677" spans="1:7">
      <c r="A1677" s="22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21" t="str">
        <f t="shared" si="26"/>
        <v>----</v>
      </c>
      <c r="G1677" s="23"/>
    </row>
    <row r="1678" spans="1:7">
      <c r="A1678" s="22">
        <v>45702.0520833333</v>
      </c>
      <c r="B1678">
        <v>0.4697</v>
      </c>
      <c r="C1678">
        <v>0.472</v>
      </c>
      <c r="D1678">
        <v>0.4678</v>
      </c>
      <c r="E1678">
        <v>0.4686</v>
      </c>
      <c r="F1678" s="21" t="str">
        <f t="shared" si="26"/>
        <v>----</v>
      </c>
      <c r="G1678" s="23"/>
    </row>
    <row r="1679" spans="1:7">
      <c r="A1679" s="22">
        <v>45702.0625</v>
      </c>
      <c r="B1679">
        <v>0.4689</v>
      </c>
      <c r="C1679">
        <v>0.4693</v>
      </c>
      <c r="D1679">
        <v>0.4658</v>
      </c>
      <c r="E1679">
        <v>0.4673</v>
      </c>
      <c r="F1679" s="21" t="str">
        <f t="shared" si="26"/>
        <v>----</v>
      </c>
      <c r="G1679" s="23"/>
    </row>
    <row r="1680" spans="1:7">
      <c r="A1680" s="22">
        <v>45702.0729166667</v>
      </c>
      <c r="B1680">
        <v>0.4671</v>
      </c>
      <c r="C1680">
        <v>0.4721</v>
      </c>
      <c r="D1680">
        <v>0.465</v>
      </c>
      <c r="E1680">
        <v>0.4715</v>
      </c>
      <c r="F1680" s="21" t="str">
        <f t="shared" si="26"/>
        <v>----</v>
      </c>
      <c r="G1680" s="23"/>
    </row>
    <row r="1681" spans="1:7">
      <c r="A1681" s="22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21" t="str">
        <f t="shared" si="26"/>
        <v>----</v>
      </c>
      <c r="G1681" s="23"/>
    </row>
    <row r="1682" spans="1:7">
      <c r="A1682" s="22">
        <v>45702.09375</v>
      </c>
      <c r="B1682">
        <v>0.47</v>
      </c>
      <c r="C1682">
        <v>0.4704</v>
      </c>
      <c r="D1682">
        <v>0.4657</v>
      </c>
      <c r="E1682">
        <v>0.4664</v>
      </c>
      <c r="F1682" s="21" t="str">
        <f t="shared" si="26"/>
        <v>----</v>
      </c>
      <c r="G1682" s="23"/>
    </row>
    <row r="1683" spans="1:7">
      <c r="A1683" s="22">
        <v>45702.1041666667</v>
      </c>
      <c r="B1683">
        <v>0.4663</v>
      </c>
      <c r="C1683">
        <v>0.469</v>
      </c>
      <c r="D1683">
        <v>0.4657</v>
      </c>
      <c r="E1683">
        <v>0.4674</v>
      </c>
      <c r="F1683" s="21" t="str">
        <f t="shared" si="26"/>
        <v>----</v>
      </c>
      <c r="G1683" s="23"/>
    </row>
    <row r="1684" spans="1:7">
      <c r="A1684" s="22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21" t="str">
        <f t="shared" si="26"/>
        <v>----</v>
      </c>
      <c r="G1684" s="23"/>
    </row>
    <row r="1685" spans="1:7">
      <c r="A1685" s="22">
        <v>45702.125</v>
      </c>
      <c r="B1685">
        <v>0.4658</v>
      </c>
      <c r="C1685">
        <v>0.4709</v>
      </c>
      <c r="D1685">
        <v>0.4652</v>
      </c>
      <c r="E1685">
        <v>0.4699</v>
      </c>
      <c r="F1685" s="21" t="str">
        <f t="shared" si="26"/>
        <v>----</v>
      </c>
      <c r="G1685" s="23"/>
    </row>
    <row r="1686" spans="1:7">
      <c r="A1686" s="22">
        <v>45702.1354166667</v>
      </c>
      <c r="B1686">
        <v>0.47</v>
      </c>
      <c r="C1686">
        <v>0.4736</v>
      </c>
      <c r="D1686">
        <v>0.4685</v>
      </c>
      <c r="E1686">
        <v>0.4692</v>
      </c>
      <c r="F1686" s="21" t="str">
        <f t="shared" si="26"/>
        <v>----</v>
      </c>
      <c r="G1686" s="23"/>
    </row>
    <row r="1687" spans="1:7">
      <c r="A1687" s="22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21" t="str">
        <f t="shared" si="26"/>
        <v>----</v>
      </c>
      <c r="G1687" s="23"/>
    </row>
    <row r="1688" spans="1:7">
      <c r="A1688" s="22">
        <v>45702.15625</v>
      </c>
      <c r="B1688">
        <v>0.4666</v>
      </c>
      <c r="C1688">
        <v>0.4708</v>
      </c>
      <c r="D1688">
        <v>0.4644</v>
      </c>
      <c r="E1688">
        <v>0.469</v>
      </c>
      <c r="F1688" s="21" t="str">
        <f t="shared" si="26"/>
        <v>----</v>
      </c>
      <c r="G1688" s="23"/>
    </row>
    <row r="1689" spans="1:7">
      <c r="A1689" s="22">
        <v>45702.1666666667</v>
      </c>
      <c r="B1689">
        <v>0.469</v>
      </c>
      <c r="C1689">
        <v>0.469</v>
      </c>
      <c r="D1689">
        <v>0.4648</v>
      </c>
      <c r="E1689">
        <v>0.4648</v>
      </c>
      <c r="F1689" s="21" t="str">
        <f t="shared" si="26"/>
        <v>----</v>
      </c>
      <c r="G1689" s="23"/>
    </row>
    <row r="1690" spans="1:7">
      <c r="A1690" s="22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21" t="str">
        <f t="shared" si="26"/>
        <v>----</v>
      </c>
      <c r="G1690" s="23"/>
    </row>
    <row r="1691" spans="1:7">
      <c r="A1691" s="22">
        <v>45702.1875</v>
      </c>
      <c r="B1691">
        <v>0.467</v>
      </c>
      <c r="C1691">
        <v>0.4678</v>
      </c>
      <c r="D1691">
        <v>0.4604</v>
      </c>
      <c r="E1691">
        <v>0.4615</v>
      </c>
      <c r="F1691" s="21" t="str">
        <f t="shared" si="26"/>
        <v>----</v>
      </c>
      <c r="G1691" s="23"/>
    </row>
    <row r="1692" spans="1:7">
      <c r="A1692" s="22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21" t="str">
        <f t="shared" si="26"/>
        <v>----</v>
      </c>
      <c r="G1692" s="23"/>
    </row>
    <row r="1693" spans="1:7">
      <c r="A1693" s="22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21" t="str">
        <f t="shared" si="26"/>
        <v>----</v>
      </c>
      <c r="G1693" s="23"/>
    </row>
    <row r="1694" spans="1:7">
      <c r="A1694" s="22">
        <v>45702.21875</v>
      </c>
      <c r="B1694">
        <v>0.4609</v>
      </c>
      <c r="C1694">
        <v>0.4624</v>
      </c>
      <c r="D1694">
        <v>0.4586</v>
      </c>
      <c r="E1694">
        <v>0.4599</v>
      </c>
      <c r="F1694" s="21" t="str">
        <f t="shared" si="26"/>
        <v>----</v>
      </c>
      <c r="G1694" s="23"/>
    </row>
    <row r="1695" spans="1:7">
      <c r="A1695" s="22">
        <v>45702.2291666667</v>
      </c>
      <c r="B1695">
        <v>0.4599</v>
      </c>
      <c r="C1695">
        <v>0.4676</v>
      </c>
      <c r="D1695">
        <v>0.4599</v>
      </c>
      <c r="E1695">
        <v>0.465</v>
      </c>
      <c r="F1695" s="21" t="str">
        <f t="shared" si="26"/>
        <v>----</v>
      </c>
      <c r="G1695" s="23"/>
    </row>
    <row r="1696" spans="1:7">
      <c r="A1696" s="22">
        <v>45702.2395833333</v>
      </c>
      <c r="B1696">
        <v>0.465</v>
      </c>
      <c r="C1696">
        <v>0.469</v>
      </c>
      <c r="D1696">
        <v>0.4643</v>
      </c>
      <c r="E1696">
        <v>0.4664</v>
      </c>
      <c r="F1696" s="21" t="str">
        <f t="shared" si="26"/>
        <v>----</v>
      </c>
      <c r="G1696" s="23"/>
    </row>
    <row r="1697" spans="1:7">
      <c r="A1697" s="22">
        <v>45702.25</v>
      </c>
      <c r="B1697">
        <v>0.4662</v>
      </c>
      <c r="C1697">
        <v>0.4715</v>
      </c>
      <c r="D1697">
        <v>0.4645</v>
      </c>
      <c r="E1697">
        <v>0.4665</v>
      </c>
      <c r="F1697" s="21" t="str">
        <f t="shared" si="26"/>
        <v>----</v>
      </c>
      <c r="G1697" s="23"/>
    </row>
    <row r="1698" spans="1:7">
      <c r="A1698" s="22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21" t="str">
        <f t="shared" si="26"/>
        <v>----</v>
      </c>
      <c r="G1698" s="23"/>
    </row>
    <row r="1699" spans="1:7">
      <c r="A1699" s="22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21" t="str">
        <f t="shared" si="26"/>
        <v>----</v>
      </c>
      <c r="G1699" s="23"/>
    </row>
    <row r="1700" spans="1:7">
      <c r="A1700" s="22">
        <v>45702.28125</v>
      </c>
      <c r="B1700">
        <v>0.4718</v>
      </c>
      <c r="C1700">
        <v>0.4795</v>
      </c>
      <c r="D1700">
        <v>0.4717</v>
      </c>
      <c r="E1700">
        <v>0.4759</v>
      </c>
      <c r="F1700" s="21" t="str">
        <f t="shared" si="26"/>
        <v>----</v>
      </c>
      <c r="G1700" s="23"/>
    </row>
    <row r="1701" spans="1:7">
      <c r="A1701" s="22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21" t="str">
        <f t="shared" si="26"/>
        <v>----</v>
      </c>
      <c r="G1701" s="23"/>
    </row>
    <row r="1702" spans="1:7">
      <c r="A1702" s="22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21" t="str">
        <f t="shared" si="26"/>
        <v>----</v>
      </c>
      <c r="G1702" s="23"/>
    </row>
    <row r="1703" spans="1:7">
      <c r="A1703" s="22">
        <v>45702.3125</v>
      </c>
      <c r="B1703">
        <v>0.4676</v>
      </c>
      <c r="C1703">
        <v>0.4715</v>
      </c>
      <c r="D1703">
        <v>0.4663</v>
      </c>
      <c r="E1703">
        <v>0.4698</v>
      </c>
      <c r="F1703" s="21" t="str">
        <f t="shared" si="26"/>
        <v>----</v>
      </c>
      <c r="G1703" s="23"/>
    </row>
    <row r="1704" spans="1:7">
      <c r="A1704" s="22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21" t="str">
        <f t="shared" si="26"/>
        <v>----</v>
      </c>
      <c r="G1704" s="23"/>
    </row>
    <row r="1705" spans="1:7">
      <c r="A1705" s="22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21" t="str">
        <f t="shared" si="26"/>
        <v>----</v>
      </c>
      <c r="G1705" s="23"/>
    </row>
    <row r="1706" spans="1:7">
      <c r="A1706" s="22">
        <v>45702.34375</v>
      </c>
      <c r="B1706">
        <v>0.4742</v>
      </c>
      <c r="C1706">
        <v>0.4751</v>
      </c>
      <c r="D1706">
        <v>0.4695</v>
      </c>
      <c r="E1706">
        <v>0.4731</v>
      </c>
      <c r="F1706" s="21" t="str">
        <f t="shared" si="26"/>
        <v>----</v>
      </c>
      <c r="G1706" s="23"/>
    </row>
    <row r="1707" spans="1:7">
      <c r="A1707" s="22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21" t="str">
        <f t="shared" si="26"/>
        <v>----</v>
      </c>
      <c r="G1707" s="23"/>
    </row>
    <row r="1708" spans="1:7">
      <c r="A1708" s="22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21" t="str">
        <f t="shared" si="26"/>
        <v>----</v>
      </c>
      <c r="G1708" s="23"/>
    </row>
    <row r="1709" spans="1:7">
      <c r="A1709" s="22">
        <v>45702.375</v>
      </c>
      <c r="B1709">
        <v>0.4794</v>
      </c>
      <c r="C1709">
        <v>0.4837</v>
      </c>
      <c r="D1709">
        <v>0.4766</v>
      </c>
      <c r="E1709">
        <v>0.4818</v>
      </c>
      <c r="F1709" s="21" t="str">
        <f t="shared" si="26"/>
        <v>----</v>
      </c>
      <c r="G1709" s="23"/>
    </row>
    <row r="1710" spans="1:7">
      <c r="A1710" s="22">
        <v>45702.3854166667</v>
      </c>
      <c r="B1710">
        <v>0.4817</v>
      </c>
      <c r="C1710">
        <v>0.491</v>
      </c>
      <c r="D1710">
        <v>0.4807</v>
      </c>
      <c r="E1710">
        <v>0.486</v>
      </c>
      <c r="F1710" s="21" t="str">
        <f t="shared" si="26"/>
        <v>----</v>
      </c>
      <c r="G1710" s="23"/>
    </row>
    <row r="1711" spans="1:7">
      <c r="A1711" s="22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21" t="str">
        <f t="shared" si="26"/>
        <v>----</v>
      </c>
      <c r="G1711" s="23"/>
    </row>
    <row r="1712" spans="1:7">
      <c r="A1712" s="22">
        <v>45702.40625</v>
      </c>
      <c r="B1712">
        <v>0.4889</v>
      </c>
      <c r="C1712">
        <v>0.4995</v>
      </c>
      <c r="D1712">
        <v>0.4886</v>
      </c>
      <c r="E1712">
        <v>0.4931</v>
      </c>
      <c r="F1712" s="21" t="str">
        <f t="shared" si="26"/>
        <v>----</v>
      </c>
      <c r="G1712" s="23"/>
    </row>
    <row r="1713" spans="1:7">
      <c r="A1713" s="22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21" t="str">
        <f t="shared" si="26"/>
        <v>----</v>
      </c>
      <c r="G1713" s="23"/>
    </row>
    <row r="1714" spans="1:7">
      <c r="A1714" s="22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21" t="str">
        <f t="shared" si="26"/>
        <v>----</v>
      </c>
      <c r="G1714" s="23"/>
    </row>
    <row r="1715" spans="1:7">
      <c r="A1715" s="22">
        <v>45702.4375</v>
      </c>
      <c r="B1715">
        <v>0.4934</v>
      </c>
      <c r="C1715">
        <v>0.4962</v>
      </c>
      <c r="D1715">
        <v>0.4893</v>
      </c>
      <c r="E1715">
        <v>0.4927</v>
      </c>
      <c r="F1715" s="21" t="str">
        <f t="shared" si="26"/>
        <v>----</v>
      </c>
      <c r="G1715" s="23"/>
    </row>
    <row r="1716" spans="1:7">
      <c r="A1716" s="22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21" t="str">
        <f t="shared" si="26"/>
        <v>----</v>
      </c>
      <c r="G1716" s="23"/>
    </row>
    <row r="1717" spans="1:7">
      <c r="A1717" s="22">
        <v>45702.4583333333</v>
      </c>
      <c r="B1717">
        <v>0.4911</v>
      </c>
      <c r="C1717">
        <v>0.494</v>
      </c>
      <c r="D1717">
        <v>0.49</v>
      </c>
      <c r="E1717">
        <v>0.4933</v>
      </c>
      <c r="F1717" s="21" t="str">
        <f t="shared" si="26"/>
        <v>----</v>
      </c>
      <c r="G1717" s="23"/>
    </row>
    <row r="1718" spans="1:7">
      <c r="A1718" s="22">
        <v>45702.46875</v>
      </c>
      <c r="B1718">
        <v>0.4931</v>
      </c>
      <c r="C1718">
        <v>0.4956</v>
      </c>
      <c r="D1718">
        <v>0.4886</v>
      </c>
      <c r="E1718">
        <v>0.4892</v>
      </c>
      <c r="F1718" s="21" t="str">
        <f t="shared" si="26"/>
        <v>----</v>
      </c>
      <c r="G1718" s="23"/>
    </row>
    <row r="1719" spans="1:7">
      <c r="A1719" s="22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21" t="str">
        <f t="shared" si="26"/>
        <v>----</v>
      </c>
      <c r="G1719" s="23"/>
    </row>
    <row r="1720" spans="1:7">
      <c r="A1720" s="22">
        <v>45702.4895833333</v>
      </c>
      <c r="B1720">
        <v>0.4908</v>
      </c>
      <c r="C1720">
        <v>0.4919</v>
      </c>
      <c r="D1720">
        <v>0.485</v>
      </c>
      <c r="E1720">
        <v>0.4903</v>
      </c>
      <c r="F1720" s="21" t="str">
        <f t="shared" si="26"/>
        <v>----</v>
      </c>
      <c r="G1720" s="23"/>
    </row>
    <row r="1721" spans="1:7">
      <c r="A1721" s="22">
        <v>45702.5</v>
      </c>
      <c r="B1721">
        <v>0.4902</v>
      </c>
      <c r="C1721">
        <v>0.4922</v>
      </c>
      <c r="D1721">
        <v>0.4868</v>
      </c>
      <c r="E1721">
        <v>0.4911</v>
      </c>
      <c r="F1721" s="21" t="str">
        <f t="shared" si="26"/>
        <v>----</v>
      </c>
      <c r="G1721" s="23"/>
    </row>
    <row r="1722" spans="1:7">
      <c r="A1722" s="22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21" t="str">
        <f t="shared" si="26"/>
        <v>Dead</v>
      </c>
      <c r="G1722" s="23"/>
    </row>
    <row r="1723" spans="1:7">
      <c r="A1723" s="22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21" t="str">
        <f t="shared" si="26"/>
        <v>Dead</v>
      </c>
      <c r="G1723" s="23"/>
    </row>
    <row r="1724" spans="1:7">
      <c r="A1724" s="22">
        <v>45702.53125</v>
      </c>
      <c r="B1724">
        <v>0.4915</v>
      </c>
      <c r="C1724">
        <v>0.4935</v>
      </c>
      <c r="D1724">
        <v>0.484</v>
      </c>
      <c r="E1724">
        <v>0.4864</v>
      </c>
      <c r="F1724" s="21" t="str">
        <f t="shared" si="26"/>
        <v>----</v>
      </c>
      <c r="G1724" s="23"/>
    </row>
    <row r="1725" spans="1:7">
      <c r="A1725" s="22">
        <v>45702.5416666667</v>
      </c>
      <c r="B1725">
        <v>0.486</v>
      </c>
      <c r="C1725">
        <v>0.4889</v>
      </c>
      <c r="D1725">
        <v>0.4802</v>
      </c>
      <c r="E1725">
        <v>0.4818</v>
      </c>
      <c r="F1725" s="21" t="str">
        <f t="shared" si="26"/>
        <v>----</v>
      </c>
      <c r="G1725" s="23"/>
    </row>
    <row r="1726" spans="1:7">
      <c r="A1726" s="22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21" t="str">
        <f t="shared" si="26"/>
        <v>----</v>
      </c>
      <c r="G1726" s="23"/>
    </row>
    <row r="1727" spans="1:7">
      <c r="A1727" s="22">
        <v>45702.5625</v>
      </c>
      <c r="B1727">
        <v>0.4839</v>
      </c>
      <c r="C1727">
        <v>0.4918</v>
      </c>
      <c r="D1727">
        <v>0.4831</v>
      </c>
      <c r="E1727">
        <v>0.4898</v>
      </c>
      <c r="F1727" s="21" t="str">
        <f t="shared" si="26"/>
        <v>----</v>
      </c>
      <c r="G1727" s="23"/>
    </row>
    <row r="1728" spans="1:7">
      <c r="A1728" s="22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21" t="str">
        <f t="shared" si="26"/>
        <v>----</v>
      </c>
      <c r="G1728" s="23"/>
    </row>
    <row r="1729" spans="1:7">
      <c r="A1729" s="22">
        <v>45702.5833333333</v>
      </c>
      <c r="B1729">
        <v>0.4987</v>
      </c>
      <c r="C1729">
        <v>0.5011</v>
      </c>
      <c r="D1729">
        <v>0.493</v>
      </c>
      <c r="E1729">
        <v>0.4932</v>
      </c>
      <c r="F1729" s="21" t="str">
        <f t="shared" si="26"/>
        <v>----</v>
      </c>
      <c r="G1729" s="23"/>
    </row>
    <row r="1730" spans="1:7">
      <c r="A1730" s="22">
        <v>45702.59375</v>
      </c>
      <c r="B1730">
        <v>0.493</v>
      </c>
      <c r="C1730">
        <v>0.4939</v>
      </c>
      <c r="D1730">
        <v>0.489</v>
      </c>
      <c r="E1730">
        <v>0.493</v>
      </c>
      <c r="F1730" s="21" t="str">
        <f t="shared" si="26"/>
        <v>Dead</v>
      </c>
      <c r="G1730" s="23"/>
    </row>
    <row r="1731" spans="1:7">
      <c r="A1731" s="22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21" t="str">
        <f t="shared" ref="F1731:F1794" si="27">IF(B1731=E1731,"Dead","----")</f>
        <v>----</v>
      </c>
      <c r="G1731" s="23"/>
    </row>
    <row r="1732" spans="1:7">
      <c r="A1732" s="22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21" t="str">
        <f t="shared" si="27"/>
        <v>----</v>
      </c>
      <c r="G1732" s="23"/>
    </row>
    <row r="1733" spans="1:7">
      <c r="A1733" s="22">
        <v>45702.625</v>
      </c>
      <c r="B1733">
        <v>0.4794</v>
      </c>
      <c r="C1733">
        <v>0.4838</v>
      </c>
      <c r="D1733">
        <v>0.4751</v>
      </c>
      <c r="E1733">
        <v>0.4815</v>
      </c>
      <c r="F1733" s="21" t="str">
        <f t="shared" si="27"/>
        <v>----</v>
      </c>
      <c r="G1733" s="23"/>
    </row>
    <row r="1734" spans="1:7">
      <c r="A1734" s="22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21" t="str">
        <f t="shared" si="27"/>
        <v>----</v>
      </c>
      <c r="G1734" s="23"/>
    </row>
    <row r="1735" spans="1:7">
      <c r="A1735" s="22">
        <v>45702.6458333333</v>
      </c>
      <c r="B1735">
        <v>0.48</v>
      </c>
      <c r="C1735">
        <v>0.4822</v>
      </c>
      <c r="D1735">
        <v>0.4779</v>
      </c>
      <c r="E1735">
        <v>0.4816</v>
      </c>
      <c r="F1735" s="21" t="str">
        <f t="shared" si="27"/>
        <v>----</v>
      </c>
      <c r="G1735" s="23"/>
    </row>
    <row r="1736" spans="1:7">
      <c r="A1736" s="22">
        <v>45702.65625</v>
      </c>
      <c r="B1736">
        <v>0.4816</v>
      </c>
      <c r="C1736">
        <v>0.4867</v>
      </c>
      <c r="D1736">
        <v>0.481</v>
      </c>
      <c r="E1736">
        <v>0.4835</v>
      </c>
      <c r="F1736" s="21" t="str">
        <f t="shared" si="27"/>
        <v>----</v>
      </c>
      <c r="G1736" s="23"/>
    </row>
    <row r="1737" spans="1:7">
      <c r="A1737" s="22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21" t="str">
        <f t="shared" si="27"/>
        <v>----</v>
      </c>
      <c r="G1737" s="23"/>
    </row>
    <row r="1738" spans="1:7">
      <c r="A1738" s="22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21" t="str">
        <f t="shared" si="27"/>
        <v>----</v>
      </c>
      <c r="G1738" s="23"/>
    </row>
    <row r="1739" spans="1:7">
      <c r="A1739" s="22">
        <v>45702.6875</v>
      </c>
      <c r="B1739">
        <v>0.4739</v>
      </c>
      <c r="C1739">
        <v>0.4773</v>
      </c>
      <c r="D1739">
        <v>0.4725</v>
      </c>
      <c r="E1739">
        <v>0.4756</v>
      </c>
      <c r="F1739" s="21" t="str">
        <f t="shared" si="27"/>
        <v>----</v>
      </c>
      <c r="G1739" s="23"/>
    </row>
    <row r="1740" spans="1:7">
      <c r="A1740" s="22">
        <v>45702.6979166667</v>
      </c>
      <c r="B1740">
        <v>0.4756</v>
      </c>
      <c r="C1740">
        <v>0.4785</v>
      </c>
      <c r="D1740">
        <v>0.475</v>
      </c>
      <c r="E1740">
        <v>0.4777</v>
      </c>
      <c r="F1740" s="21" t="str">
        <f t="shared" si="27"/>
        <v>----</v>
      </c>
      <c r="G1740" s="23"/>
    </row>
    <row r="1741" spans="1:7">
      <c r="A1741" s="22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21" t="str">
        <f t="shared" si="27"/>
        <v>----</v>
      </c>
      <c r="G1741" s="23"/>
    </row>
    <row r="1742" spans="1:7">
      <c r="A1742" s="22">
        <v>45702.71875</v>
      </c>
      <c r="B1742">
        <v>0.4821</v>
      </c>
      <c r="C1742">
        <v>0.4822</v>
      </c>
      <c r="D1742">
        <v>0.474</v>
      </c>
      <c r="E1742">
        <v>0.476</v>
      </c>
      <c r="F1742" s="21" t="str">
        <f t="shared" si="27"/>
        <v>----</v>
      </c>
      <c r="G1742" s="23"/>
    </row>
    <row r="1743" spans="1:7">
      <c r="A1743" s="22">
        <v>45702.7291666667</v>
      </c>
      <c r="B1743">
        <v>0.476</v>
      </c>
      <c r="C1743">
        <v>0.4796</v>
      </c>
      <c r="D1743">
        <v>0.4738</v>
      </c>
      <c r="E1743">
        <v>0.4767</v>
      </c>
      <c r="F1743" s="21" t="str">
        <f t="shared" si="27"/>
        <v>----</v>
      </c>
      <c r="G1743" s="23"/>
    </row>
    <row r="1744" spans="1:7">
      <c r="A1744" s="22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21" t="str">
        <f t="shared" si="27"/>
        <v>----</v>
      </c>
      <c r="G1744" s="23"/>
    </row>
    <row r="1745" spans="1:7">
      <c r="A1745" s="22">
        <v>45702.75</v>
      </c>
      <c r="B1745">
        <v>0.4801</v>
      </c>
      <c r="C1745">
        <v>0.4852</v>
      </c>
      <c r="D1745">
        <v>0.4791</v>
      </c>
      <c r="E1745">
        <v>0.4839</v>
      </c>
      <c r="F1745" s="21" t="str">
        <f t="shared" si="27"/>
        <v>----</v>
      </c>
      <c r="G1745" s="23"/>
    </row>
    <row r="1746" spans="1:7">
      <c r="A1746" s="22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21" t="str">
        <f t="shared" si="27"/>
        <v>----</v>
      </c>
      <c r="G1746" s="23"/>
    </row>
    <row r="1747" spans="1:7">
      <c r="A1747" s="22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21" t="str">
        <f t="shared" si="27"/>
        <v>----</v>
      </c>
      <c r="G1747" s="23"/>
    </row>
    <row r="1748" spans="1:7">
      <c r="A1748" s="22">
        <v>45702.78125</v>
      </c>
      <c r="B1748">
        <v>0.4771</v>
      </c>
      <c r="C1748">
        <v>0.4795</v>
      </c>
      <c r="D1748">
        <v>0.4754</v>
      </c>
      <c r="E1748">
        <v>0.4789</v>
      </c>
      <c r="F1748" s="21" t="str">
        <f t="shared" si="27"/>
        <v>----</v>
      </c>
      <c r="G1748" s="23"/>
    </row>
    <row r="1749" spans="1:7">
      <c r="A1749" s="22">
        <v>45702.7916666667</v>
      </c>
      <c r="B1749">
        <v>0.4791</v>
      </c>
      <c r="C1749">
        <v>0.4855</v>
      </c>
      <c r="D1749">
        <v>0.4789</v>
      </c>
      <c r="E1749">
        <v>0.482</v>
      </c>
      <c r="F1749" s="21" t="str">
        <f t="shared" si="27"/>
        <v>----</v>
      </c>
      <c r="G1749" s="23"/>
    </row>
    <row r="1750" spans="1:7">
      <c r="A1750" s="22">
        <v>45702.8020833333</v>
      </c>
      <c r="B1750">
        <v>0.4819</v>
      </c>
      <c r="C1750">
        <v>0.4828</v>
      </c>
      <c r="D1750">
        <v>0.48</v>
      </c>
      <c r="E1750">
        <v>0.4818</v>
      </c>
      <c r="F1750" s="21" t="str">
        <f t="shared" si="27"/>
        <v>----</v>
      </c>
      <c r="G1750" s="23"/>
    </row>
    <row r="1751" spans="1:7">
      <c r="A1751" s="22">
        <v>45702.8125</v>
      </c>
      <c r="B1751">
        <v>0.4821</v>
      </c>
      <c r="C1751">
        <v>0.4854</v>
      </c>
      <c r="D1751">
        <v>0.4777</v>
      </c>
      <c r="E1751">
        <v>0.4844</v>
      </c>
      <c r="F1751" s="21" t="str">
        <f t="shared" si="27"/>
        <v>----</v>
      </c>
      <c r="G1751" s="23"/>
    </row>
    <row r="1752" spans="1:7">
      <c r="A1752" s="22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21" t="str">
        <f t="shared" si="27"/>
        <v>----</v>
      </c>
      <c r="G1752" s="23"/>
    </row>
    <row r="1753" spans="1:7">
      <c r="A1753" s="22">
        <v>45702.8333333333</v>
      </c>
      <c r="B1753">
        <v>0.4845</v>
      </c>
      <c r="C1753">
        <v>0.4881</v>
      </c>
      <c r="D1753">
        <v>0.481</v>
      </c>
      <c r="E1753">
        <v>0.4875</v>
      </c>
      <c r="F1753" s="21" t="str">
        <f t="shared" si="27"/>
        <v>----</v>
      </c>
      <c r="G1753" s="23"/>
    </row>
    <row r="1754" spans="1:7">
      <c r="A1754" s="22">
        <v>45702.84375</v>
      </c>
      <c r="B1754">
        <v>0.4876</v>
      </c>
      <c r="C1754">
        <v>0.4956</v>
      </c>
      <c r="D1754">
        <v>0.4872</v>
      </c>
      <c r="E1754">
        <v>0.4885</v>
      </c>
      <c r="F1754" s="21" t="str">
        <f t="shared" si="27"/>
        <v>----</v>
      </c>
      <c r="G1754" s="23"/>
    </row>
    <row r="1755" spans="1:7">
      <c r="A1755" s="22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21" t="str">
        <f t="shared" si="27"/>
        <v>----</v>
      </c>
      <c r="G1755" s="23"/>
    </row>
    <row r="1756" spans="1:7">
      <c r="A1756" s="22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21" t="str">
        <f t="shared" si="27"/>
        <v>----</v>
      </c>
      <c r="G1756" s="23"/>
    </row>
    <row r="1757" spans="1:7">
      <c r="A1757" s="22">
        <v>45702.875</v>
      </c>
      <c r="B1757">
        <v>0.4848</v>
      </c>
      <c r="C1757">
        <v>0.4929</v>
      </c>
      <c r="D1757">
        <v>0.4832</v>
      </c>
      <c r="E1757">
        <v>0.4873</v>
      </c>
      <c r="F1757" s="21" t="str">
        <f t="shared" si="27"/>
        <v>----</v>
      </c>
      <c r="G1757" s="23"/>
    </row>
    <row r="1758" spans="1:7">
      <c r="A1758" s="22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21" t="str">
        <f t="shared" si="27"/>
        <v>----</v>
      </c>
      <c r="G1758" s="23"/>
    </row>
    <row r="1759" spans="1:7">
      <c r="A1759" s="22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21" t="str">
        <f t="shared" si="27"/>
        <v>----</v>
      </c>
      <c r="G1759" s="23"/>
    </row>
    <row r="1760" spans="1:7">
      <c r="A1760" s="22">
        <v>45702.90625</v>
      </c>
      <c r="B1760">
        <v>0.4947</v>
      </c>
      <c r="C1760">
        <v>0.4951</v>
      </c>
      <c r="D1760">
        <v>0.489</v>
      </c>
      <c r="E1760">
        <v>0.4937</v>
      </c>
      <c r="F1760" s="21" t="str">
        <f t="shared" si="27"/>
        <v>----</v>
      </c>
      <c r="G1760" s="23"/>
    </row>
    <row r="1761" spans="1:7">
      <c r="A1761" s="22">
        <v>45702.9166666667</v>
      </c>
      <c r="B1761">
        <v>0.4937</v>
      </c>
      <c r="C1761">
        <v>0.494</v>
      </c>
      <c r="D1761">
        <v>0.4885</v>
      </c>
      <c r="E1761">
        <v>0.4894</v>
      </c>
      <c r="F1761" s="21" t="str">
        <f t="shared" si="27"/>
        <v>----</v>
      </c>
      <c r="G1761" s="23"/>
    </row>
    <row r="1762" spans="1:7">
      <c r="A1762" s="22">
        <v>45702.9270833333</v>
      </c>
      <c r="B1762">
        <v>0.4895</v>
      </c>
      <c r="C1762">
        <v>0.494</v>
      </c>
      <c r="D1762">
        <v>0.4887</v>
      </c>
      <c r="E1762">
        <v>0.4902</v>
      </c>
      <c r="F1762" s="21" t="str">
        <f t="shared" si="27"/>
        <v>----</v>
      </c>
      <c r="G1762" s="23"/>
    </row>
    <row r="1763" spans="1:7">
      <c r="A1763" s="22">
        <v>45702.9375</v>
      </c>
      <c r="B1763">
        <v>0.4902</v>
      </c>
      <c r="C1763">
        <v>0.4904</v>
      </c>
      <c r="D1763">
        <v>0.4841</v>
      </c>
      <c r="E1763">
        <v>0.4846</v>
      </c>
      <c r="F1763" s="21" t="str">
        <f t="shared" si="27"/>
        <v>----</v>
      </c>
      <c r="G1763" s="23"/>
    </row>
    <row r="1764" spans="1:7">
      <c r="A1764" s="22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21" t="str">
        <f t="shared" si="27"/>
        <v>----</v>
      </c>
      <c r="G1764" s="23"/>
    </row>
    <row r="1765" spans="1:7">
      <c r="A1765" s="22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21" t="str">
        <f t="shared" si="27"/>
        <v>----</v>
      </c>
      <c r="G1765" s="23"/>
    </row>
    <row r="1766" spans="1:7">
      <c r="A1766" s="22">
        <v>45702.96875</v>
      </c>
      <c r="B1766">
        <v>0.4777</v>
      </c>
      <c r="C1766">
        <v>0.4789</v>
      </c>
      <c r="D1766">
        <v>0.4739</v>
      </c>
      <c r="E1766">
        <v>0.4786</v>
      </c>
      <c r="F1766" s="21" t="str">
        <f t="shared" si="27"/>
        <v>----</v>
      </c>
      <c r="G1766" s="23"/>
    </row>
    <row r="1767" spans="1:7">
      <c r="A1767" s="22">
        <v>45702.9791666667</v>
      </c>
      <c r="B1767">
        <v>0.4787</v>
      </c>
      <c r="C1767">
        <v>0.4861</v>
      </c>
      <c r="D1767">
        <v>0.478</v>
      </c>
      <c r="E1767">
        <v>0.4852</v>
      </c>
      <c r="F1767" s="21" t="str">
        <f t="shared" si="27"/>
        <v>----</v>
      </c>
      <c r="G1767" s="23"/>
    </row>
    <row r="1768" spans="1:7">
      <c r="A1768" s="22">
        <v>45702.9895833333</v>
      </c>
      <c r="B1768">
        <v>0.4851</v>
      </c>
      <c r="C1768">
        <v>0.4855</v>
      </c>
      <c r="D1768">
        <v>0.4789</v>
      </c>
      <c r="E1768">
        <v>0.48</v>
      </c>
      <c r="F1768" s="21" t="str">
        <f t="shared" si="27"/>
        <v>----</v>
      </c>
      <c r="G1768" s="23"/>
    </row>
    <row r="1769" spans="1:7">
      <c r="A1769" s="22">
        <v>45703</v>
      </c>
      <c r="B1769">
        <v>0.4799</v>
      </c>
      <c r="C1769">
        <v>0.4819</v>
      </c>
      <c r="D1769">
        <v>0.4764</v>
      </c>
      <c r="E1769">
        <v>0.4784</v>
      </c>
      <c r="F1769" s="21" t="str">
        <f t="shared" si="27"/>
        <v>----</v>
      </c>
      <c r="G1769" s="23"/>
    </row>
    <row r="1770" spans="1:7">
      <c r="A1770" s="22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21" t="str">
        <f t="shared" si="27"/>
        <v>----</v>
      </c>
      <c r="G1770" s="23"/>
    </row>
    <row r="1771" spans="1:7">
      <c r="A1771" s="22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21" t="str">
        <f t="shared" si="27"/>
        <v>----</v>
      </c>
      <c r="G1771" s="23"/>
    </row>
    <row r="1772" spans="1:7">
      <c r="A1772" s="22">
        <v>45703.03125</v>
      </c>
      <c r="B1772">
        <v>0.4782</v>
      </c>
      <c r="C1772">
        <v>0.4785</v>
      </c>
      <c r="D1772">
        <v>0.473</v>
      </c>
      <c r="E1772">
        <v>0.475</v>
      </c>
      <c r="F1772" s="21" t="str">
        <f t="shared" si="27"/>
        <v>----</v>
      </c>
      <c r="G1772" s="23"/>
    </row>
    <row r="1773" spans="1:7">
      <c r="A1773" s="22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21" t="str">
        <f t="shared" si="27"/>
        <v>----</v>
      </c>
      <c r="G1773" s="23"/>
    </row>
    <row r="1774" spans="1:7">
      <c r="A1774" s="22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21" t="str">
        <f t="shared" si="27"/>
        <v>----</v>
      </c>
      <c r="G1774" s="23"/>
    </row>
    <row r="1775" spans="1:7">
      <c r="A1775" s="22">
        <v>45703.0625</v>
      </c>
      <c r="B1775">
        <v>0.4697</v>
      </c>
      <c r="C1775">
        <v>0.4724</v>
      </c>
      <c r="D1775">
        <v>0.4677</v>
      </c>
      <c r="E1775">
        <v>0.4713</v>
      </c>
      <c r="F1775" s="21" t="str">
        <f t="shared" si="27"/>
        <v>----</v>
      </c>
      <c r="G1775" s="23"/>
    </row>
    <row r="1776" spans="1:7">
      <c r="A1776" s="22">
        <v>45703.0729166667</v>
      </c>
      <c r="B1776">
        <v>0.4714</v>
      </c>
      <c r="C1776">
        <v>0.472</v>
      </c>
      <c r="D1776">
        <v>0.4675</v>
      </c>
      <c r="E1776">
        <v>0.4679</v>
      </c>
      <c r="F1776" s="21" t="str">
        <f t="shared" si="27"/>
        <v>----</v>
      </c>
      <c r="G1776" s="23"/>
    </row>
    <row r="1777" spans="1:7">
      <c r="A1777" s="22">
        <v>45703.0833333333</v>
      </c>
      <c r="B1777">
        <v>0.4678</v>
      </c>
      <c r="C1777">
        <v>0.4693</v>
      </c>
      <c r="D1777">
        <v>0.4623</v>
      </c>
      <c r="E1777">
        <v>0.463</v>
      </c>
      <c r="F1777" s="21" t="str">
        <f t="shared" si="27"/>
        <v>----</v>
      </c>
      <c r="G1777" s="23"/>
    </row>
    <row r="1778" spans="1:7">
      <c r="A1778" s="22">
        <v>45703.09375</v>
      </c>
      <c r="B1778">
        <v>0.463</v>
      </c>
      <c r="C1778">
        <v>0.4631</v>
      </c>
      <c r="D1778">
        <v>0.4557</v>
      </c>
      <c r="E1778">
        <v>0.4618</v>
      </c>
      <c r="F1778" s="21" t="str">
        <f t="shared" si="27"/>
        <v>----</v>
      </c>
      <c r="G1778" s="23"/>
    </row>
    <row r="1779" spans="1:7">
      <c r="A1779" s="22">
        <v>45703.1041666667</v>
      </c>
      <c r="B1779">
        <v>0.462</v>
      </c>
      <c r="C1779">
        <v>0.4643</v>
      </c>
      <c r="D1779">
        <v>0.4602</v>
      </c>
      <c r="E1779">
        <v>0.4618</v>
      </c>
      <c r="F1779" s="21" t="str">
        <f t="shared" si="27"/>
        <v>----</v>
      </c>
      <c r="G1779" s="23"/>
    </row>
    <row r="1780" spans="1:7">
      <c r="A1780" s="22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21" t="str">
        <f t="shared" si="27"/>
        <v>----</v>
      </c>
      <c r="G1780" s="23"/>
    </row>
    <row r="1781" spans="1:7">
      <c r="A1781" s="22">
        <v>45703.125</v>
      </c>
      <c r="B1781">
        <v>0.4666</v>
      </c>
      <c r="C1781">
        <v>0.4693</v>
      </c>
      <c r="D1781">
        <v>0.4636</v>
      </c>
      <c r="E1781">
        <v>0.4652</v>
      </c>
      <c r="F1781" s="21" t="str">
        <f t="shared" si="27"/>
        <v>----</v>
      </c>
      <c r="G1781" s="23"/>
    </row>
    <row r="1782" spans="1:7">
      <c r="A1782" s="22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21" t="str">
        <f t="shared" si="27"/>
        <v>----</v>
      </c>
      <c r="G1782" s="23"/>
    </row>
    <row r="1783" spans="1:7">
      <c r="A1783" s="22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21" t="str">
        <f t="shared" si="27"/>
        <v>----</v>
      </c>
      <c r="G1783" s="23"/>
    </row>
    <row r="1784" spans="1:7">
      <c r="A1784" s="22">
        <v>45703.15625</v>
      </c>
      <c r="B1784">
        <v>0.4605</v>
      </c>
      <c r="C1784">
        <v>0.4638</v>
      </c>
      <c r="D1784">
        <v>0.4585</v>
      </c>
      <c r="E1784">
        <v>0.4624</v>
      </c>
      <c r="F1784" s="21" t="str">
        <f t="shared" si="27"/>
        <v>----</v>
      </c>
      <c r="G1784" s="23"/>
    </row>
    <row r="1785" spans="1:7">
      <c r="A1785" s="22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21" t="str">
        <f t="shared" si="27"/>
        <v>----</v>
      </c>
      <c r="G1785" s="23"/>
    </row>
    <row r="1786" spans="1:7">
      <c r="A1786" s="22">
        <v>45703.1770833333</v>
      </c>
      <c r="B1786">
        <v>0.4617</v>
      </c>
      <c r="C1786">
        <v>0.4643</v>
      </c>
      <c r="D1786">
        <v>0.4598</v>
      </c>
      <c r="E1786">
        <v>0.462</v>
      </c>
      <c r="F1786" s="21" t="str">
        <f t="shared" si="27"/>
        <v>----</v>
      </c>
      <c r="G1786" s="23"/>
    </row>
    <row r="1787" spans="1:7">
      <c r="A1787" s="22">
        <v>45703.1875</v>
      </c>
      <c r="B1787">
        <v>0.4621</v>
      </c>
      <c r="C1787">
        <v>0.4638</v>
      </c>
      <c r="D1787">
        <v>0.4607</v>
      </c>
      <c r="E1787">
        <v>0.4616</v>
      </c>
      <c r="F1787" s="21" t="str">
        <f t="shared" si="27"/>
        <v>----</v>
      </c>
      <c r="G1787" s="23"/>
    </row>
    <row r="1788" spans="1:7">
      <c r="A1788" s="22">
        <v>45703.1979166667</v>
      </c>
      <c r="B1788">
        <v>0.4619</v>
      </c>
      <c r="C1788">
        <v>0.4663</v>
      </c>
      <c r="D1788">
        <v>0.461</v>
      </c>
      <c r="E1788">
        <v>0.4632</v>
      </c>
      <c r="F1788" s="21" t="str">
        <f t="shared" si="27"/>
        <v>----</v>
      </c>
      <c r="G1788" s="23"/>
    </row>
    <row r="1789" spans="1:7">
      <c r="A1789" s="22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21" t="str">
        <f t="shared" si="27"/>
        <v>----</v>
      </c>
      <c r="G1789" s="23"/>
    </row>
    <row r="1790" spans="1:7">
      <c r="A1790" s="22">
        <v>45703.21875</v>
      </c>
      <c r="B1790">
        <v>0.4621</v>
      </c>
      <c r="C1790">
        <v>0.4644</v>
      </c>
      <c r="D1790">
        <v>0.4604</v>
      </c>
      <c r="E1790">
        <v>0.4636</v>
      </c>
      <c r="F1790" s="21" t="str">
        <f t="shared" si="27"/>
        <v>----</v>
      </c>
      <c r="G1790" s="23"/>
    </row>
    <row r="1791" spans="1:7">
      <c r="A1791" s="22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21" t="str">
        <f t="shared" si="27"/>
        <v>----</v>
      </c>
      <c r="G1791" s="23"/>
    </row>
    <row r="1792" spans="1:7">
      <c r="A1792" s="22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21" t="str">
        <f t="shared" si="27"/>
        <v>----</v>
      </c>
      <c r="G1792" s="23"/>
    </row>
    <row r="1793" spans="1:7">
      <c r="A1793" s="22">
        <v>45703.25</v>
      </c>
      <c r="B1793">
        <v>0.461</v>
      </c>
      <c r="C1793">
        <v>0.4612</v>
      </c>
      <c r="D1793">
        <v>0.4551</v>
      </c>
      <c r="E1793">
        <v>0.4607</v>
      </c>
      <c r="F1793" s="21" t="str">
        <f t="shared" si="27"/>
        <v>----</v>
      </c>
      <c r="G1793" s="23"/>
    </row>
    <row r="1794" spans="1:7">
      <c r="A1794" s="22">
        <v>45703.2604166667</v>
      </c>
      <c r="B1794">
        <v>0.4609</v>
      </c>
      <c r="C1794">
        <v>0.4613</v>
      </c>
      <c r="D1794">
        <v>0.4572</v>
      </c>
      <c r="E1794">
        <v>0.46</v>
      </c>
      <c r="F1794" s="21" t="str">
        <f t="shared" si="27"/>
        <v>----</v>
      </c>
      <c r="G1794" s="23"/>
    </row>
    <row r="1795" spans="1:7">
      <c r="A1795" s="22">
        <v>45703.2708333333</v>
      </c>
      <c r="B1795">
        <v>0.4602</v>
      </c>
      <c r="C1795">
        <v>0.4605</v>
      </c>
      <c r="D1795">
        <v>0.4559</v>
      </c>
      <c r="E1795">
        <v>0.457</v>
      </c>
      <c r="F1795" s="21" t="str">
        <f t="shared" ref="F1795:F1858" si="28">IF(B1795=E1795,"Dead","----")</f>
        <v>----</v>
      </c>
      <c r="G1795" s="23"/>
    </row>
    <row r="1796" spans="1:7">
      <c r="A1796" s="22">
        <v>45703.28125</v>
      </c>
      <c r="B1796">
        <v>0.4571</v>
      </c>
      <c r="C1796">
        <v>0.4601</v>
      </c>
      <c r="D1796">
        <v>0.457</v>
      </c>
      <c r="E1796">
        <v>0.4595</v>
      </c>
      <c r="F1796" s="21" t="str">
        <f t="shared" si="28"/>
        <v>----</v>
      </c>
      <c r="G1796" s="23"/>
    </row>
    <row r="1797" spans="1:7">
      <c r="A1797" s="22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21" t="str">
        <f t="shared" si="28"/>
        <v>----</v>
      </c>
      <c r="G1797" s="23"/>
    </row>
    <row r="1798" spans="1:7">
      <c r="A1798" s="22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21" t="str">
        <f t="shared" si="28"/>
        <v>----</v>
      </c>
      <c r="G1798" s="23"/>
    </row>
    <row r="1799" spans="1:7">
      <c r="A1799" s="22">
        <v>45703.3125</v>
      </c>
      <c r="B1799">
        <v>0.4613</v>
      </c>
      <c r="C1799">
        <v>0.4618</v>
      </c>
      <c r="D1799">
        <v>0.4582</v>
      </c>
      <c r="E1799">
        <v>0.4608</v>
      </c>
      <c r="F1799" s="21" t="str">
        <f t="shared" si="28"/>
        <v>----</v>
      </c>
      <c r="G1799" s="23"/>
    </row>
    <row r="1800" spans="1:7">
      <c r="A1800" s="22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21" t="str">
        <f t="shared" si="28"/>
        <v>----</v>
      </c>
      <c r="G1800" s="23"/>
    </row>
    <row r="1801" spans="1:7">
      <c r="A1801" s="22">
        <v>45703.3333333333</v>
      </c>
      <c r="B1801">
        <v>0.4578</v>
      </c>
      <c r="C1801">
        <v>0.4597</v>
      </c>
      <c r="D1801">
        <v>0.454</v>
      </c>
      <c r="E1801">
        <v>0.458</v>
      </c>
      <c r="F1801" s="21" t="str">
        <f t="shared" si="28"/>
        <v>----</v>
      </c>
      <c r="G1801" s="23"/>
    </row>
    <row r="1802" spans="1:7">
      <c r="A1802" s="22">
        <v>45703.34375</v>
      </c>
      <c r="B1802">
        <v>0.4583</v>
      </c>
      <c r="C1802">
        <v>0.4607</v>
      </c>
      <c r="D1802">
        <v>0.4579</v>
      </c>
      <c r="E1802">
        <v>0.4603</v>
      </c>
      <c r="F1802" s="21" t="str">
        <f t="shared" si="28"/>
        <v>----</v>
      </c>
      <c r="G1802" s="23"/>
    </row>
    <row r="1803" spans="1:7">
      <c r="A1803" s="22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21" t="str">
        <f t="shared" si="28"/>
        <v>----</v>
      </c>
      <c r="G1803" s="23"/>
    </row>
    <row r="1804" spans="1:7">
      <c r="A1804" s="22">
        <v>45703.3645833333</v>
      </c>
      <c r="B1804">
        <v>0.4532</v>
      </c>
      <c r="C1804">
        <v>0.456</v>
      </c>
      <c r="D1804">
        <v>0.452</v>
      </c>
      <c r="E1804">
        <v>0.4547</v>
      </c>
      <c r="F1804" s="21" t="str">
        <f t="shared" si="28"/>
        <v>----</v>
      </c>
      <c r="G1804" s="23"/>
    </row>
    <row r="1805" spans="1:7">
      <c r="A1805" s="22">
        <v>45703.375</v>
      </c>
      <c r="B1805">
        <v>0.4546</v>
      </c>
      <c r="C1805">
        <v>0.4567</v>
      </c>
      <c r="D1805">
        <v>0.4519</v>
      </c>
      <c r="E1805">
        <v>0.4561</v>
      </c>
      <c r="F1805" s="21" t="str">
        <f t="shared" si="28"/>
        <v>----</v>
      </c>
      <c r="G1805" s="23"/>
    </row>
    <row r="1806" spans="1:7">
      <c r="A1806" s="22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21" t="str">
        <f t="shared" si="28"/>
        <v>----</v>
      </c>
      <c r="G1806" s="23"/>
    </row>
    <row r="1807" spans="1:7">
      <c r="A1807" s="22">
        <v>45703.3958333333</v>
      </c>
      <c r="B1807">
        <v>0.452</v>
      </c>
      <c r="C1807">
        <v>0.4526</v>
      </c>
      <c r="D1807">
        <v>0.4489</v>
      </c>
      <c r="E1807">
        <v>0.4502</v>
      </c>
      <c r="F1807" s="21" t="str">
        <f t="shared" si="28"/>
        <v>----</v>
      </c>
      <c r="G1807" s="23"/>
    </row>
    <row r="1808" spans="1:7">
      <c r="A1808" s="22">
        <v>45703.40625</v>
      </c>
      <c r="B1808">
        <v>0.4502</v>
      </c>
      <c r="C1808">
        <v>0.453</v>
      </c>
      <c r="D1808">
        <v>0.4501</v>
      </c>
      <c r="E1808">
        <v>0.4521</v>
      </c>
      <c r="F1808" s="21" t="str">
        <f t="shared" si="28"/>
        <v>----</v>
      </c>
      <c r="G1808" s="23"/>
    </row>
    <row r="1809" spans="1:7">
      <c r="A1809" s="22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21" t="str">
        <f t="shared" si="28"/>
        <v>----</v>
      </c>
      <c r="G1809" s="23"/>
    </row>
    <row r="1810" spans="1:7">
      <c r="A1810" s="22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21" t="str">
        <f t="shared" si="28"/>
        <v>----</v>
      </c>
      <c r="G1810" s="23"/>
    </row>
    <row r="1811" spans="1:7">
      <c r="A1811" s="22">
        <v>45703.4375</v>
      </c>
      <c r="B1811">
        <v>0.4529</v>
      </c>
      <c r="C1811">
        <v>0.4576</v>
      </c>
      <c r="D1811">
        <v>0.4525</v>
      </c>
      <c r="E1811">
        <v>0.457</v>
      </c>
      <c r="F1811" s="21" t="str">
        <f t="shared" si="28"/>
        <v>----</v>
      </c>
      <c r="G1811" s="23"/>
    </row>
    <row r="1812" spans="1:7">
      <c r="A1812" s="22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21" t="str">
        <f t="shared" si="28"/>
        <v>----</v>
      </c>
      <c r="G1812" s="23"/>
    </row>
    <row r="1813" spans="1:7">
      <c r="A1813" s="22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21" t="str">
        <f t="shared" si="28"/>
        <v>----</v>
      </c>
      <c r="G1813" s="23"/>
    </row>
    <row r="1814" spans="1:7">
      <c r="A1814" s="22">
        <v>45703.46875</v>
      </c>
      <c r="B1814">
        <v>0.4582</v>
      </c>
      <c r="C1814">
        <v>0.4596</v>
      </c>
      <c r="D1814">
        <v>0.457</v>
      </c>
      <c r="E1814">
        <v>0.4581</v>
      </c>
      <c r="F1814" s="21" t="str">
        <f t="shared" si="28"/>
        <v>----</v>
      </c>
      <c r="G1814" s="23"/>
    </row>
    <row r="1815" spans="1:7">
      <c r="A1815" s="22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21" t="str">
        <f t="shared" si="28"/>
        <v>----</v>
      </c>
      <c r="G1815" s="23"/>
    </row>
    <row r="1816" spans="1:7">
      <c r="A1816" s="22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21" t="str">
        <f t="shared" si="28"/>
        <v>----</v>
      </c>
      <c r="G1816" s="23"/>
    </row>
    <row r="1817" spans="1:7">
      <c r="A1817" s="22">
        <v>45703.5</v>
      </c>
      <c r="B1817">
        <v>0.4542</v>
      </c>
      <c r="C1817">
        <v>0.4566</v>
      </c>
      <c r="D1817">
        <v>0.4524</v>
      </c>
      <c r="E1817">
        <v>0.4559</v>
      </c>
      <c r="F1817" s="21" t="str">
        <f t="shared" si="28"/>
        <v>----</v>
      </c>
      <c r="G1817" s="23"/>
    </row>
    <row r="1818" spans="1:7">
      <c r="A1818" s="22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21" t="str">
        <f t="shared" si="28"/>
        <v>----</v>
      </c>
      <c r="G1818" s="23"/>
    </row>
    <row r="1819" spans="1:7">
      <c r="A1819" s="22">
        <v>45703.5208333333</v>
      </c>
      <c r="B1819">
        <v>0.4534</v>
      </c>
      <c r="C1819">
        <v>0.4551</v>
      </c>
      <c r="D1819">
        <v>0.451</v>
      </c>
      <c r="E1819">
        <v>0.452</v>
      </c>
      <c r="F1819" s="21" t="str">
        <f t="shared" si="28"/>
        <v>----</v>
      </c>
      <c r="G1819" s="23"/>
    </row>
    <row r="1820" spans="1:7">
      <c r="A1820" s="22">
        <v>45703.53125</v>
      </c>
      <c r="B1820">
        <v>0.4521</v>
      </c>
      <c r="C1820">
        <v>0.4537</v>
      </c>
      <c r="D1820">
        <v>0.4506</v>
      </c>
      <c r="E1820">
        <v>0.4534</v>
      </c>
      <c r="F1820" s="21" t="str">
        <f t="shared" si="28"/>
        <v>----</v>
      </c>
      <c r="G1820" s="23"/>
    </row>
    <row r="1821" spans="1:7">
      <c r="A1821" s="22">
        <v>45703.5416666667</v>
      </c>
      <c r="B1821">
        <v>0.4532</v>
      </c>
      <c r="C1821">
        <v>0.4556</v>
      </c>
      <c r="D1821">
        <v>0.453</v>
      </c>
      <c r="E1821">
        <v>0.4545</v>
      </c>
      <c r="F1821" s="21" t="str">
        <f t="shared" si="28"/>
        <v>----</v>
      </c>
      <c r="G1821" s="23"/>
    </row>
    <row r="1822" spans="1:7">
      <c r="A1822" s="22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21" t="str">
        <f t="shared" si="28"/>
        <v>----</v>
      </c>
      <c r="G1822" s="23"/>
    </row>
    <row r="1823" spans="1:7">
      <c r="A1823" s="22">
        <v>45703.5625</v>
      </c>
      <c r="B1823">
        <v>0.455</v>
      </c>
      <c r="C1823">
        <v>0.457</v>
      </c>
      <c r="D1823">
        <v>0.4542</v>
      </c>
      <c r="E1823">
        <v>0.4559</v>
      </c>
      <c r="F1823" s="21" t="str">
        <f t="shared" si="28"/>
        <v>----</v>
      </c>
      <c r="G1823" s="23"/>
    </row>
    <row r="1824" spans="1:7">
      <c r="A1824" s="22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21" t="str">
        <f t="shared" si="28"/>
        <v>----</v>
      </c>
      <c r="G1824" s="23"/>
    </row>
    <row r="1825" spans="1:7">
      <c r="A1825" s="22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21" t="str">
        <f t="shared" si="28"/>
        <v>----</v>
      </c>
      <c r="G1825" s="23"/>
    </row>
    <row r="1826" spans="1:7">
      <c r="A1826" s="22">
        <v>45703.59375</v>
      </c>
      <c r="B1826">
        <v>0.4572</v>
      </c>
      <c r="C1826">
        <v>0.4576</v>
      </c>
      <c r="D1826">
        <v>0.4533</v>
      </c>
      <c r="E1826">
        <v>0.4534</v>
      </c>
      <c r="F1826" s="21" t="str">
        <f t="shared" si="28"/>
        <v>----</v>
      </c>
      <c r="G1826" s="23"/>
    </row>
    <row r="1827" spans="1:7">
      <c r="A1827" s="22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21" t="str">
        <f t="shared" si="28"/>
        <v>----</v>
      </c>
      <c r="G1827" s="23"/>
    </row>
    <row r="1828" spans="1:7">
      <c r="A1828" s="22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21" t="str">
        <f t="shared" si="28"/>
        <v>----</v>
      </c>
      <c r="G1828" s="23"/>
    </row>
    <row r="1829" spans="1:7">
      <c r="A1829" s="22">
        <v>45703.625</v>
      </c>
      <c r="B1829">
        <v>0.4558</v>
      </c>
      <c r="C1829">
        <v>0.4563</v>
      </c>
      <c r="D1829">
        <v>0.4545</v>
      </c>
      <c r="E1829">
        <v>0.4551</v>
      </c>
      <c r="F1829" s="21" t="str">
        <f t="shared" si="28"/>
        <v>----</v>
      </c>
      <c r="G1829" s="23"/>
    </row>
    <row r="1830" spans="1:7">
      <c r="A1830" s="22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21" t="str">
        <f t="shared" si="28"/>
        <v>----</v>
      </c>
      <c r="G1830" s="23"/>
    </row>
    <row r="1831" spans="1:7">
      <c r="A1831" s="22">
        <v>45703.6458333333</v>
      </c>
      <c r="B1831">
        <v>0.456</v>
      </c>
      <c r="C1831">
        <v>0.4573</v>
      </c>
      <c r="D1831">
        <v>0.4547</v>
      </c>
      <c r="E1831">
        <v>0.4548</v>
      </c>
      <c r="F1831" s="21" t="str">
        <f t="shared" si="28"/>
        <v>----</v>
      </c>
      <c r="G1831" s="23"/>
    </row>
    <row r="1832" spans="1:7">
      <c r="A1832" s="22">
        <v>45703.65625</v>
      </c>
      <c r="B1832">
        <v>0.4549</v>
      </c>
      <c r="C1832">
        <v>0.4558</v>
      </c>
      <c r="D1832">
        <v>0.4534</v>
      </c>
      <c r="E1832">
        <v>0.4552</v>
      </c>
      <c r="F1832" s="21" t="str">
        <f t="shared" si="28"/>
        <v>----</v>
      </c>
      <c r="G1832" s="23"/>
    </row>
    <row r="1833" spans="1:7">
      <c r="A1833" s="22">
        <v>45703.6666666667</v>
      </c>
      <c r="B1833">
        <v>0.4553</v>
      </c>
      <c r="C1833">
        <v>0.4561</v>
      </c>
      <c r="D1833">
        <v>0.453</v>
      </c>
      <c r="E1833">
        <v>0.4545</v>
      </c>
      <c r="F1833" s="21" t="str">
        <f t="shared" si="28"/>
        <v>----</v>
      </c>
      <c r="G1833" s="23"/>
    </row>
    <row r="1834" spans="1:7">
      <c r="A1834" s="22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21" t="str">
        <f t="shared" si="28"/>
        <v>----</v>
      </c>
      <c r="G1834" s="23"/>
    </row>
    <row r="1835" spans="1:7">
      <c r="A1835" s="22">
        <v>45703.6875</v>
      </c>
      <c r="B1835">
        <v>0.4558</v>
      </c>
      <c r="C1835">
        <v>0.4579</v>
      </c>
      <c r="D1835">
        <v>0.4544</v>
      </c>
      <c r="E1835">
        <v>0.4544</v>
      </c>
      <c r="F1835" s="21" t="str">
        <f t="shared" si="28"/>
        <v>----</v>
      </c>
      <c r="G1835" s="23"/>
    </row>
    <row r="1836" spans="1:7">
      <c r="A1836" s="22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21" t="str">
        <f t="shared" si="28"/>
        <v>----</v>
      </c>
      <c r="G1836" s="23"/>
    </row>
    <row r="1837" spans="1:7">
      <c r="A1837" s="22">
        <v>45703.7083333333</v>
      </c>
      <c r="B1837">
        <v>0.453</v>
      </c>
      <c r="C1837">
        <v>0.4532</v>
      </c>
      <c r="D1837">
        <v>0.4508</v>
      </c>
      <c r="E1837">
        <v>0.4521</v>
      </c>
      <c r="F1837" s="21" t="str">
        <f t="shared" si="28"/>
        <v>----</v>
      </c>
      <c r="G1837" s="23"/>
    </row>
    <row r="1838" spans="1:7">
      <c r="A1838" s="22">
        <v>45703.71875</v>
      </c>
      <c r="B1838">
        <v>0.4523</v>
      </c>
      <c r="C1838">
        <v>0.4523</v>
      </c>
      <c r="D1838">
        <v>0.4496</v>
      </c>
      <c r="E1838">
        <v>0.4514</v>
      </c>
      <c r="F1838" s="21" t="str">
        <f t="shared" si="28"/>
        <v>----</v>
      </c>
      <c r="G1838" s="23"/>
    </row>
    <row r="1839" spans="1:7">
      <c r="A1839" s="22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21" t="str">
        <f t="shared" si="28"/>
        <v>----</v>
      </c>
      <c r="G1839" s="23"/>
    </row>
    <row r="1840" spans="1:7">
      <c r="A1840" s="22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21" t="str">
        <f t="shared" si="28"/>
        <v>----</v>
      </c>
      <c r="G1840" s="23"/>
    </row>
    <row r="1841" spans="1:7">
      <c r="A1841" s="22">
        <v>45703.75</v>
      </c>
      <c r="B1841">
        <v>0.4523</v>
      </c>
      <c r="C1841">
        <v>0.4539</v>
      </c>
      <c r="D1841">
        <v>0.4466</v>
      </c>
      <c r="E1841">
        <v>0.4472</v>
      </c>
      <c r="F1841" s="21" t="str">
        <f t="shared" si="28"/>
        <v>----</v>
      </c>
      <c r="G1841" s="23"/>
    </row>
    <row r="1842" spans="1:7">
      <c r="A1842" s="22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21" t="str">
        <f t="shared" si="28"/>
        <v>----</v>
      </c>
      <c r="G1842" s="23"/>
    </row>
    <row r="1843" spans="1:7">
      <c r="A1843" s="22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21" t="str">
        <f t="shared" si="28"/>
        <v>----</v>
      </c>
      <c r="G1843" s="23"/>
    </row>
    <row r="1844" spans="1:7">
      <c r="A1844" s="22">
        <v>45703.78125</v>
      </c>
      <c r="B1844">
        <v>0.4472</v>
      </c>
      <c r="C1844">
        <v>0.4474</v>
      </c>
      <c r="D1844">
        <v>0.4438</v>
      </c>
      <c r="E1844">
        <v>0.4463</v>
      </c>
      <c r="F1844" s="21" t="str">
        <f t="shared" si="28"/>
        <v>----</v>
      </c>
      <c r="G1844" s="23"/>
    </row>
    <row r="1845" spans="1:7">
      <c r="A1845" s="22">
        <v>45703.7916666667</v>
      </c>
      <c r="B1845">
        <v>0.4463</v>
      </c>
      <c r="C1845">
        <v>0.4492</v>
      </c>
      <c r="D1845">
        <v>0.4453</v>
      </c>
      <c r="E1845">
        <v>0.447</v>
      </c>
      <c r="F1845" s="21" t="str">
        <f t="shared" si="28"/>
        <v>----</v>
      </c>
      <c r="G1845" s="23"/>
    </row>
    <row r="1846" spans="1:7">
      <c r="A1846" s="22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21" t="str">
        <f t="shared" si="28"/>
        <v>----</v>
      </c>
      <c r="G1846" s="23"/>
    </row>
    <row r="1847" spans="1:7">
      <c r="A1847" s="22">
        <v>45703.8125</v>
      </c>
      <c r="B1847">
        <v>0.4454</v>
      </c>
      <c r="C1847">
        <v>0.4499</v>
      </c>
      <c r="D1847">
        <v>0.444</v>
      </c>
      <c r="E1847">
        <v>0.4493</v>
      </c>
      <c r="F1847" s="21" t="str">
        <f t="shared" si="28"/>
        <v>----</v>
      </c>
      <c r="G1847" s="23"/>
    </row>
    <row r="1848" spans="1:7">
      <c r="A1848" s="22">
        <v>45703.8229166667</v>
      </c>
      <c r="B1848">
        <v>0.4495</v>
      </c>
      <c r="C1848">
        <v>0.451</v>
      </c>
      <c r="D1848">
        <v>0.4492</v>
      </c>
      <c r="E1848">
        <v>0.45</v>
      </c>
      <c r="F1848" s="21" t="str">
        <f t="shared" si="28"/>
        <v>----</v>
      </c>
      <c r="G1848" s="23"/>
    </row>
    <row r="1849" spans="1:7">
      <c r="A1849" s="22">
        <v>45703.8333333333</v>
      </c>
      <c r="B1849">
        <v>0.45</v>
      </c>
      <c r="C1849">
        <v>0.4544</v>
      </c>
      <c r="D1849">
        <v>0.449</v>
      </c>
      <c r="E1849">
        <v>0.453</v>
      </c>
      <c r="F1849" s="21" t="str">
        <f t="shared" si="28"/>
        <v>----</v>
      </c>
      <c r="G1849" s="23"/>
    </row>
    <row r="1850" spans="1:7">
      <c r="A1850" s="22">
        <v>45703.84375</v>
      </c>
      <c r="B1850">
        <v>0.4529</v>
      </c>
      <c r="C1850">
        <v>0.4536</v>
      </c>
      <c r="D1850">
        <v>0.4515</v>
      </c>
      <c r="E1850">
        <v>0.4519</v>
      </c>
      <c r="F1850" s="21" t="str">
        <f t="shared" si="28"/>
        <v>----</v>
      </c>
      <c r="G1850" s="23"/>
    </row>
    <row r="1851" spans="1:7">
      <c r="A1851" s="22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21" t="str">
        <f t="shared" si="28"/>
        <v>----</v>
      </c>
      <c r="G1851" s="23"/>
    </row>
    <row r="1852" spans="1:7">
      <c r="A1852" s="22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21" t="str">
        <f t="shared" si="28"/>
        <v>----</v>
      </c>
      <c r="G1852" s="23"/>
    </row>
    <row r="1853" spans="1:7">
      <c r="A1853" s="22">
        <v>45703.875</v>
      </c>
      <c r="B1853">
        <v>0.4533</v>
      </c>
      <c r="C1853">
        <v>0.4533</v>
      </c>
      <c r="D1853">
        <v>0.4511</v>
      </c>
      <c r="E1853">
        <v>0.4521</v>
      </c>
      <c r="F1853" s="21" t="str">
        <f t="shared" si="28"/>
        <v>----</v>
      </c>
      <c r="G1853" s="23"/>
    </row>
    <row r="1854" spans="1:7">
      <c r="A1854" s="22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21" t="str">
        <f t="shared" si="28"/>
        <v>----</v>
      </c>
      <c r="G1854" s="23"/>
    </row>
    <row r="1855" spans="1:7">
      <c r="A1855" s="22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21" t="str">
        <f t="shared" si="28"/>
        <v>----</v>
      </c>
      <c r="G1855" s="23"/>
    </row>
    <row r="1856" spans="1:7">
      <c r="A1856" s="22">
        <v>45703.90625</v>
      </c>
      <c r="B1856">
        <v>0.4514</v>
      </c>
      <c r="C1856">
        <v>0.4565</v>
      </c>
      <c r="D1856">
        <v>0.4509</v>
      </c>
      <c r="E1856">
        <v>0.4536</v>
      </c>
      <c r="F1856" s="21" t="str">
        <f t="shared" si="28"/>
        <v>----</v>
      </c>
      <c r="G1856" s="23"/>
    </row>
    <row r="1857" spans="1:7">
      <c r="A1857" s="22">
        <v>45703.9166666667</v>
      </c>
      <c r="B1857">
        <v>0.4537</v>
      </c>
      <c r="C1857">
        <v>0.4539</v>
      </c>
      <c r="D1857">
        <v>0.452</v>
      </c>
      <c r="E1857">
        <v>0.4531</v>
      </c>
      <c r="F1857" s="21" t="str">
        <f t="shared" si="28"/>
        <v>----</v>
      </c>
      <c r="G1857" s="23"/>
    </row>
    <row r="1858" spans="1:7">
      <c r="A1858" s="22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21" t="str">
        <f t="shared" si="28"/>
        <v>----</v>
      </c>
      <c r="G1858" s="23"/>
    </row>
    <row r="1859" spans="1:7">
      <c r="A1859" s="22">
        <v>45703.9375</v>
      </c>
      <c r="B1859">
        <v>0.4559</v>
      </c>
      <c r="C1859">
        <v>0.4573</v>
      </c>
      <c r="D1859">
        <v>0.4546</v>
      </c>
      <c r="E1859">
        <v>0.4558</v>
      </c>
      <c r="F1859" s="21" t="str">
        <f t="shared" ref="F1859:F1922" si="29">IF(B1859=E1859,"Dead","----")</f>
        <v>----</v>
      </c>
      <c r="G1859" s="23"/>
    </row>
    <row r="1860" spans="1:7">
      <c r="A1860" s="22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21" t="str">
        <f t="shared" si="29"/>
        <v>----</v>
      </c>
      <c r="G1860" s="23"/>
    </row>
    <row r="1861" spans="1:7">
      <c r="A1861" s="22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21" t="str">
        <f t="shared" si="29"/>
        <v>----</v>
      </c>
      <c r="G1861" s="23"/>
    </row>
    <row r="1862" spans="1:7">
      <c r="A1862" s="22">
        <v>45703.96875</v>
      </c>
      <c r="B1862">
        <v>0.4506</v>
      </c>
      <c r="C1862">
        <v>0.4519</v>
      </c>
      <c r="D1862">
        <v>0.4471</v>
      </c>
      <c r="E1862">
        <v>0.4484</v>
      </c>
      <c r="F1862" s="21" t="str">
        <f t="shared" si="29"/>
        <v>----</v>
      </c>
      <c r="G1862" s="23"/>
    </row>
    <row r="1863" spans="1:7">
      <c r="A1863" s="22">
        <v>45703.9791666667</v>
      </c>
      <c r="B1863">
        <v>0.4484</v>
      </c>
      <c r="C1863">
        <v>0.45</v>
      </c>
      <c r="D1863">
        <v>0.4482</v>
      </c>
      <c r="E1863">
        <v>0.4485</v>
      </c>
      <c r="F1863" s="21" t="str">
        <f t="shared" si="29"/>
        <v>----</v>
      </c>
      <c r="G1863" s="23"/>
    </row>
    <row r="1864" spans="1:7">
      <c r="A1864" s="22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21" t="str">
        <f t="shared" si="29"/>
        <v>----</v>
      </c>
      <c r="G1864" s="23"/>
    </row>
    <row r="1865" spans="1:7">
      <c r="A1865" s="22">
        <v>45704</v>
      </c>
      <c r="B1865">
        <v>0.448</v>
      </c>
      <c r="C1865">
        <v>0.4509</v>
      </c>
      <c r="D1865">
        <v>0.4455</v>
      </c>
      <c r="E1865">
        <v>0.4493</v>
      </c>
      <c r="F1865" s="21" t="str">
        <f t="shared" si="29"/>
        <v>----</v>
      </c>
      <c r="G1865" s="23"/>
    </row>
    <row r="1866" spans="1:7">
      <c r="A1866" s="22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21" t="str">
        <f t="shared" si="29"/>
        <v>----</v>
      </c>
      <c r="G1866" s="23"/>
    </row>
    <row r="1867" spans="1:7">
      <c r="A1867" s="22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21" t="str">
        <f t="shared" si="29"/>
        <v>----</v>
      </c>
      <c r="G1867" s="23"/>
    </row>
    <row r="1868" spans="1:7">
      <c r="A1868" s="22">
        <v>45704.03125</v>
      </c>
      <c r="B1868">
        <v>0.4467</v>
      </c>
      <c r="C1868">
        <v>0.4527</v>
      </c>
      <c r="D1868">
        <v>0.4454</v>
      </c>
      <c r="E1868">
        <v>0.4526</v>
      </c>
      <c r="F1868" s="21" t="str">
        <f t="shared" si="29"/>
        <v>----</v>
      </c>
      <c r="G1868" s="23"/>
    </row>
    <row r="1869" spans="1:7">
      <c r="A1869" s="22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21" t="str">
        <f t="shared" si="29"/>
        <v>----</v>
      </c>
      <c r="G1869" s="23"/>
    </row>
    <row r="1870" spans="1:7">
      <c r="A1870" s="22">
        <v>45704.0520833333</v>
      </c>
      <c r="B1870">
        <v>0.4485</v>
      </c>
      <c r="C1870">
        <v>0.4497</v>
      </c>
      <c r="D1870">
        <v>0.4455</v>
      </c>
      <c r="E1870">
        <v>0.449</v>
      </c>
      <c r="F1870" s="21" t="str">
        <f t="shared" si="29"/>
        <v>----</v>
      </c>
      <c r="G1870" s="23"/>
    </row>
    <row r="1871" spans="1:7">
      <c r="A1871" s="22">
        <v>45704.0625</v>
      </c>
      <c r="B1871">
        <v>0.4492</v>
      </c>
      <c r="C1871">
        <v>0.4531</v>
      </c>
      <c r="D1871">
        <v>0.448</v>
      </c>
      <c r="E1871">
        <v>0.452</v>
      </c>
      <c r="F1871" s="21" t="str">
        <f t="shared" si="29"/>
        <v>----</v>
      </c>
      <c r="G1871" s="23"/>
    </row>
    <row r="1872" spans="1:7">
      <c r="A1872" s="22">
        <v>45704.0729166667</v>
      </c>
      <c r="B1872">
        <v>0.452</v>
      </c>
      <c r="C1872">
        <v>0.457</v>
      </c>
      <c r="D1872">
        <v>0.4517</v>
      </c>
      <c r="E1872">
        <v>0.4558</v>
      </c>
      <c r="F1872" s="21" t="str">
        <f t="shared" si="29"/>
        <v>----</v>
      </c>
      <c r="G1872" s="23"/>
    </row>
    <row r="1873" spans="1:7">
      <c r="A1873" s="22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21" t="str">
        <f t="shared" si="29"/>
        <v>----</v>
      </c>
      <c r="G1873" s="23"/>
    </row>
    <row r="1874" spans="1:7">
      <c r="A1874" s="22">
        <v>45704.09375</v>
      </c>
      <c r="B1874">
        <v>0.4568</v>
      </c>
      <c r="C1874">
        <v>0.4574</v>
      </c>
      <c r="D1874">
        <v>0.4553</v>
      </c>
      <c r="E1874">
        <v>0.4566</v>
      </c>
      <c r="F1874" s="21" t="str">
        <f t="shared" si="29"/>
        <v>----</v>
      </c>
      <c r="G1874" s="23"/>
    </row>
    <row r="1875" spans="1:7">
      <c r="A1875" s="22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21" t="str">
        <f t="shared" si="29"/>
        <v>----</v>
      </c>
      <c r="G1875" s="23"/>
    </row>
    <row r="1876" spans="1:7">
      <c r="A1876" s="22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21" t="str">
        <f t="shared" si="29"/>
        <v>----</v>
      </c>
      <c r="G1876" s="23"/>
    </row>
    <row r="1877" spans="1:7">
      <c r="A1877" s="22">
        <v>45704.125</v>
      </c>
      <c r="B1877">
        <v>0.4561</v>
      </c>
      <c r="C1877">
        <v>0.4587</v>
      </c>
      <c r="D1877">
        <v>0.4549</v>
      </c>
      <c r="E1877">
        <v>0.4574</v>
      </c>
      <c r="F1877" s="21" t="str">
        <f t="shared" si="29"/>
        <v>----</v>
      </c>
      <c r="G1877" s="23"/>
    </row>
    <row r="1878" spans="1:7">
      <c r="A1878" s="22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21" t="str">
        <f t="shared" si="29"/>
        <v>----</v>
      </c>
      <c r="G1878" s="23"/>
    </row>
    <row r="1879" spans="1:7">
      <c r="A1879" s="22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21" t="str">
        <f t="shared" si="29"/>
        <v>----</v>
      </c>
      <c r="G1879" s="23"/>
    </row>
    <row r="1880" spans="1:7">
      <c r="A1880" s="22">
        <v>45704.15625</v>
      </c>
      <c r="B1880">
        <v>0.461</v>
      </c>
      <c r="C1880">
        <v>0.465</v>
      </c>
      <c r="D1880">
        <v>0.4599</v>
      </c>
      <c r="E1880">
        <v>0.4643</v>
      </c>
      <c r="F1880" s="21" t="str">
        <f t="shared" si="29"/>
        <v>----</v>
      </c>
      <c r="G1880" s="23"/>
    </row>
    <row r="1881" spans="1:7">
      <c r="A1881" s="22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21" t="str">
        <f t="shared" si="29"/>
        <v>----</v>
      </c>
      <c r="G1881" s="23"/>
    </row>
    <row r="1882" spans="1:7">
      <c r="A1882" s="22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21" t="str">
        <f t="shared" si="29"/>
        <v>----</v>
      </c>
      <c r="G1882" s="23"/>
    </row>
    <row r="1883" spans="1:7">
      <c r="A1883" s="22">
        <v>45704.1875</v>
      </c>
      <c r="B1883">
        <v>0.4614</v>
      </c>
      <c r="C1883">
        <v>0.4621</v>
      </c>
      <c r="D1883">
        <v>0.4587</v>
      </c>
      <c r="E1883">
        <v>0.4589</v>
      </c>
      <c r="F1883" s="21" t="str">
        <f t="shared" si="29"/>
        <v>----</v>
      </c>
      <c r="G1883" s="23"/>
    </row>
    <row r="1884" spans="1:7">
      <c r="A1884" s="22">
        <v>45704.1979166667</v>
      </c>
      <c r="B1884">
        <v>0.459</v>
      </c>
      <c r="C1884">
        <v>0.4599</v>
      </c>
      <c r="D1884">
        <v>0.457</v>
      </c>
      <c r="E1884">
        <v>0.4575</v>
      </c>
      <c r="F1884" s="21" t="str">
        <f t="shared" si="29"/>
        <v>----</v>
      </c>
      <c r="G1884" s="23"/>
    </row>
    <row r="1885" spans="1:7">
      <c r="A1885" s="22">
        <v>45704.2083333333</v>
      </c>
      <c r="B1885">
        <v>0.4578</v>
      </c>
      <c r="C1885">
        <v>0.4578</v>
      </c>
      <c r="D1885">
        <v>0.454</v>
      </c>
      <c r="E1885">
        <v>0.4557</v>
      </c>
      <c r="F1885" s="21" t="str">
        <f t="shared" si="29"/>
        <v>----</v>
      </c>
      <c r="G1885" s="23"/>
    </row>
    <row r="1886" spans="1:7">
      <c r="A1886" s="22">
        <v>45704.21875</v>
      </c>
      <c r="B1886">
        <v>0.4557</v>
      </c>
      <c r="C1886">
        <v>0.4595</v>
      </c>
      <c r="D1886">
        <v>0.4554</v>
      </c>
      <c r="E1886">
        <v>0.4567</v>
      </c>
      <c r="F1886" s="21" t="str">
        <f t="shared" si="29"/>
        <v>----</v>
      </c>
      <c r="G1886" s="23"/>
    </row>
    <row r="1887" spans="1:7">
      <c r="A1887" s="22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21" t="str">
        <f t="shared" si="29"/>
        <v>----</v>
      </c>
      <c r="G1887" s="23"/>
    </row>
    <row r="1888" spans="1:7">
      <c r="A1888" s="22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21" t="str">
        <f t="shared" si="29"/>
        <v>----</v>
      </c>
      <c r="G1888" s="23"/>
    </row>
    <row r="1889" spans="1:7">
      <c r="A1889" s="22">
        <v>45704.25</v>
      </c>
      <c r="B1889">
        <v>0.4503</v>
      </c>
      <c r="C1889">
        <v>0.453</v>
      </c>
      <c r="D1889">
        <v>0.4465</v>
      </c>
      <c r="E1889">
        <v>0.4495</v>
      </c>
      <c r="F1889" s="21" t="str">
        <f t="shared" si="29"/>
        <v>----</v>
      </c>
      <c r="G1889" s="23"/>
    </row>
    <row r="1890" spans="1:7">
      <c r="A1890" s="22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21" t="str">
        <f t="shared" si="29"/>
        <v>----</v>
      </c>
      <c r="G1890" s="23"/>
    </row>
    <row r="1891" spans="1:7">
      <c r="A1891" s="22">
        <v>45704.2708333333</v>
      </c>
      <c r="B1891">
        <v>0.448</v>
      </c>
      <c r="C1891">
        <v>0.4535</v>
      </c>
      <c r="D1891">
        <v>0.4459</v>
      </c>
      <c r="E1891">
        <v>0.4532</v>
      </c>
      <c r="F1891" s="21" t="str">
        <f t="shared" si="29"/>
        <v>----</v>
      </c>
      <c r="G1891" s="23"/>
    </row>
    <row r="1892" spans="1:7">
      <c r="A1892" s="22">
        <v>45704.28125</v>
      </c>
      <c r="B1892">
        <v>0.4531</v>
      </c>
      <c r="C1892">
        <v>0.4563</v>
      </c>
      <c r="D1892">
        <v>0.452</v>
      </c>
      <c r="E1892">
        <v>0.4537</v>
      </c>
      <c r="F1892" s="21" t="str">
        <f t="shared" si="29"/>
        <v>----</v>
      </c>
      <c r="G1892" s="23"/>
    </row>
    <row r="1893" spans="1:7">
      <c r="A1893" s="22">
        <v>45704.2916666667</v>
      </c>
      <c r="B1893">
        <v>0.4538</v>
      </c>
      <c r="C1893">
        <v>0.456</v>
      </c>
      <c r="D1893">
        <v>0.4521</v>
      </c>
      <c r="E1893">
        <v>0.4522</v>
      </c>
      <c r="F1893" s="21" t="str">
        <f t="shared" si="29"/>
        <v>----</v>
      </c>
      <c r="G1893" s="23"/>
    </row>
    <row r="1894" spans="1:7">
      <c r="A1894" s="22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21" t="str">
        <f t="shared" si="29"/>
        <v>----</v>
      </c>
      <c r="G1894" s="23"/>
    </row>
    <row r="1895" spans="1:7">
      <c r="A1895" s="22">
        <v>45704.3125</v>
      </c>
      <c r="B1895">
        <v>0.4554</v>
      </c>
      <c r="C1895">
        <v>0.4563</v>
      </c>
      <c r="D1895">
        <v>0.4532</v>
      </c>
      <c r="E1895">
        <v>0.456</v>
      </c>
      <c r="F1895" s="21" t="str">
        <f t="shared" si="29"/>
        <v>----</v>
      </c>
      <c r="G1895" s="23"/>
    </row>
    <row r="1896" spans="1:7">
      <c r="A1896" s="22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21" t="str">
        <f t="shared" si="29"/>
        <v>----</v>
      </c>
      <c r="G1896" s="23"/>
    </row>
    <row r="1897" spans="1:7">
      <c r="A1897" s="22">
        <v>45704.3333333333</v>
      </c>
      <c r="B1897">
        <v>0.454</v>
      </c>
      <c r="C1897">
        <v>0.4578</v>
      </c>
      <c r="D1897">
        <v>0.4518</v>
      </c>
      <c r="E1897">
        <v>0.4566</v>
      </c>
      <c r="F1897" s="21" t="str">
        <f t="shared" si="29"/>
        <v>----</v>
      </c>
      <c r="G1897" s="23"/>
    </row>
    <row r="1898" spans="1:7">
      <c r="A1898" s="22">
        <v>45704.34375</v>
      </c>
      <c r="B1898">
        <v>0.4567</v>
      </c>
      <c r="C1898">
        <v>0.4581</v>
      </c>
      <c r="D1898">
        <v>0.4543</v>
      </c>
      <c r="E1898">
        <v>0.4573</v>
      </c>
      <c r="F1898" s="21" t="str">
        <f t="shared" si="29"/>
        <v>----</v>
      </c>
      <c r="G1898" s="23"/>
    </row>
    <row r="1899" spans="1:7">
      <c r="A1899" s="22">
        <v>45704.3541666667</v>
      </c>
      <c r="B1899">
        <v>0.457</v>
      </c>
      <c r="C1899">
        <v>0.4584</v>
      </c>
      <c r="D1899">
        <v>0.4504</v>
      </c>
      <c r="E1899">
        <v>0.4506</v>
      </c>
      <c r="F1899" s="21" t="str">
        <f t="shared" si="29"/>
        <v>----</v>
      </c>
      <c r="G1899" s="23"/>
    </row>
    <row r="1900" spans="1:7">
      <c r="A1900" s="22">
        <v>45704.3645833333</v>
      </c>
      <c r="B1900">
        <v>0.4505</v>
      </c>
      <c r="C1900">
        <v>0.4533</v>
      </c>
      <c r="D1900">
        <v>0.448</v>
      </c>
      <c r="E1900">
        <v>0.4519</v>
      </c>
      <c r="F1900" s="21" t="str">
        <f t="shared" si="29"/>
        <v>----</v>
      </c>
      <c r="G1900" s="23"/>
    </row>
    <row r="1901" spans="1:7">
      <c r="A1901" s="22">
        <v>45704.375</v>
      </c>
      <c r="B1901">
        <v>0.4517</v>
      </c>
      <c r="C1901">
        <v>0.4571</v>
      </c>
      <c r="D1901">
        <v>0.4515</v>
      </c>
      <c r="E1901">
        <v>0.4555</v>
      </c>
      <c r="F1901" s="21" t="str">
        <f t="shared" si="29"/>
        <v>----</v>
      </c>
      <c r="G1901" s="23"/>
    </row>
    <row r="1902" spans="1:7">
      <c r="A1902" s="22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21" t="str">
        <f t="shared" si="29"/>
        <v>----</v>
      </c>
      <c r="G1902" s="23"/>
    </row>
    <row r="1903" spans="1:7">
      <c r="A1903" s="22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21" t="str">
        <f t="shared" si="29"/>
        <v>----</v>
      </c>
      <c r="G1903" s="23"/>
    </row>
    <row r="1904" spans="1:7">
      <c r="A1904" s="22">
        <v>45704.40625</v>
      </c>
      <c r="B1904">
        <v>0.4514</v>
      </c>
      <c r="C1904">
        <v>0.4519</v>
      </c>
      <c r="D1904">
        <v>0.4463</v>
      </c>
      <c r="E1904">
        <v>0.4481</v>
      </c>
      <c r="F1904" s="21" t="str">
        <f t="shared" si="29"/>
        <v>----</v>
      </c>
      <c r="G1904" s="23"/>
    </row>
    <row r="1905" spans="1:7">
      <c r="A1905" s="22">
        <v>45704.4166666667</v>
      </c>
      <c r="B1905">
        <v>0.448</v>
      </c>
      <c r="C1905">
        <v>0.449</v>
      </c>
      <c r="D1905">
        <v>0.4458</v>
      </c>
      <c r="E1905">
        <v>0.4484</v>
      </c>
      <c r="F1905" s="21" t="str">
        <f t="shared" si="29"/>
        <v>----</v>
      </c>
      <c r="G1905" s="23"/>
    </row>
    <row r="1906" spans="1:7">
      <c r="A1906" s="22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21" t="str">
        <f t="shared" si="29"/>
        <v>----</v>
      </c>
      <c r="G1906" s="23"/>
    </row>
    <row r="1907" spans="1:7">
      <c r="A1907" s="22">
        <v>45704.4375</v>
      </c>
      <c r="B1907">
        <v>0.4455</v>
      </c>
      <c r="C1907">
        <v>0.4474</v>
      </c>
      <c r="D1907">
        <v>0.443</v>
      </c>
      <c r="E1907">
        <v>0.4448</v>
      </c>
      <c r="F1907" s="21" t="str">
        <f t="shared" si="29"/>
        <v>----</v>
      </c>
      <c r="G1907" s="23"/>
    </row>
    <row r="1908" spans="1:7">
      <c r="A1908" s="22">
        <v>45704.4479166667</v>
      </c>
      <c r="B1908">
        <v>0.445</v>
      </c>
      <c r="C1908">
        <v>0.4491</v>
      </c>
      <c r="D1908">
        <v>0.4449</v>
      </c>
      <c r="E1908">
        <v>0.4468</v>
      </c>
      <c r="F1908" s="21" t="str">
        <f t="shared" si="29"/>
        <v>----</v>
      </c>
      <c r="G1908" s="23"/>
    </row>
    <row r="1909" spans="1:7">
      <c r="A1909" s="22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21" t="str">
        <f t="shared" si="29"/>
        <v>----</v>
      </c>
      <c r="G1909" s="23"/>
    </row>
    <row r="1910" spans="1:7">
      <c r="A1910" s="22">
        <v>45704.46875</v>
      </c>
      <c r="B1910">
        <v>0.4446</v>
      </c>
      <c r="C1910">
        <v>0.4469</v>
      </c>
      <c r="D1910">
        <v>0.4423</v>
      </c>
      <c r="E1910">
        <v>0.4451</v>
      </c>
      <c r="F1910" s="21" t="str">
        <f t="shared" si="29"/>
        <v>----</v>
      </c>
      <c r="G1910" s="23"/>
    </row>
    <row r="1911" spans="1:7">
      <c r="A1911" s="22">
        <v>45704.4791666667</v>
      </c>
      <c r="B1911">
        <v>0.4451</v>
      </c>
      <c r="C1911">
        <v>0.4488</v>
      </c>
      <c r="D1911">
        <v>0.4446</v>
      </c>
      <c r="E1911">
        <v>0.447</v>
      </c>
      <c r="F1911" s="21" t="str">
        <f t="shared" si="29"/>
        <v>----</v>
      </c>
      <c r="G1911" s="23"/>
    </row>
    <row r="1912" spans="1:7">
      <c r="A1912" s="22">
        <v>45704.4895833333</v>
      </c>
      <c r="B1912">
        <v>0.447</v>
      </c>
      <c r="C1912">
        <v>0.4493</v>
      </c>
      <c r="D1912">
        <v>0.4455</v>
      </c>
      <c r="E1912">
        <v>0.4486</v>
      </c>
      <c r="F1912" s="21" t="str">
        <f t="shared" si="29"/>
        <v>----</v>
      </c>
      <c r="G1912" s="23"/>
    </row>
    <row r="1913" spans="1:7">
      <c r="A1913" s="22">
        <v>45704.5</v>
      </c>
      <c r="B1913">
        <v>0.4484</v>
      </c>
      <c r="C1913">
        <v>0.45</v>
      </c>
      <c r="D1913">
        <v>0.4459</v>
      </c>
      <c r="E1913">
        <v>0.4477</v>
      </c>
      <c r="F1913" s="21" t="str">
        <f t="shared" si="29"/>
        <v>----</v>
      </c>
      <c r="G1913" s="23"/>
    </row>
    <row r="1914" spans="1:7">
      <c r="A1914" s="22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21" t="str">
        <f t="shared" si="29"/>
        <v>----</v>
      </c>
      <c r="G1914" s="23"/>
    </row>
    <row r="1915" spans="1:7">
      <c r="A1915" s="22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21" t="str">
        <f t="shared" si="29"/>
        <v>----</v>
      </c>
      <c r="G1915" s="23"/>
    </row>
    <row r="1916" spans="1:7">
      <c r="A1916" s="22">
        <v>45704.53125</v>
      </c>
      <c r="B1916">
        <v>0.4456</v>
      </c>
      <c r="C1916">
        <v>0.4465</v>
      </c>
      <c r="D1916">
        <v>0.442</v>
      </c>
      <c r="E1916">
        <v>0.4435</v>
      </c>
      <c r="F1916" s="21" t="str">
        <f t="shared" si="29"/>
        <v>----</v>
      </c>
      <c r="G1916" s="23"/>
    </row>
    <row r="1917" spans="1:7">
      <c r="A1917" s="22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21" t="str">
        <f t="shared" si="29"/>
        <v>----</v>
      </c>
      <c r="G1917" s="23"/>
    </row>
    <row r="1918" spans="1:7">
      <c r="A1918" s="22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21" t="str">
        <f t="shared" si="29"/>
        <v>----</v>
      </c>
      <c r="G1918" s="23"/>
    </row>
    <row r="1919" spans="1:7">
      <c r="A1919" s="22">
        <v>45704.5625</v>
      </c>
      <c r="B1919">
        <v>0.4447</v>
      </c>
      <c r="C1919">
        <v>0.4511</v>
      </c>
      <c r="D1919">
        <v>0.4443</v>
      </c>
      <c r="E1919">
        <v>0.4505</v>
      </c>
      <c r="F1919" s="21" t="str">
        <f t="shared" si="29"/>
        <v>----</v>
      </c>
      <c r="G1919" s="23"/>
    </row>
    <row r="1920" spans="1:7">
      <c r="A1920" s="22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21" t="str">
        <f t="shared" si="29"/>
        <v>----</v>
      </c>
      <c r="G1920" s="23"/>
    </row>
    <row r="1921" spans="1:7">
      <c r="A1921" s="22">
        <v>45704.5833333333</v>
      </c>
      <c r="B1921">
        <v>0.4494</v>
      </c>
      <c r="C1921">
        <v>0.4499</v>
      </c>
      <c r="D1921">
        <v>0.4466</v>
      </c>
      <c r="E1921">
        <v>0.448</v>
      </c>
      <c r="F1921" s="21" t="str">
        <f t="shared" si="29"/>
        <v>----</v>
      </c>
      <c r="G1921" s="23"/>
    </row>
    <row r="1922" spans="1:7">
      <c r="A1922" s="22">
        <v>45704.59375</v>
      </c>
      <c r="B1922">
        <v>0.4478</v>
      </c>
      <c r="C1922">
        <v>0.448</v>
      </c>
      <c r="D1922">
        <v>0.4427</v>
      </c>
      <c r="E1922">
        <v>0.4449</v>
      </c>
      <c r="F1922" s="21" t="str">
        <f t="shared" si="29"/>
        <v>----</v>
      </c>
      <c r="G1922" s="23"/>
    </row>
    <row r="1923" spans="1:7">
      <c r="A1923" s="22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21" t="str">
        <f t="shared" ref="F1923:F1986" si="30">IF(B1923=E1923,"Dead","----")</f>
        <v>----</v>
      </c>
      <c r="G1923" s="23"/>
    </row>
    <row r="1924" spans="1:7">
      <c r="A1924" s="22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21" t="str">
        <f t="shared" si="30"/>
        <v>----</v>
      </c>
      <c r="G1924" s="23"/>
    </row>
    <row r="1925" spans="1:7">
      <c r="A1925" s="22">
        <v>45704.625</v>
      </c>
      <c r="B1925">
        <v>0.4478</v>
      </c>
      <c r="C1925">
        <v>0.4478</v>
      </c>
      <c r="D1925">
        <v>0.4425</v>
      </c>
      <c r="E1925">
        <v>0.4457</v>
      </c>
      <c r="F1925" s="21" t="str">
        <f t="shared" si="30"/>
        <v>----</v>
      </c>
      <c r="G1925" s="23"/>
    </row>
    <row r="1926" spans="1:7">
      <c r="A1926" s="22">
        <v>45704.6354166667</v>
      </c>
      <c r="B1926">
        <v>0.4457</v>
      </c>
      <c r="C1926">
        <v>0.4497</v>
      </c>
      <c r="D1926">
        <v>0.443</v>
      </c>
      <c r="E1926">
        <v>0.4491</v>
      </c>
      <c r="F1926" s="21" t="str">
        <f t="shared" si="30"/>
        <v>----</v>
      </c>
      <c r="G1926" s="23"/>
    </row>
    <row r="1927" spans="1:7">
      <c r="A1927" s="22">
        <v>45704.6458333333</v>
      </c>
      <c r="B1927">
        <v>0.4488</v>
      </c>
      <c r="C1927">
        <v>0.451</v>
      </c>
      <c r="D1927">
        <v>0.4477</v>
      </c>
      <c r="E1927">
        <v>0.4491</v>
      </c>
      <c r="F1927" s="21" t="str">
        <f t="shared" si="30"/>
        <v>----</v>
      </c>
      <c r="G1927" s="23"/>
    </row>
    <row r="1928" spans="1:7">
      <c r="A1928" s="22">
        <v>45704.65625</v>
      </c>
      <c r="B1928">
        <v>0.4491</v>
      </c>
      <c r="C1928">
        <v>0.4495</v>
      </c>
      <c r="D1928">
        <v>0.4449</v>
      </c>
      <c r="E1928">
        <v>0.4481</v>
      </c>
      <c r="F1928" s="21" t="str">
        <f t="shared" si="30"/>
        <v>----</v>
      </c>
      <c r="G1928" s="23"/>
    </row>
    <row r="1929" spans="1:7">
      <c r="A1929" s="22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21" t="str">
        <f t="shared" si="30"/>
        <v>----</v>
      </c>
      <c r="G1929" s="23"/>
    </row>
    <row r="1930" spans="1:7">
      <c r="A1930" s="22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21" t="str">
        <f t="shared" si="30"/>
        <v>----</v>
      </c>
      <c r="G1930" s="23"/>
    </row>
    <row r="1931" spans="1:7">
      <c r="A1931" s="22">
        <v>45704.6875</v>
      </c>
      <c r="B1931">
        <v>0.4535</v>
      </c>
      <c r="C1931">
        <v>0.4548</v>
      </c>
      <c r="D1931">
        <v>0.4516</v>
      </c>
      <c r="E1931">
        <v>0.4531</v>
      </c>
      <c r="F1931" s="21" t="str">
        <f t="shared" si="30"/>
        <v>----</v>
      </c>
      <c r="G1931" s="23"/>
    </row>
    <row r="1932" spans="1:7">
      <c r="A1932" s="22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21" t="str">
        <f t="shared" si="30"/>
        <v>----</v>
      </c>
      <c r="G1932" s="23"/>
    </row>
    <row r="1933" spans="1:7">
      <c r="A1933" s="22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21" t="str">
        <f t="shared" si="30"/>
        <v>----</v>
      </c>
      <c r="G1933" s="23"/>
    </row>
    <row r="1934" spans="1:7">
      <c r="A1934" s="22">
        <v>45704.71875</v>
      </c>
      <c r="B1934">
        <v>0.4587</v>
      </c>
      <c r="C1934">
        <v>0.4595</v>
      </c>
      <c r="D1934">
        <v>0.4518</v>
      </c>
      <c r="E1934">
        <v>0.4553</v>
      </c>
      <c r="F1934" s="21" t="str">
        <f t="shared" si="30"/>
        <v>----</v>
      </c>
      <c r="G1934" s="23"/>
    </row>
    <row r="1935" spans="1:7">
      <c r="A1935" s="22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21" t="str">
        <f t="shared" si="30"/>
        <v>----</v>
      </c>
      <c r="G1935" s="23"/>
    </row>
    <row r="1936" spans="1:7">
      <c r="A1936" s="22">
        <v>45704.7395833333</v>
      </c>
      <c r="B1936">
        <v>0.4573</v>
      </c>
      <c r="C1936">
        <v>0.462</v>
      </c>
      <c r="D1936">
        <v>0.4563</v>
      </c>
      <c r="E1936">
        <v>0.4604</v>
      </c>
      <c r="F1936" s="21" t="str">
        <f t="shared" si="30"/>
        <v>----</v>
      </c>
      <c r="G1936" s="23"/>
    </row>
    <row r="1937" spans="1:7">
      <c r="A1937" s="22">
        <v>45704.75</v>
      </c>
      <c r="B1937">
        <v>0.4606</v>
      </c>
      <c r="C1937">
        <v>0.4643</v>
      </c>
      <c r="D1937">
        <v>0.4593</v>
      </c>
      <c r="E1937">
        <v>0.4638</v>
      </c>
      <c r="F1937" s="21" t="str">
        <f t="shared" si="30"/>
        <v>----</v>
      </c>
      <c r="G1937" s="23"/>
    </row>
    <row r="1938" spans="1:7">
      <c r="A1938" s="22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21" t="str">
        <f t="shared" si="30"/>
        <v>----</v>
      </c>
      <c r="G1938" s="23"/>
    </row>
    <row r="1939" spans="1:7">
      <c r="A1939" s="22">
        <v>45704.7708333333</v>
      </c>
      <c r="B1939">
        <v>0.4645</v>
      </c>
      <c r="C1939">
        <v>0.4648</v>
      </c>
      <c r="D1939">
        <v>0.459</v>
      </c>
      <c r="E1939">
        <v>0.459</v>
      </c>
      <c r="F1939" s="21" t="str">
        <f t="shared" si="30"/>
        <v>----</v>
      </c>
      <c r="G1939" s="23"/>
    </row>
    <row r="1940" spans="1:7">
      <c r="A1940" s="22">
        <v>45704.78125</v>
      </c>
      <c r="B1940">
        <v>0.459</v>
      </c>
      <c r="C1940">
        <v>0.4596</v>
      </c>
      <c r="D1940">
        <v>0.4541</v>
      </c>
      <c r="E1940">
        <v>0.4561</v>
      </c>
      <c r="F1940" s="21" t="str">
        <f t="shared" si="30"/>
        <v>----</v>
      </c>
      <c r="G1940" s="23"/>
    </row>
    <row r="1941" spans="1:7">
      <c r="A1941" s="22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21" t="str">
        <f t="shared" si="30"/>
        <v>----</v>
      </c>
      <c r="G1941" s="23"/>
    </row>
    <row r="1942" spans="1:7">
      <c r="A1942" s="22">
        <v>45704.8020833333</v>
      </c>
      <c r="B1942">
        <v>0.4538</v>
      </c>
      <c r="C1942">
        <v>0.454</v>
      </c>
      <c r="D1942">
        <v>0.4496</v>
      </c>
      <c r="E1942">
        <v>0.4534</v>
      </c>
      <c r="F1942" s="21" t="str">
        <f t="shared" si="30"/>
        <v>----</v>
      </c>
      <c r="G1942" s="23"/>
    </row>
    <row r="1943" spans="1:7">
      <c r="A1943" s="22">
        <v>45704.8125</v>
      </c>
      <c r="B1943">
        <v>0.4536</v>
      </c>
      <c r="C1943">
        <v>0.457</v>
      </c>
      <c r="D1943">
        <v>0.4507</v>
      </c>
      <c r="E1943">
        <v>0.4521</v>
      </c>
      <c r="F1943" s="21" t="str">
        <f t="shared" si="30"/>
        <v>----</v>
      </c>
      <c r="G1943" s="23"/>
    </row>
    <row r="1944" spans="1:7">
      <c r="A1944" s="22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21" t="str">
        <f t="shared" si="30"/>
        <v>----</v>
      </c>
      <c r="G1944" s="23"/>
    </row>
    <row r="1945" spans="1:7">
      <c r="A1945" s="22">
        <v>45704.8333333333</v>
      </c>
      <c r="B1945">
        <v>0.455</v>
      </c>
      <c r="C1945">
        <v>0.4554</v>
      </c>
      <c r="D1945">
        <v>0.4502</v>
      </c>
      <c r="E1945">
        <v>0.4514</v>
      </c>
      <c r="F1945" s="21" t="str">
        <f t="shared" si="30"/>
        <v>----</v>
      </c>
      <c r="G1945" s="23"/>
    </row>
    <row r="1946" spans="1:7">
      <c r="A1946" s="22">
        <v>45704.84375</v>
      </c>
      <c r="B1946">
        <v>0.4515</v>
      </c>
      <c r="C1946">
        <v>0.4552</v>
      </c>
      <c r="D1946">
        <v>0.4483</v>
      </c>
      <c r="E1946">
        <v>0.4552</v>
      </c>
      <c r="F1946" s="21" t="str">
        <f t="shared" si="30"/>
        <v>----</v>
      </c>
      <c r="G1946" s="23"/>
    </row>
    <row r="1947" spans="1:7">
      <c r="A1947" s="22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21" t="str">
        <f t="shared" si="30"/>
        <v>----</v>
      </c>
      <c r="G1947" s="23"/>
    </row>
    <row r="1948" spans="1:7">
      <c r="A1948" s="22">
        <v>45704.8645833333</v>
      </c>
      <c r="B1948">
        <v>0.4527</v>
      </c>
      <c r="C1948">
        <v>0.456</v>
      </c>
      <c r="D1948">
        <v>0.4508</v>
      </c>
      <c r="E1948">
        <v>0.4512</v>
      </c>
      <c r="F1948" s="21" t="str">
        <f t="shared" si="30"/>
        <v>----</v>
      </c>
      <c r="G1948" s="23"/>
    </row>
    <row r="1949" spans="1:7">
      <c r="A1949" s="22">
        <v>45704.875</v>
      </c>
      <c r="B1949">
        <v>0.4512</v>
      </c>
      <c r="C1949">
        <v>0.4546</v>
      </c>
      <c r="D1949">
        <v>0.4445</v>
      </c>
      <c r="E1949">
        <v>0.4504</v>
      </c>
      <c r="F1949" s="21" t="str">
        <f t="shared" si="30"/>
        <v>----</v>
      </c>
      <c r="G1949" s="23"/>
    </row>
    <row r="1950" spans="1:7">
      <c r="A1950" s="22">
        <v>45704.8854166667</v>
      </c>
      <c r="B1950">
        <v>0.4503</v>
      </c>
      <c r="C1950">
        <v>0.4522</v>
      </c>
      <c r="D1950">
        <v>0.443</v>
      </c>
      <c r="E1950">
        <v>0.4454</v>
      </c>
      <c r="F1950" s="21" t="str">
        <f t="shared" si="30"/>
        <v>----</v>
      </c>
      <c r="G1950" s="23"/>
    </row>
    <row r="1951" spans="1:7">
      <c r="A1951" s="22">
        <v>45704.8958333333</v>
      </c>
      <c r="B1951">
        <v>0.4454</v>
      </c>
      <c r="C1951">
        <v>0.4491</v>
      </c>
      <c r="D1951">
        <v>0.444</v>
      </c>
      <c r="E1951">
        <v>0.4472</v>
      </c>
      <c r="F1951" s="21" t="str">
        <f t="shared" si="30"/>
        <v>----</v>
      </c>
      <c r="G1951" s="23"/>
    </row>
    <row r="1952" spans="1:7">
      <c r="A1952" s="22">
        <v>45704.90625</v>
      </c>
      <c r="B1952">
        <v>0.4471</v>
      </c>
      <c r="C1952">
        <v>0.4548</v>
      </c>
      <c r="D1952">
        <v>0.4465</v>
      </c>
      <c r="E1952">
        <v>0.4528</v>
      </c>
      <c r="F1952" s="21" t="str">
        <f t="shared" si="30"/>
        <v>----</v>
      </c>
      <c r="G1952" s="23"/>
    </row>
    <row r="1953" spans="1:7">
      <c r="A1953" s="22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21" t="str">
        <f t="shared" si="30"/>
        <v>----</v>
      </c>
      <c r="G1953" s="23"/>
    </row>
    <row r="1954" spans="1:7">
      <c r="A1954" s="22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21" t="str">
        <f t="shared" si="30"/>
        <v>----</v>
      </c>
      <c r="G1954" s="23"/>
    </row>
    <row r="1955" spans="1:7">
      <c r="A1955" s="22">
        <v>45704.9375</v>
      </c>
      <c r="B1955">
        <v>0.4549</v>
      </c>
      <c r="C1955">
        <v>0.4575</v>
      </c>
      <c r="D1955">
        <v>0.4515</v>
      </c>
      <c r="E1955">
        <v>0.4532</v>
      </c>
      <c r="F1955" s="21" t="str">
        <f t="shared" si="30"/>
        <v>----</v>
      </c>
      <c r="G1955" s="23"/>
    </row>
    <row r="1956" spans="1:7">
      <c r="A1956" s="22">
        <v>45704.9479166667</v>
      </c>
      <c r="B1956">
        <v>0.453</v>
      </c>
      <c r="C1956">
        <v>0.4537</v>
      </c>
      <c r="D1956">
        <v>0.4483</v>
      </c>
      <c r="E1956">
        <v>0.451</v>
      </c>
      <c r="F1956" s="21" t="str">
        <f t="shared" si="30"/>
        <v>----</v>
      </c>
      <c r="G1956" s="23"/>
    </row>
    <row r="1957" spans="1:7">
      <c r="A1957" s="22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21" t="str">
        <f t="shared" si="30"/>
        <v>----</v>
      </c>
      <c r="G1957" s="23"/>
    </row>
    <row r="1958" spans="1:7">
      <c r="A1958" s="22">
        <v>45704.96875</v>
      </c>
      <c r="B1958">
        <v>0.4502</v>
      </c>
      <c r="C1958">
        <v>0.4511</v>
      </c>
      <c r="D1958">
        <v>0.4427</v>
      </c>
      <c r="E1958">
        <v>0.4434</v>
      </c>
      <c r="F1958" s="21" t="str">
        <f t="shared" si="30"/>
        <v>----</v>
      </c>
      <c r="G1958" s="23"/>
    </row>
    <row r="1959" spans="1:7">
      <c r="A1959" s="22">
        <v>45704.9791666667</v>
      </c>
      <c r="B1959">
        <v>0.4436</v>
      </c>
      <c r="C1959">
        <v>0.4449</v>
      </c>
      <c r="D1959">
        <v>0.437</v>
      </c>
      <c r="E1959">
        <v>0.4381</v>
      </c>
      <c r="F1959" s="21" t="str">
        <f t="shared" si="30"/>
        <v>----</v>
      </c>
      <c r="G1959" s="23"/>
    </row>
    <row r="1960" spans="1:7">
      <c r="A1960" s="22">
        <v>45704.9895833333</v>
      </c>
      <c r="B1960">
        <v>0.4381</v>
      </c>
      <c r="C1960">
        <v>0.4404</v>
      </c>
      <c r="D1960">
        <v>0.4355</v>
      </c>
      <c r="E1960">
        <v>0.439</v>
      </c>
      <c r="F1960" s="21" t="str">
        <f t="shared" si="30"/>
        <v>----</v>
      </c>
      <c r="G1960" s="23"/>
    </row>
    <row r="1961" spans="1:7">
      <c r="A1961" s="22">
        <v>45705</v>
      </c>
      <c r="B1961">
        <v>0.4388</v>
      </c>
      <c r="C1961">
        <v>0.4425</v>
      </c>
      <c r="D1961">
        <v>0.4333</v>
      </c>
      <c r="E1961">
        <v>0.4411</v>
      </c>
      <c r="F1961" s="21" t="str">
        <f t="shared" si="30"/>
        <v>----</v>
      </c>
      <c r="G1961" s="23"/>
    </row>
    <row r="1962" spans="1:7">
      <c r="A1962" s="22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21" t="str">
        <f t="shared" si="30"/>
        <v>----</v>
      </c>
      <c r="G1962" s="23"/>
    </row>
    <row r="1963" spans="1:7">
      <c r="A1963" s="22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21" t="str">
        <f t="shared" si="30"/>
        <v>----</v>
      </c>
      <c r="G1963" s="23"/>
    </row>
    <row r="1964" spans="1:7">
      <c r="A1964" s="22">
        <v>45705.03125</v>
      </c>
      <c r="B1964">
        <v>0.4404</v>
      </c>
      <c r="C1964">
        <v>0.4534</v>
      </c>
      <c r="D1964">
        <v>0.4398</v>
      </c>
      <c r="E1964">
        <v>0.4523</v>
      </c>
      <c r="F1964" s="21" t="str">
        <f t="shared" si="30"/>
        <v>----</v>
      </c>
      <c r="G1964" s="23"/>
    </row>
    <row r="1965" spans="1:7">
      <c r="A1965" s="22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21" t="str">
        <f t="shared" si="30"/>
        <v>----</v>
      </c>
      <c r="G1965" s="23"/>
    </row>
    <row r="1966" spans="1:7">
      <c r="A1966" s="22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21" t="str">
        <f t="shared" si="30"/>
        <v>----</v>
      </c>
      <c r="G1966" s="23"/>
    </row>
    <row r="1967" spans="1:7">
      <c r="A1967" s="22">
        <v>45705.0625</v>
      </c>
      <c r="B1967">
        <v>0.4571</v>
      </c>
      <c r="C1967">
        <v>0.4636</v>
      </c>
      <c r="D1967">
        <v>0.4563</v>
      </c>
      <c r="E1967">
        <v>0.4632</v>
      </c>
      <c r="F1967" s="21" t="str">
        <f t="shared" si="30"/>
        <v>----</v>
      </c>
      <c r="G1967" s="23"/>
    </row>
    <row r="1968" spans="1:7">
      <c r="A1968" s="22">
        <v>45705.0729166667</v>
      </c>
      <c r="B1968">
        <v>0.463</v>
      </c>
      <c r="C1968">
        <v>0.4634</v>
      </c>
      <c r="D1968">
        <v>0.4577</v>
      </c>
      <c r="E1968">
        <v>0.4597</v>
      </c>
      <c r="F1968" s="21" t="str">
        <f t="shared" si="30"/>
        <v>----</v>
      </c>
      <c r="G1968" s="23"/>
    </row>
    <row r="1969" spans="1:7">
      <c r="A1969" s="22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21" t="str">
        <f t="shared" si="30"/>
        <v>----</v>
      </c>
      <c r="G1969" s="23"/>
    </row>
    <row r="1970" spans="1:7">
      <c r="A1970" s="22">
        <v>45705.09375</v>
      </c>
      <c r="B1970">
        <v>0.4659</v>
      </c>
      <c r="C1970">
        <v>0.4747</v>
      </c>
      <c r="D1970">
        <v>0.4657</v>
      </c>
      <c r="E1970">
        <v>0.4683</v>
      </c>
      <c r="F1970" s="21" t="str">
        <f t="shared" si="30"/>
        <v>----</v>
      </c>
      <c r="G1970" s="23"/>
    </row>
    <row r="1971" spans="1:7">
      <c r="A1971" s="22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21" t="str">
        <f t="shared" si="30"/>
        <v>----</v>
      </c>
      <c r="G1971" s="23"/>
    </row>
    <row r="1972" spans="1:7">
      <c r="A1972" s="22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21" t="str">
        <f t="shared" si="30"/>
        <v>Dead</v>
      </c>
      <c r="G1972" s="23"/>
    </row>
    <row r="1973" spans="1:7">
      <c r="A1973" s="22">
        <v>45705.125</v>
      </c>
      <c r="B1973">
        <v>0.4674</v>
      </c>
      <c r="C1973">
        <v>0.4727</v>
      </c>
      <c r="D1973">
        <v>0.4633</v>
      </c>
      <c r="E1973">
        <v>0.4677</v>
      </c>
      <c r="F1973" s="21" t="str">
        <f t="shared" si="30"/>
        <v>----</v>
      </c>
      <c r="G1973" s="23"/>
    </row>
    <row r="1974" spans="1:7">
      <c r="A1974" s="22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21" t="str">
        <f t="shared" si="30"/>
        <v>----</v>
      </c>
      <c r="G1974" s="23"/>
    </row>
    <row r="1975" spans="1:7">
      <c r="A1975" s="22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21" t="str">
        <f t="shared" si="30"/>
        <v>----</v>
      </c>
      <c r="G1975" s="23"/>
    </row>
    <row r="1976" spans="1:7">
      <c r="A1976" s="22">
        <v>45705.15625</v>
      </c>
      <c r="B1976">
        <v>0.4635</v>
      </c>
      <c r="C1976">
        <v>0.47</v>
      </c>
      <c r="D1976">
        <v>0.4635</v>
      </c>
      <c r="E1976">
        <v>0.4684</v>
      </c>
      <c r="F1976" s="21" t="str">
        <f t="shared" si="30"/>
        <v>----</v>
      </c>
      <c r="G1976" s="23"/>
    </row>
    <row r="1977" spans="1:7">
      <c r="A1977" s="22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21" t="str">
        <f t="shared" si="30"/>
        <v>----</v>
      </c>
      <c r="G1977" s="23"/>
    </row>
    <row r="1978" spans="1:7">
      <c r="A1978" s="22">
        <v>45705.1770833333</v>
      </c>
      <c r="B1978">
        <v>0.4702</v>
      </c>
      <c r="C1978">
        <v>0.4759</v>
      </c>
      <c r="D1978">
        <v>0.47</v>
      </c>
      <c r="E1978">
        <v>0.4743</v>
      </c>
      <c r="F1978" s="21" t="str">
        <f t="shared" si="30"/>
        <v>----</v>
      </c>
      <c r="G1978" s="23"/>
    </row>
    <row r="1979" spans="1:7">
      <c r="A1979" s="22">
        <v>45705.1875</v>
      </c>
      <c r="B1979">
        <v>0.474</v>
      </c>
      <c r="C1979">
        <v>0.4773</v>
      </c>
      <c r="D1979">
        <v>0.4713</v>
      </c>
      <c r="E1979">
        <v>0.4733</v>
      </c>
      <c r="F1979" s="21" t="str">
        <f t="shared" si="30"/>
        <v>----</v>
      </c>
      <c r="G1979" s="23"/>
    </row>
    <row r="1980" spans="1:7">
      <c r="A1980" s="22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21" t="str">
        <f t="shared" si="30"/>
        <v>Dead</v>
      </c>
      <c r="G1980" s="23"/>
    </row>
    <row r="1981" spans="1:7">
      <c r="A1981" s="22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21" t="str">
        <f t="shared" si="30"/>
        <v>----</v>
      </c>
      <c r="G1981" s="23"/>
    </row>
    <row r="1982" spans="1:7">
      <c r="A1982" s="22">
        <v>45705.21875</v>
      </c>
      <c r="B1982">
        <v>0.4733</v>
      </c>
      <c r="C1982">
        <v>0.4753</v>
      </c>
      <c r="D1982">
        <v>0.4719</v>
      </c>
      <c r="E1982">
        <v>0.4726</v>
      </c>
      <c r="F1982" s="21" t="str">
        <f t="shared" si="30"/>
        <v>----</v>
      </c>
      <c r="G1982" s="23"/>
    </row>
    <row r="1983" spans="1:7">
      <c r="A1983" s="22">
        <v>45705.2291666667</v>
      </c>
      <c r="B1983">
        <v>0.4725</v>
      </c>
      <c r="C1983">
        <v>0.4733</v>
      </c>
      <c r="D1983">
        <v>0.4693</v>
      </c>
      <c r="E1983">
        <v>0.47</v>
      </c>
      <c r="F1983" s="21" t="str">
        <f t="shared" si="30"/>
        <v>----</v>
      </c>
      <c r="G1983" s="23"/>
    </row>
    <row r="1984" spans="1:7">
      <c r="A1984" s="22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21" t="str">
        <f t="shared" si="30"/>
        <v>----</v>
      </c>
      <c r="G1984" s="23"/>
    </row>
    <row r="1985" spans="1:7">
      <c r="A1985" s="22">
        <v>45705.25</v>
      </c>
      <c r="B1985">
        <v>0.4723</v>
      </c>
      <c r="C1985">
        <v>0.4822</v>
      </c>
      <c r="D1985">
        <v>0.4716</v>
      </c>
      <c r="E1985">
        <v>0.4817</v>
      </c>
      <c r="F1985" s="21" t="str">
        <f t="shared" si="30"/>
        <v>----</v>
      </c>
      <c r="G1985" s="23"/>
    </row>
    <row r="1986" spans="1:7">
      <c r="A1986" s="22">
        <v>45705.2604166667</v>
      </c>
      <c r="B1986">
        <v>0.4819</v>
      </c>
      <c r="C1986">
        <v>0.482</v>
      </c>
      <c r="D1986">
        <v>0.4749</v>
      </c>
      <c r="E1986">
        <v>0.476</v>
      </c>
      <c r="F1986" s="21" t="str">
        <f t="shared" si="30"/>
        <v>----</v>
      </c>
      <c r="G1986" s="23"/>
    </row>
    <row r="1987" spans="1:7">
      <c r="A1987" s="22">
        <v>45705.2708333333</v>
      </c>
      <c r="B1987">
        <v>0.476</v>
      </c>
      <c r="C1987">
        <v>0.4799</v>
      </c>
      <c r="D1987">
        <v>0.4745</v>
      </c>
      <c r="E1987">
        <v>0.4758</v>
      </c>
      <c r="F1987" s="21" t="str">
        <f t="shared" ref="F1987:F2050" si="31">IF(B1987=E1987,"Dead","----")</f>
        <v>----</v>
      </c>
      <c r="G1987" s="23"/>
    </row>
    <row r="1988" spans="1:7">
      <c r="A1988" s="22">
        <v>45705.28125</v>
      </c>
      <c r="B1988">
        <v>0.4758</v>
      </c>
      <c r="C1988">
        <v>0.4758</v>
      </c>
      <c r="D1988">
        <v>0.4708</v>
      </c>
      <c r="E1988">
        <v>0.4747</v>
      </c>
      <c r="F1988" s="21" t="str">
        <f t="shared" si="31"/>
        <v>----</v>
      </c>
      <c r="G1988" s="23"/>
    </row>
    <row r="1989" spans="1:7">
      <c r="A1989" s="22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21" t="str">
        <f t="shared" si="31"/>
        <v>----</v>
      </c>
      <c r="G1989" s="23"/>
    </row>
    <row r="1990" spans="1:7">
      <c r="A1990" s="22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21" t="str">
        <f t="shared" si="31"/>
        <v>----</v>
      </c>
      <c r="G1990" s="23"/>
    </row>
    <row r="1991" spans="1:7">
      <c r="A1991" s="22">
        <v>45705.3125</v>
      </c>
      <c r="B1991">
        <v>0.4721</v>
      </c>
      <c r="C1991">
        <v>0.4725</v>
      </c>
      <c r="D1991">
        <v>0.464</v>
      </c>
      <c r="E1991">
        <v>0.465</v>
      </c>
      <c r="F1991" s="21" t="str">
        <f t="shared" si="31"/>
        <v>----</v>
      </c>
      <c r="G1991" s="23"/>
    </row>
    <row r="1992" spans="1:7">
      <c r="A1992" s="22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21" t="str">
        <f t="shared" si="31"/>
        <v>----</v>
      </c>
      <c r="G1992" s="23"/>
    </row>
    <row r="1993" spans="1:7">
      <c r="A1993" s="22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21" t="str">
        <f t="shared" si="31"/>
        <v>----</v>
      </c>
      <c r="G1993" s="23"/>
    </row>
    <row r="1994" spans="1:7">
      <c r="A1994" s="22">
        <v>45705.34375</v>
      </c>
      <c r="B1994">
        <v>0.4536</v>
      </c>
      <c r="C1994">
        <v>0.4573</v>
      </c>
      <c r="D1994">
        <v>0.4509</v>
      </c>
      <c r="E1994">
        <v>0.4518</v>
      </c>
      <c r="F1994" s="21" t="str">
        <f t="shared" si="31"/>
        <v>----</v>
      </c>
      <c r="G1994" s="23"/>
    </row>
    <row r="1995" spans="1:7">
      <c r="A1995" s="22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21" t="str">
        <f t="shared" si="31"/>
        <v>----</v>
      </c>
      <c r="G1995" s="23"/>
    </row>
    <row r="1996" spans="1:7">
      <c r="A1996" s="22">
        <v>45705.3645833333</v>
      </c>
      <c r="B1996">
        <v>0.4531</v>
      </c>
      <c r="C1996">
        <v>0.4546</v>
      </c>
      <c r="D1996">
        <v>0.45</v>
      </c>
      <c r="E1996">
        <v>0.4522</v>
      </c>
      <c r="F1996" s="21" t="str">
        <f t="shared" si="31"/>
        <v>----</v>
      </c>
      <c r="G1996" s="23"/>
    </row>
    <row r="1997" spans="1:7">
      <c r="A1997" s="22">
        <v>45705.375</v>
      </c>
      <c r="B1997">
        <v>0.4519</v>
      </c>
      <c r="C1997">
        <v>0.4554</v>
      </c>
      <c r="D1997">
        <v>0.4513</v>
      </c>
      <c r="E1997">
        <v>0.4547</v>
      </c>
      <c r="F1997" s="21" t="str">
        <f t="shared" si="31"/>
        <v>----</v>
      </c>
      <c r="G1997" s="23"/>
    </row>
    <row r="1998" spans="1:7">
      <c r="A1998" s="22">
        <v>45705.3854166667</v>
      </c>
      <c r="B1998">
        <v>0.4549</v>
      </c>
      <c r="C1998">
        <v>0.457</v>
      </c>
      <c r="D1998">
        <v>0.4471</v>
      </c>
      <c r="E1998">
        <v>0.4504</v>
      </c>
      <c r="F1998" s="21" t="str">
        <f t="shared" si="31"/>
        <v>----</v>
      </c>
      <c r="G1998" s="23"/>
    </row>
    <row r="1999" spans="1:7">
      <c r="A1999" s="22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21" t="str">
        <f t="shared" si="31"/>
        <v>----</v>
      </c>
      <c r="G1999" s="23"/>
    </row>
    <row r="2000" spans="1:7">
      <c r="A2000" s="22">
        <v>45705.40625</v>
      </c>
      <c r="B2000">
        <v>0.4518</v>
      </c>
      <c r="C2000">
        <v>0.4533</v>
      </c>
      <c r="D2000">
        <v>0.4473</v>
      </c>
      <c r="E2000">
        <v>0.4479</v>
      </c>
      <c r="F2000" s="21" t="str">
        <f t="shared" si="31"/>
        <v>----</v>
      </c>
      <c r="G2000" s="23"/>
    </row>
    <row r="2001" spans="1:7">
      <c r="A2001" s="22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21" t="str">
        <f t="shared" si="31"/>
        <v>----</v>
      </c>
      <c r="G2001" s="23"/>
    </row>
    <row r="2002" spans="1:7">
      <c r="A2002" s="22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21" t="str">
        <f t="shared" si="31"/>
        <v>----</v>
      </c>
      <c r="G2002" s="23"/>
    </row>
    <row r="2003" spans="1:7">
      <c r="A2003" s="22">
        <v>45705.4375</v>
      </c>
      <c r="B2003">
        <v>0.4425</v>
      </c>
      <c r="C2003">
        <v>0.4428</v>
      </c>
      <c r="D2003">
        <v>0.439</v>
      </c>
      <c r="E2003">
        <v>0.4403</v>
      </c>
      <c r="F2003" s="21" t="str">
        <f t="shared" si="31"/>
        <v>----</v>
      </c>
      <c r="G2003" s="23"/>
    </row>
    <row r="2004" spans="1:7">
      <c r="A2004" s="22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21" t="str">
        <f t="shared" si="31"/>
        <v>Dead</v>
      </c>
      <c r="G2004" s="23"/>
    </row>
    <row r="2005" spans="1:7">
      <c r="A2005" s="22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21" t="str">
        <f t="shared" si="31"/>
        <v>----</v>
      </c>
      <c r="G2005" s="23"/>
    </row>
    <row r="2006" spans="1:7">
      <c r="A2006" s="22">
        <v>45705.46875</v>
      </c>
      <c r="B2006">
        <v>0.4397</v>
      </c>
      <c r="C2006">
        <v>0.4416</v>
      </c>
      <c r="D2006">
        <v>0.4381</v>
      </c>
      <c r="E2006">
        <v>0.4398</v>
      </c>
      <c r="F2006" s="21" t="str">
        <f t="shared" si="31"/>
        <v>----</v>
      </c>
      <c r="G2006" s="23"/>
    </row>
    <row r="2007" spans="1:7">
      <c r="A2007" s="22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21" t="str">
        <f t="shared" si="31"/>
        <v>----</v>
      </c>
      <c r="G2007" s="23"/>
    </row>
    <row r="2008" spans="1:7">
      <c r="A2008" s="22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21" t="str">
        <f t="shared" si="31"/>
        <v>----</v>
      </c>
      <c r="G2008" s="23"/>
    </row>
    <row r="2009" spans="1:7">
      <c r="A2009" s="22">
        <v>45705.5</v>
      </c>
      <c r="B2009">
        <v>0.4466</v>
      </c>
      <c r="C2009">
        <v>0.4572</v>
      </c>
      <c r="D2009">
        <v>0.4448</v>
      </c>
      <c r="E2009">
        <v>0.4557</v>
      </c>
      <c r="F2009" s="21" t="str">
        <f t="shared" si="31"/>
        <v>----</v>
      </c>
      <c r="G2009" s="23"/>
    </row>
    <row r="2010" spans="1:7">
      <c r="A2010" s="22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21" t="str">
        <f t="shared" si="31"/>
        <v>----</v>
      </c>
      <c r="G2010" s="23"/>
    </row>
    <row r="2011" spans="1:7">
      <c r="A2011" s="22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21" t="str">
        <f t="shared" si="31"/>
        <v>----</v>
      </c>
      <c r="G2011" s="23"/>
    </row>
    <row r="2012" spans="1:7">
      <c r="A2012" s="22">
        <v>45705.53125</v>
      </c>
      <c r="B2012">
        <v>0.4634</v>
      </c>
      <c r="C2012">
        <v>0.4671</v>
      </c>
      <c r="D2012">
        <v>0.4585</v>
      </c>
      <c r="E2012">
        <v>0.4587</v>
      </c>
      <c r="F2012" s="21" t="str">
        <f t="shared" si="31"/>
        <v>----</v>
      </c>
      <c r="G2012" s="23"/>
    </row>
    <row r="2013" spans="1:7">
      <c r="A2013" s="22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21" t="str">
        <f t="shared" si="31"/>
        <v>----</v>
      </c>
      <c r="G2013" s="23"/>
    </row>
    <row r="2014" spans="1:7">
      <c r="A2014" s="22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21" t="str">
        <f t="shared" si="31"/>
        <v>----</v>
      </c>
      <c r="G2014" s="23"/>
    </row>
    <row r="2015" spans="1:7">
      <c r="A2015" s="22">
        <v>45705.5625</v>
      </c>
      <c r="B2015">
        <v>0.4634</v>
      </c>
      <c r="C2015">
        <v>0.4647</v>
      </c>
      <c r="D2015">
        <v>0.4603</v>
      </c>
      <c r="E2015">
        <v>0.462</v>
      </c>
      <c r="F2015" s="21" t="str">
        <f t="shared" si="31"/>
        <v>----</v>
      </c>
      <c r="G2015" s="23"/>
    </row>
    <row r="2016" spans="1:7">
      <c r="A2016" s="22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21" t="str">
        <f t="shared" si="31"/>
        <v>----</v>
      </c>
      <c r="G2016" s="23"/>
    </row>
    <row r="2017" spans="1:7">
      <c r="A2017" s="22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21" t="str">
        <f t="shared" si="31"/>
        <v>----</v>
      </c>
      <c r="G2017" s="23"/>
    </row>
    <row r="2018" spans="1:7">
      <c r="A2018" s="22">
        <v>45705.59375</v>
      </c>
      <c r="B2018">
        <v>0.4634</v>
      </c>
      <c r="C2018">
        <v>0.4647</v>
      </c>
      <c r="D2018">
        <v>0.4599</v>
      </c>
      <c r="E2018">
        <v>0.4599</v>
      </c>
      <c r="F2018" s="21" t="str">
        <f t="shared" si="31"/>
        <v>----</v>
      </c>
      <c r="G2018" s="23"/>
    </row>
    <row r="2019" spans="1:7">
      <c r="A2019" s="22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21" t="str">
        <f t="shared" si="31"/>
        <v>----</v>
      </c>
      <c r="G2019" s="23"/>
    </row>
    <row r="2020" spans="1:7">
      <c r="A2020" s="22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21" t="str">
        <f t="shared" si="31"/>
        <v>----</v>
      </c>
      <c r="G2020" s="23"/>
    </row>
    <row r="2021" spans="1:7">
      <c r="A2021" s="22">
        <v>45705.625</v>
      </c>
      <c r="B2021">
        <v>0.4536</v>
      </c>
      <c r="C2021">
        <v>0.4574</v>
      </c>
      <c r="D2021">
        <v>0.4534</v>
      </c>
      <c r="E2021">
        <v>0.4545</v>
      </c>
      <c r="F2021" s="21" t="str">
        <f t="shared" si="31"/>
        <v>----</v>
      </c>
      <c r="G2021" s="23"/>
    </row>
    <row r="2022" spans="1:7">
      <c r="A2022" s="22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21" t="str">
        <f t="shared" si="31"/>
        <v>----</v>
      </c>
      <c r="G2022" s="23"/>
    </row>
    <row r="2023" spans="1:7">
      <c r="A2023" s="22">
        <v>45705.6458333333</v>
      </c>
      <c r="B2023">
        <v>0.4547</v>
      </c>
      <c r="C2023">
        <v>0.4563</v>
      </c>
      <c r="D2023">
        <v>0.4518</v>
      </c>
      <c r="E2023">
        <v>0.452</v>
      </c>
      <c r="F2023" s="21" t="str">
        <f t="shared" si="31"/>
        <v>----</v>
      </c>
      <c r="G2023" s="23"/>
    </row>
    <row r="2024" spans="1:7">
      <c r="A2024" s="22">
        <v>45705.65625</v>
      </c>
      <c r="B2024">
        <v>0.4517</v>
      </c>
      <c r="C2024">
        <v>0.4547</v>
      </c>
      <c r="D2024">
        <v>0.4517</v>
      </c>
      <c r="E2024">
        <v>0.4544</v>
      </c>
      <c r="F2024" s="21" t="str">
        <f t="shared" si="31"/>
        <v>----</v>
      </c>
      <c r="G2024" s="23"/>
    </row>
    <row r="2025" spans="1:7">
      <c r="A2025" s="22">
        <v>45705.6666666667</v>
      </c>
      <c r="B2025">
        <v>0.4544</v>
      </c>
      <c r="C2025">
        <v>0.458</v>
      </c>
      <c r="D2025">
        <v>0.4525</v>
      </c>
      <c r="E2025">
        <v>0.4538</v>
      </c>
      <c r="F2025" s="21" t="str">
        <f t="shared" si="31"/>
        <v>----</v>
      </c>
      <c r="G2025" s="23"/>
    </row>
    <row r="2026" spans="1:7">
      <c r="A2026" s="22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21" t="str">
        <f t="shared" si="31"/>
        <v>----</v>
      </c>
      <c r="G2026" s="23"/>
    </row>
    <row r="2027" spans="1:7">
      <c r="A2027" s="22">
        <v>45705.6875</v>
      </c>
      <c r="B2027">
        <v>0.4498</v>
      </c>
      <c r="C2027">
        <v>0.4556</v>
      </c>
      <c r="D2027">
        <v>0.4494</v>
      </c>
      <c r="E2027">
        <v>0.4527</v>
      </c>
      <c r="F2027" s="21" t="str">
        <f t="shared" si="31"/>
        <v>----</v>
      </c>
      <c r="G2027" s="23"/>
    </row>
    <row r="2028" spans="1:7">
      <c r="A2028" s="22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21" t="str">
        <f t="shared" si="31"/>
        <v>----</v>
      </c>
      <c r="G2028" s="23"/>
    </row>
    <row r="2029" spans="1:7">
      <c r="A2029" s="22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21" t="str">
        <f t="shared" si="31"/>
        <v>----</v>
      </c>
      <c r="G2029" s="23"/>
    </row>
    <row r="2030" spans="1:7">
      <c r="A2030" s="22">
        <v>45705.71875</v>
      </c>
      <c r="B2030">
        <v>0.4551</v>
      </c>
      <c r="C2030">
        <v>0.457</v>
      </c>
      <c r="D2030">
        <v>0.4531</v>
      </c>
      <c r="E2030">
        <v>0.4542</v>
      </c>
      <c r="F2030" s="21" t="str">
        <f t="shared" si="31"/>
        <v>----</v>
      </c>
      <c r="G2030" s="23"/>
    </row>
    <row r="2031" spans="1:7">
      <c r="A2031" s="22">
        <v>45705.7291666667</v>
      </c>
      <c r="B2031">
        <v>0.4544</v>
      </c>
      <c r="C2031">
        <v>0.4582</v>
      </c>
      <c r="D2031">
        <v>0.4543</v>
      </c>
      <c r="E2031">
        <v>0.458</v>
      </c>
      <c r="F2031" s="21" t="str">
        <f t="shared" si="31"/>
        <v>----</v>
      </c>
      <c r="G2031" s="23"/>
    </row>
    <row r="2032" spans="1:7">
      <c r="A2032" s="22">
        <v>45705.7395833333</v>
      </c>
      <c r="B2032">
        <v>0.458</v>
      </c>
      <c r="C2032">
        <v>0.4634</v>
      </c>
      <c r="D2032">
        <v>0.4566</v>
      </c>
      <c r="E2032">
        <v>0.4626</v>
      </c>
      <c r="F2032" s="21" t="str">
        <f t="shared" si="31"/>
        <v>----</v>
      </c>
      <c r="G2032" s="23"/>
    </row>
    <row r="2033" spans="1:7">
      <c r="A2033" s="22">
        <v>45705.75</v>
      </c>
      <c r="B2033">
        <v>0.4626</v>
      </c>
      <c r="C2033">
        <v>0.4648</v>
      </c>
      <c r="D2033">
        <v>0.4581</v>
      </c>
      <c r="E2033">
        <v>0.4592</v>
      </c>
      <c r="F2033" s="21" t="str">
        <f t="shared" si="31"/>
        <v>----</v>
      </c>
      <c r="G2033" s="23"/>
    </row>
    <row r="2034" spans="1:7">
      <c r="A2034" s="22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21" t="str">
        <f t="shared" si="31"/>
        <v>----</v>
      </c>
      <c r="G2034" s="23"/>
    </row>
    <row r="2035" spans="1:7">
      <c r="A2035" s="22">
        <v>45705.7708333333</v>
      </c>
      <c r="B2035">
        <v>0.4582</v>
      </c>
      <c r="C2035">
        <v>0.4598</v>
      </c>
      <c r="D2035">
        <v>0.4563</v>
      </c>
      <c r="E2035">
        <v>0.459</v>
      </c>
      <c r="F2035" s="21" t="str">
        <f t="shared" si="31"/>
        <v>----</v>
      </c>
      <c r="G2035" s="23"/>
    </row>
    <row r="2036" spans="1:7">
      <c r="A2036" s="22">
        <v>45705.78125</v>
      </c>
      <c r="B2036">
        <v>0.4592</v>
      </c>
      <c r="C2036">
        <v>0.4653</v>
      </c>
      <c r="D2036">
        <v>0.4577</v>
      </c>
      <c r="E2036">
        <v>0.4653</v>
      </c>
      <c r="F2036" s="21" t="str">
        <f t="shared" si="31"/>
        <v>----</v>
      </c>
      <c r="G2036" s="23"/>
    </row>
    <row r="2037" spans="1:7">
      <c r="A2037" s="22">
        <v>45705.7916666667</v>
      </c>
      <c r="B2037">
        <v>0.4652</v>
      </c>
      <c r="C2037">
        <v>0.4719</v>
      </c>
      <c r="D2037">
        <v>0.464</v>
      </c>
      <c r="E2037">
        <v>0.468</v>
      </c>
      <c r="F2037" s="21" t="str">
        <f t="shared" si="31"/>
        <v>----</v>
      </c>
      <c r="G2037" s="23"/>
    </row>
    <row r="2038" spans="1:7">
      <c r="A2038" s="22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21" t="str">
        <f t="shared" si="31"/>
        <v>----</v>
      </c>
      <c r="G2038" s="23"/>
    </row>
    <row r="2039" spans="1:7">
      <c r="A2039" s="22">
        <v>45705.8125</v>
      </c>
      <c r="B2039">
        <v>0.4671</v>
      </c>
      <c r="C2039">
        <v>0.47</v>
      </c>
      <c r="D2039">
        <v>0.4662</v>
      </c>
      <c r="E2039">
        <v>0.4672</v>
      </c>
      <c r="F2039" s="21" t="str">
        <f t="shared" si="31"/>
        <v>----</v>
      </c>
      <c r="G2039" s="23"/>
    </row>
    <row r="2040" spans="1:7">
      <c r="A2040" s="22">
        <v>45705.8229166667</v>
      </c>
      <c r="B2040">
        <v>0.4673</v>
      </c>
      <c r="C2040">
        <v>0.468</v>
      </c>
      <c r="D2040">
        <v>0.4625</v>
      </c>
      <c r="E2040">
        <v>0.4644</v>
      </c>
      <c r="F2040" s="21" t="str">
        <f t="shared" si="31"/>
        <v>----</v>
      </c>
      <c r="G2040" s="23"/>
    </row>
    <row r="2041" spans="1:7">
      <c r="A2041" s="22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21" t="str">
        <f t="shared" si="31"/>
        <v>----</v>
      </c>
      <c r="G2041" s="23"/>
    </row>
    <row r="2042" spans="1:7">
      <c r="A2042" s="22">
        <v>45705.84375</v>
      </c>
      <c r="B2042">
        <v>0.4635</v>
      </c>
      <c r="C2042">
        <v>0.4639</v>
      </c>
      <c r="D2042">
        <v>0.4518</v>
      </c>
      <c r="E2042">
        <v>0.4521</v>
      </c>
      <c r="F2042" s="21" t="str">
        <f t="shared" si="31"/>
        <v>----</v>
      </c>
      <c r="G2042" s="23"/>
    </row>
    <row r="2043" spans="1:7">
      <c r="A2043" s="22">
        <v>45705.8541666667</v>
      </c>
      <c r="B2043">
        <v>0.4521</v>
      </c>
      <c r="C2043">
        <v>0.4556</v>
      </c>
      <c r="D2043">
        <v>0.4479</v>
      </c>
      <c r="E2043">
        <v>0.455</v>
      </c>
      <c r="F2043" s="21" t="str">
        <f t="shared" si="31"/>
        <v>----</v>
      </c>
      <c r="G2043" s="23"/>
    </row>
    <row r="2044" spans="1:7">
      <c r="A2044" s="22">
        <v>45705.8645833333</v>
      </c>
      <c r="B2044">
        <v>0.455</v>
      </c>
      <c r="C2044">
        <v>0.4575</v>
      </c>
      <c r="D2044">
        <v>0.4533</v>
      </c>
      <c r="E2044">
        <v>0.4539</v>
      </c>
      <c r="F2044" s="21" t="str">
        <f t="shared" si="31"/>
        <v>----</v>
      </c>
      <c r="G2044" s="23"/>
    </row>
    <row r="2045" spans="1:7">
      <c r="A2045" s="22">
        <v>45705.875</v>
      </c>
      <c r="B2045">
        <v>0.4541</v>
      </c>
      <c r="C2045">
        <v>0.4554</v>
      </c>
      <c r="D2045">
        <v>0.4509</v>
      </c>
      <c r="E2045">
        <v>0.4516</v>
      </c>
      <c r="F2045" s="21" t="str">
        <f t="shared" si="31"/>
        <v>----</v>
      </c>
      <c r="G2045" s="23"/>
    </row>
    <row r="2046" spans="1:7">
      <c r="A2046" s="22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21" t="str">
        <f t="shared" si="31"/>
        <v>----</v>
      </c>
      <c r="G2046" s="23"/>
    </row>
    <row r="2047" spans="1:7">
      <c r="A2047" s="22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21" t="str">
        <f t="shared" si="31"/>
        <v>----</v>
      </c>
      <c r="G2047" s="23"/>
    </row>
    <row r="2048" spans="1:7">
      <c r="A2048" s="22">
        <v>45705.90625</v>
      </c>
      <c r="B2048">
        <v>0.4408</v>
      </c>
      <c r="C2048">
        <v>0.4446</v>
      </c>
      <c r="D2048">
        <v>0.4395</v>
      </c>
      <c r="E2048">
        <v>0.443</v>
      </c>
      <c r="F2048" s="21" t="str">
        <f t="shared" si="31"/>
        <v>----</v>
      </c>
      <c r="G2048" s="23"/>
    </row>
    <row r="2049" spans="1:7">
      <c r="A2049" s="22">
        <v>45705.9166666667</v>
      </c>
      <c r="B2049">
        <v>0.443</v>
      </c>
      <c r="C2049">
        <v>0.4443</v>
      </c>
      <c r="D2049">
        <v>0.4356</v>
      </c>
      <c r="E2049">
        <v>0.4358</v>
      </c>
      <c r="F2049" s="21" t="str">
        <f t="shared" si="31"/>
        <v>----</v>
      </c>
      <c r="G2049" s="23"/>
    </row>
    <row r="2050" spans="1:7">
      <c r="A2050" s="22">
        <v>45705.9270833333</v>
      </c>
      <c r="B2050">
        <v>0.4358</v>
      </c>
      <c r="C2050">
        <v>0.439</v>
      </c>
      <c r="D2050">
        <v>0.4336</v>
      </c>
      <c r="E2050">
        <v>0.4364</v>
      </c>
      <c r="F2050" s="21" t="str">
        <f t="shared" si="31"/>
        <v>----</v>
      </c>
      <c r="G2050" s="23"/>
    </row>
    <row r="2051" spans="1:7">
      <c r="A2051" s="22">
        <v>45705.9375</v>
      </c>
      <c r="B2051">
        <v>0.4363</v>
      </c>
      <c r="C2051">
        <v>0.4385</v>
      </c>
      <c r="D2051">
        <v>0.4302</v>
      </c>
      <c r="E2051">
        <v>0.4356</v>
      </c>
      <c r="F2051" s="21" t="str">
        <f t="shared" ref="F2051:F2114" si="32">IF(B2051=E2051,"Dead","----")</f>
        <v>----</v>
      </c>
      <c r="G2051" s="23"/>
    </row>
    <row r="2052" spans="1:7">
      <c r="A2052" s="22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21" t="str">
        <f t="shared" si="32"/>
        <v>----</v>
      </c>
      <c r="G2052" s="23"/>
    </row>
    <row r="2053" spans="1:7">
      <c r="A2053" s="22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21" t="str">
        <f t="shared" si="32"/>
        <v>----</v>
      </c>
      <c r="G2053" s="23"/>
    </row>
    <row r="2054" spans="1:7">
      <c r="A2054" s="22">
        <v>45705.96875</v>
      </c>
      <c r="B2054">
        <v>0.4277</v>
      </c>
      <c r="C2054">
        <v>0.4321</v>
      </c>
      <c r="D2054">
        <v>0.4275</v>
      </c>
      <c r="E2054">
        <v>0.4293</v>
      </c>
      <c r="F2054" s="21" t="str">
        <f t="shared" si="32"/>
        <v>----</v>
      </c>
      <c r="G2054" s="23"/>
    </row>
    <row r="2055" spans="1:7">
      <c r="A2055" s="22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21" t="str">
        <f t="shared" si="32"/>
        <v>----</v>
      </c>
      <c r="G2055" s="23"/>
    </row>
    <row r="2056" spans="1:7">
      <c r="A2056" s="22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21" t="str">
        <f t="shared" si="32"/>
        <v>----</v>
      </c>
      <c r="G2056" s="23"/>
    </row>
    <row r="2057" spans="1:7">
      <c r="A2057" s="22">
        <v>45706</v>
      </c>
      <c r="B2057">
        <v>0.4283</v>
      </c>
      <c r="C2057">
        <v>0.4308</v>
      </c>
      <c r="D2057">
        <v>0.4245</v>
      </c>
      <c r="E2057">
        <v>0.4267</v>
      </c>
      <c r="F2057" s="21" t="str">
        <f t="shared" si="32"/>
        <v>----</v>
      </c>
      <c r="G2057" s="23"/>
    </row>
    <row r="2058" spans="1:7">
      <c r="A2058" s="22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21" t="str">
        <f t="shared" si="32"/>
        <v>----</v>
      </c>
      <c r="G2058" s="23"/>
    </row>
    <row r="2059" spans="1:7">
      <c r="A2059" s="22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21" t="str">
        <f t="shared" si="32"/>
        <v>----</v>
      </c>
      <c r="G2059" s="23"/>
    </row>
    <row r="2060" spans="1:7">
      <c r="A2060" s="22">
        <v>45706.03125</v>
      </c>
      <c r="B2060">
        <v>0.4218</v>
      </c>
      <c r="C2060">
        <v>0.4226</v>
      </c>
      <c r="D2060">
        <v>0.4183</v>
      </c>
      <c r="E2060">
        <v>0.4214</v>
      </c>
      <c r="F2060" s="21" t="str">
        <f t="shared" si="32"/>
        <v>----</v>
      </c>
      <c r="G2060" s="23"/>
    </row>
    <row r="2061" spans="1:7">
      <c r="A2061" s="22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21" t="str">
        <f t="shared" si="32"/>
        <v>----</v>
      </c>
      <c r="G2061" s="23"/>
    </row>
    <row r="2062" spans="1:7">
      <c r="A2062" s="22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21" t="str">
        <f t="shared" si="32"/>
        <v>----</v>
      </c>
      <c r="G2062" s="23"/>
    </row>
    <row r="2063" spans="1:7">
      <c r="A2063" s="22">
        <v>45706.0625</v>
      </c>
      <c r="B2063">
        <v>0.435</v>
      </c>
      <c r="C2063">
        <v>0.4359</v>
      </c>
      <c r="D2063">
        <v>0.4299</v>
      </c>
      <c r="E2063">
        <v>0.4303</v>
      </c>
      <c r="F2063" s="21" t="str">
        <f t="shared" si="32"/>
        <v>----</v>
      </c>
      <c r="G2063" s="23"/>
    </row>
    <row r="2064" spans="1:7">
      <c r="A2064" s="22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21" t="str">
        <f t="shared" si="32"/>
        <v>----</v>
      </c>
      <c r="G2064" s="23"/>
    </row>
    <row r="2065" spans="1:7">
      <c r="A2065" s="22">
        <v>45706.0833333333</v>
      </c>
      <c r="B2065">
        <v>0.436</v>
      </c>
      <c r="C2065">
        <v>0.4375</v>
      </c>
      <c r="D2065">
        <v>0.4304</v>
      </c>
      <c r="E2065">
        <v>0.4312</v>
      </c>
      <c r="F2065" s="21" t="str">
        <f t="shared" si="32"/>
        <v>----</v>
      </c>
      <c r="G2065" s="23"/>
    </row>
    <row r="2066" spans="1:7">
      <c r="A2066" s="22">
        <v>45706.09375</v>
      </c>
      <c r="B2066">
        <v>0.4314</v>
      </c>
      <c r="C2066">
        <v>0.4349</v>
      </c>
      <c r="D2066">
        <v>0.4306</v>
      </c>
      <c r="E2066">
        <v>0.4328</v>
      </c>
      <c r="F2066" s="21" t="str">
        <f t="shared" si="32"/>
        <v>----</v>
      </c>
      <c r="G2066" s="23"/>
    </row>
    <row r="2067" spans="1:7">
      <c r="A2067" s="22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21" t="str">
        <f t="shared" si="32"/>
        <v>----</v>
      </c>
      <c r="G2067" s="23"/>
    </row>
    <row r="2068" spans="1:7">
      <c r="A2068" s="22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21" t="str">
        <f t="shared" si="32"/>
        <v>----</v>
      </c>
      <c r="G2068" s="23"/>
    </row>
    <row r="2069" spans="1:7">
      <c r="A2069" s="22">
        <v>45706.125</v>
      </c>
      <c r="B2069">
        <v>0.4314</v>
      </c>
      <c r="C2069">
        <v>0.4326</v>
      </c>
      <c r="D2069">
        <v>0.429</v>
      </c>
      <c r="E2069">
        <v>0.4312</v>
      </c>
      <c r="F2069" s="21" t="str">
        <f t="shared" si="32"/>
        <v>----</v>
      </c>
      <c r="G2069" s="23"/>
    </row>
    <row r="2070" spans="1:7">
      <c r="A2070" s="22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21" t="str">
        <f t="shared" si="32"/>
        <v>----</v>
      </c>
      <c r="G2070" s="23"/>
    </row>
    <row r="2071" spans="1:7">
      <c r="A2071" s="22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21" t="str">
        <f t="shared" si="32"/>
        <v>----</v>
      </c>
      <c r="G2071" s="23"/>
    </row>
    <row r="2072" spans="1:7">
      <c r="A2072" s="22">
        <v>45706.15625</v>
      </c>
      <c r="B2072">
        <v>0.4255</v>
      </c>
      <c r="C2072">
        <v>0.4274</v>
      </c>
      <c r="D2072">
        <v>0.4245</v>
      </c>
      <c r="E2072">
        <v>0.4259</v>
      </c>
      <c r="F2072" s="21" t="str">
        <f t="shared" si="32"/>
        <v>----</v>
      </c>
      <c r="G2072" s="23"/>
    </row>
    <row r="2073" spans="1:7">
      <c r="A2073" s="22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21" t="str">
        <f t="shared" si="32"/>
        <v>----</v>
      </c>
      <c r="G2073" s="23"/>
    </row>
    <row r="2074" spans="1:7">
      <c r="A2074" s="22">
        <v>45706.1770833333</v>
      </c>
      <c r="B2074">
        <v>0.4278</v>
      </c>
      <c r="C2074">
        <v>0.4302</v>
      </c>
      <c r="D2074">
        <v>0.4268</v>
      </c>
      <c r="E2074">
        <v>0.43</v>
      </c>
      <c r="F2074" s="21" t="str">
        <f t="shared" si="32"/>
        <v>----</v>
      </c>
      <c r="G2074" s="23"/>
    </row>
    <row r="2075" spans="1:7">
      <c r="A2075" s="22">
        <v>45706.1875</v>
      </c>
      <c r="B2075">
        <v>0.4297</v>
      </c>
      <c r="C2075">
        <v>0.4369</v>
      </c>
      <c r="D2075">
        <v>0.4286</v>
      </c>
      <c r="E2075">
        <v>0.4357</v>
      </c>
      <c r="F2075" s="21" t="str">
        <f t="shared" si="32"/>
        <v>----</v>
      </c>
      <c r="G2075" s="23"/>
    </row>
    <row r="2076" spans="1:7">
      <c r="A2076" s="22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21" t="str">
        <f t="shared" si="32"/>
        <v>----</v>
      </c>
      <c r="G2076" s="23"/>
    </row>
    <row r="2077" spans="1:7">
      <c r="A2077" s="22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21" t="str">
        <f t="shared" si="32"/>
        <v>----</v>
      </c>
      <c r="G2077" s="23"/>
    </row>
    <row r="2078" spans="1:7">
      <c r="A2078" s="22">
        <v>45706.21875</v>
      </c>
      <c r="B2078">
        <v>0.4282</v>
      </c>
      <c r="C2078">
        <v>0.43</v>
      </c>
      <c r="D2078">
        <v>0.4249</v>
      </c>
      <c r="E2078">
        <v>0.4277</v>
      </c>
      <c r="F2078" s="21" t="str">
        <f t="shared" si="32"/>
        <v>----</v>
      </c>
      <c r="G2078" s="23"/>
    </row>
    <row r="2079" spans="1:7">
      <c r="A2079" s="22">
        <v>45706.2291666667</v>
      </c>
      <c r="B2079">
        <v>0.4277</v>
      </c>
      <c r="C2079">
        <v>0.4299</v>
      </c>
      <c r="D2079">
        <v>0.4257</v>
      </c>
      <c r="E2079">
        <v>0.428</v>
      </c>
      <c r="F2079" s="21" t="str">
        <f t="shared" si="32"/>
        <v>----</v>
      </c>
      <c r="G2079" s="23"/>
    </row>
    <row r="2080" spans="1:7">
      <c r="A2080" s="22">
        <v>45706.2395833333</v>
      </c>
      <c r="B2080">
        <v>0.428</v>
      </c>
      <c r="C2080">
        <v>0.4304</v>
      </c>
      <c r="D2080">
        <v>0.4269</v>
      </c>
      <c r="E2080">
        <v>0.4285</v>
      </c>
      <c r="F2080" s="21" t="str">
        <f t="shared" si="32"/>
        <v>----</v>
      </c>
      <c r="G2080" s="23"/>
    </row>
    <row r="2081" spans="1:7">
      <c r="A2081" s="22">
        <v>45706.25</v>
      </c>
      <c r="B2081">
        <v>0.4285</v>
      </c>
      <c r="C2081">
        <v>0.4345</v>
      </c>
      <c r="D2081">
        <v>0.4269</v>
      </c>
      <c r="E2081">
        <v>0.4319</v>
      </c>
      <c r="F2081" s="21" t="str">
        <f t="shared" si="32"/>
        <v>----</v>
      </c>
      <c r="G2081" s="23"/>
    </row>
    <row r="2082" spans="1:7">
      <c r="A2082" s="22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21" t="str">
        <f t="shared" si="32"/>
        <v>----</v>
      </c>
      <c r="G2082" s="23"/>
    </row>
    <row r="2083" spans="1:7">
      <c r="A2083" s="22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21" t="str">
        <f t="shared" si="32"/>
        <v>----</v>
      </c>
      <c r="G2083" s="23"/>
    </row>
    <row r="2084" spans="1:7">
      <c r="A2084" s="22">
        <v>45706.28125</v>
      </c>
      <c r="B2084">
        <v>0.4271</v>
      </c>
      <c r="C2084">
        <v>0.4283</v>
      </c>
      <c r="D2084">
        <v>0.422</v>
      </c>
      <c r="E2084">
        <v>0.4242</v>
      </c>
      <c r="F2084" s="21" t="str">
        <f t="shared" si="32"/>
        <v>----</v>
      </c>
      <c r="G2084" s="23"/>
    </row>
    <row r="2085" spans="1:7">
      <c r="A2085" s="22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21" t="str">
        <f t="shared" si="32"/>
        <v>----</v>
      </c>
      <c r="G2085" s="23"/>
    </row>
    <row r="2086" spans="1:7">
      <c r="A2086" s="22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21" t="str">
        <f t="shared" si="32"/>
        <v>----</v>
      </c>
      <c r="G2086" s="23"/>
    </row>
    <row r="2087" spans="1:7">
      <c r="A2087" s="22">
        <v>45706.3125</v>
      </c>
      <c r="B2087">
        <v>0.4174</v>
      </c>
      <c r="C2087">
        <v>0.4201</v>
      </c>
      <c r="D2087">
        <v>0.4143</v>
      </c>
      <c r="E2087">
        <v>0.4169</v>
      </c>
      <c r="F2087" s="21" t="str">
        <f t="shared" si="32"/>
        <v>----</v>
      </c>
      <c r="G2087" s="23"/>
    </row>
    <row r="2088" spans="1:7">
      <c r="A2088" s="22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21" t="str">
        <f t="shared" si="32"/>
        <v>----</v>
      </c>
      <c r="G2088" s="23"/>
    </row>
    <row r="2089" spans="1:7">
      <c r="A2089" s="22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21" t="str">
        <f t="shared" si="32"/>
        <v>----</v>
      </c>
      <c r="G2089" s="23"/>
    </row>
    <row r="2090" spans="1:7">
      <c r="A2090" s="22">
        <v>45706.34375</v>
      </c>
      <c r="B2090">
        <v>0.4136</v>
      </c>
      <c r="C2090">
        <v>0.4162</v>
      </c>
      <c r="D2090">
        <v>0.4096</v>
      </c>
      <c r="E2090">
        <v>0.41</v>
      </c>
      <c r="F2090" s="21" t="str">
        <f t="shared" si="32"/>
        <v>----</v>
      </c>
      <c r="G2090" s="23"/>
    </row>
    <row r="2091" spans="1:7">
      <c r="A2091" s="22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21" t="str">
        <f t="shared" si="32"/>
        <v>----</v>
      </c>
      <c r="G2091" s="23"/>
    </row>
    <row r="2092" spans="1:7">
      <c r="A2092" s="22">
        <v>45706.3645833333</v>
      </c>
      <c r="B2092">
        <v>0.4059</v>
      </c>
      <c r="C2092">
        <v>0.409</v>
      </c>
      <c r="D2092">
        <v>0.4043</v>
      </c>
      <c r="E2092">
        <v>0.4053</v>
      </c>
      <c r="F2092" s="21" t="str">
        <f t="shared" si="32"/>
        <v>----</v>
      </c>
      <c r="G2092" s="23"/>
    </row>
    <row r="2093" spans="1:7">
      <c r="A2093" s="22">
        <v>45706.375</v>
      </c>
      <c r="B2093">
        <v>0.4052</v>
      </c>
      <c r="C2093">
        <v>0.4112</v>
      </c>
      <c r="D2093">
        <v>0.4052</v>
      </c>
      <c r="E2093">
        <v>0.4079</v>
      </c>
      <c r="F2093" s="21" t="str">
        <f t="shared" si="32"/>
        <v>----</v>
      </c>
      <c r="G2093" s="23"/>
    </row>
    <row r="2094" spans="1:7">
      <c r="A2094" s="22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21" t="str">
        <f t="shared" si="32"/>
        <v>----</v>
      </c>
      <c r="G2094" s="23"/>
    </row>
    <row r="2095" spans="1:7">
      <c r="A2095" s="22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21" t="str">
        <f t="shared" si="32"/>
        <v>----</v>
      </c>
      <c r="G2095" s="23"/>
    </row>
    <row r="2096" spans="1:7">
      <c r="A2096" s="22">
        <v>45706.40625</v>
      </c>
      <c r="B2096">
        <v>0.4069</v>
      </c>
      <c r="C2096">
        <v>0.4124</v>
      </c>
      <c r="D2096">
        <v>0.4049</v>
      </c>
      <c r="E2096">
        <v>0.4102</v>
      </c>
      <c r="F2096" s="21" t="str">
        <f t="shared" si="32"/>
        <v>----</v>
      </c>
      <c r="G2096" s="23"/>
    </row>
    <row r="2097" spans="1:7">
      <c r="A2097" s="22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21" t="str">
        <f t="shared" si="32"/>
        <v>----</v>
      </c>
      <c r="G2097" s="23"/>
    </row>
    <row r="2098" spans="1:7">
      <c r="A2098" s="22">
        <v>45706.4270833333</v>
      </c>
      <c r="B2098">
        <v>0.4129</v>
      </c>
      <c r="C2098">
        <v>0.4169</v>
      </c>
      <c r="D2098">
        <v>0.412</v>
      </c>
      <c r="E2098">
        <v>0.4141</v>
      </c>
      <c r="F2098" s="21" t="str">
        <f t="shared" si="32"/>
        <v>----</v>
      </c>
      <c r="G2098" s="23"/>
    </row>
    <row r="2099" spans="1:7">
      <c r="A2099" s="22">
        <v>45706.4375</v>
      </c>
      <c r="B2099">
        <v>0.4139</v>
      </c>
      <c r="C2099">
        <v>0.4143</v>
      </c>
      <c r="D2099">
        <v>0.4104</v>
      </c>
      <c r="E2099">
        <v>0.414</v>
      </c>
      <c r="F2099" s="21" t="str">
        <f t="shared" si="32"/>
        <v>----</v>
      </c>
      <c r="G2099" s="23"/>
    </row>
    <row r="2100" spans="1:7">
      <c r="A2100" s="22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21" t="str">
        <f t="shared" si="32"/>
        <v>----</v>
      </c>
      <c r="G2100" s="23"/>
    </row>
    <row r="2101" spans="1:7">
      <c r="A2101" s="22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21" t="str">
        <f t="shared" si="32"/>
        <v>----</v>
      </c>
      <c r="G2101" s="23"/>
    </row>
    <row r="2102" spans="1:7">
      <c r="A2102" s="22">
        <v>45706.46875</v>
      </c>
      <c r="B2102">
        <v>0.4128</v>
      </c>
      <c r="C2102">
        <v>0.4143</v>
      </c>
      <c r="D2102">
        <v>0.411</v>
      </c>
      <c r="E2102">
        <v>0.411</v>
      </c>
      <c r="F2102" s="21" t="str">
        <f t="shared" si="32"/>
        <v>----</v>
      </c>
      <c r="G2102" s="23"/>
    </row>
    <row r="2103" spans="1:7">
      <c r="A2103" s="22">
        <v>45706.4791666667</v>
      </c>
      <c r="B2103">
        <v>0.411</v>
      </c>
      <c r="C2103">
        <v>0.4117</v>
      </c>
      <c r="D2103">
        <v>0.4094</v>
      </c>
      <c r="E2103">
        <v>0.4103</v>
      </c>
      <c r="F2103" s="21" t="str">
        <f t="shared" si="32"/>
        <v>----</v>
      </c>
      <c r="G2103" s="23"/>
    </row>
    <row r="2104" spans="1:7">
      <c r="A2104" s="22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21" t="str">
        <f t="shared" si="32"/>
        <v>----</v>
      </c>
      <c r="G2104" s="23"/>
    </row>
    <row r="2105" spans="1:7">
      <c r="A2105" s="22">
        <v>45706.5</v>
      </c>
      <c r="B2105">
        <v>0.4109</v>
      </c>
      <c r="C2105">
        <v>0.4142</v>
      </c>
      <c r="D2105">
        <v>0.4094</v>
      </c>
      <c r="E2105">
        <v>0.4138</v>
      </c>
      <c r="F2105" s="21" t="str">
        <f t="shared" si="32"/>
        <v>----</v>
      </c>
      <c r="G2105" s="23"/>
    </row>
    <row r="2106" spans="1:7">
      <c r="A2106" s="22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21" t="str">
        <f t="shared" si="32"/>
        <v>----</v>
      </c>
      <c r="G2106" s="23"/>
    </row>
    <row r="2107" spans="1:7">
      <c r="A2107" s="22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21" t="str">
        <f t="shared" si="32"/>
        <v>----</v>
      </c>
      <c r="G2107" s="23"/>
    </row>
    <row r="2108" spans="1:7">
      <c r="A2108" s="22">
        <v>45706.53125</v>
      </c>
      <c r="B2108">
        <v>0.4077</v>
      </c>
      <c r="C2108">
        <v>0.4112</v>
      </c>
      <c r="D2108">
        <v>0.4072</v>
      </c>
      <c r="E2108">
        <v>0.4107</v>
      </c>
      <c r="F2108" s="21" t="str">
        <f t="shared" si="32"/>
        <v>----</v>
      </c>
      <c r="G2108" s="23"/>
    </row>
    <row r="2109" spans="1:7">
      <c r="A2109" s="22">
        <v>45706.5416666667</v>
      </c>
      <c r="B2109">
        <v>0.4106</v>
      </c>
      <c r="C2109">
        <v>0.418</v>
      </c>
      <c r="D2109">
        <v>0.4098</v>
      </c>
      <c r="E2109">
        <v>0.4154</v>
      </c>
      <c r="F2109" s="21" t="str">
        <f t="shared" si="32"/>
        <v>----</v>
      </c>
      <c r="G2109" s="23"/>
    </row>
    <row r="2110" spans="1:7">
      <c r="A2110" s="22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21" t="str">
        <f t="shared" si="32"/>
        <v>----</v>
      </c>
      <c r="G2110" s="23"/>
    </row>
    <row r="2111" spans="1:7">
      <c r="A2111" s="22">
        <v>45706.5625</v>
      </c>
      <c r="B2111">
        <v>0.424</v>
      </c>
      <c r="C2111">
        <v>0.4261</v>
      </c>
      <c r="D2111">
        <v>0.4208</v>
      </c>
      <c r="E2111">
        <v>0.4211</v>
      </c>
      <c r="F2111" s="21" t="str">
        <f t="shared" si="32"/>
        <v>----</v>
      </c>
      <c r="G2111" s="23"/>
    </row>
    <row r="2112" spans="1:7">
      <c r="A2112" s="22">
        <v>45706.5729166667</v>
      </c>
      <c r="B2112">
        <v>0.421</v>
      </c>
      <c r="C2112">
        <v>0.4217</v>
      </c>
      <c r="D2112">
        <v>0.4156</v>
      </c>
      <c r="E2112">
        <v>0.4199</v>
      </c>
      <c r="F2112" s="21" t="str">
        <f t="shared" si="32"/>
        <v>----</v>
      </c>
      <c r="G2112" s="23"/>
    </row>
    <row r="2113" spans="1:7">
      <c r="A2113" s="22">
        <v>45706.5833333333</v>
      </c>
      <c r="B2113">
        <v>0.42</v>
      </c>
      <c r="C2113">
        <v>0.4212</v>
      </c>
      <c r="D2113">
        <v>0.4176</v>
      </c>
      <c r="E2113">
        <v>0.4205</v>
      </c>
      <c r="F2113" s="21" t="str">
        <f t="shared" si="32"/>
        <v>----</v>
      </c>
      <c r="G2113" s="23"/>
    </row>
    <row r="2114" spans="1:7">
      <c r="A2114" s="22">
        <v>45706.59375</v>
      </c>
      <c r="B2114">
        <v>0.4205</v>
      </c>
      <c r="C2114">
        <v>0.4245</v>
      </c>
      <c r="D2114">
        <v>0.4191</v>
      </c>
      <c r="E2114">
        <v>0.424</v>
      </c>
      <c r="F2114" s="21" t="str">
        <f t="shared" si="32"/>
        <v>----</v>
      </c>
      <c r="G2114" s="23"/>
    </row>
    <row r="2115" spans="1:7">
      <c r="A2115" s="22">
        <v>45706.6041666667</v>
      </c>
      <c r="B2115">
        <v>0.424</v>
      </c>
      <c r="C2115">
        <v>0.4262</v>
      </c>
      <c r="D2115">
        <v>0.4225</v>
      </c>
      <c r="E2115">
        <v>0.4226</v>
      </c>
      <c r="F2115" s="21" t="str">
        <f t="shared" ref="F2115:F2152" si="33">IF(B2115=E2115,"Dead","----")</f>
        <v>----</v>
      </c>
      <c r="G2115" s="23"/>
    </row>
    <row r="2116" spans="1:7">
      <c r="A2116" s="22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21" t="str">
        <f t="shared" si="33"/>
        <v>----</v>
      </c>
      <c r="G2116" s="23"/>
    </row>
    <row r="2117" spans="1:7">
      <c r="A2117" s="22">
        <v>45706.625</v>
      </c>
      <c r="B2117">
        <v>0.4201</v>
      </c>
      <c r="C2117">
        <v>0.4234</v>
      </c>
      <c r="D2117">
        <v>0.4181</v>
      </c>
      <c r="E2117">
        <v>0.4219</v>
      </c>
      <c r="F2117" s="21" t="str">
        <f t="shared" si="33"/>
        <v>----</v>
      </c>
      <c r="G2117" s="23"/>
    </row>
    <row r="2118" spans="1:7">
      <c r="A2118" s="22">
        <v>45706.6354166667</v>
      </c>
      <c r="B2118">
        <v>0.4218</v>
      </c>
      <c r="C2118">
        <v>0.4233</v>
      </c>
      <c r="D2118">
        <v>0.421</v>
      </c>
      <c r="E2118">
        <v>0.4225</v>
      </c>
      <c r="F2118" s="21" t="str">
        <f t="shared" si="33"/>
        <v>----</v>
      </c>
      <c r="G2118" s="23"/>
    </row>
    <row r="2119" spans="1:7">
      <c r="A2119" s="22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21" t="str">
        <f t="shared" si="33"/>
        <v>----</v>
      </c>
      <c r="G2119" s="23"/>
    </row>
    <row r="2120" spans="1:7">
      <c r="A2120" s="22">
        <v>45706.65625</v>
      </c>
      <c r="B2120">
        <v>0.4209</v>
      </c>
      <c r="C2120">
        <v>0.422</v>
      </c>
      <c r="D2120">
        <v>0.4198</v>
      </c>
      <c r="E2120">
        <v>0.4218</v>
      </c>
      <c r="F2120" s="21" t="str">
        <f t="shared" si="33"/>
        <v>----</v>
      </c>
      <c r="G2120" s="23"/>
    </row>
    <row r="2121" spans="1:7">
      <c r="A2121" s="22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21" t="str">
        <f t="shared" si="33"/>
        <v>----</v>
      </c>
      <c r="G2121" s="23"/>
    </row>
    <row r="2122" spans="1:7">
      <c r="A2122" s="22">
        <v>45706.6770833333</v>
      </c>
      <c r="B2122">
        <v>0.4223</v>
      </c>
      <c r="C2122">
        <v>0.4259</v>
      </c>
      <c r="D2122">
        <v>0.4218</v>
      </c>
      <c r="E2122">
        <v>0.422</v>
      </c>
      <c r="F2122" s="21" t="str">
        <f t="shared" si="33"/>
        <v>----</v>
      </c>
      <c r="G2122" s="23"/>
    </row>
    <row r="2123" spans="1:7">
      <c r="A2123" s="22">
        <v>45706.6875</v>
      </c>
      <c r="B2123">
        <v>0.422</v>
      </c>
      <c r="C2123">
        <v>0.4232</v>
      </c>
      <c r="D2123">
        <v>0.4196</v>
      </c>
      <c r="E2123">
        <v>0.4214</v>
      </c>
      <c r="F2123" s="21" t="str">
        <f t="shared" si="33"/>
        <v>----</v>
      </c>
      <c r="G2123" s="23"/>
    </row>
    <row r="2124" spans="1:7">
      <c r="A2124" s="22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21" t="str">
        <f t="shared" si="33"/>
        <v>----</v>
      </c>
      <c r="G2124" s="23"/>
    </row>
    <row r="2125" spans="1:7">
      <c r="A2125" s="22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21" t="str">
        <f t="shared" si="33"/>
        <v>----</v>
      </c>
      <c r="G2125" s="23"/>
    </row>
    <row r="2126" spans="1:7">
      <c r="A2126" s="22">
        <v>45706.71875</v>
      </c>
      <c r="B2126">
        <v>0.4159</v>
      </c>
      <c r="C2126">
        <v>0.4185</v>
      </c>
      <c r="D2126">
        <v>0.4136</v>
      </c>
      <c r="E2126">
        <v>0.4184</v>
      </c>
      <c r="F2126" s="21" t="str">
        <f t="shared" si="33"/>
        <v>----</v>
      </c>
      <c r="G2126" s="23"/>
    </row>
    <row r="2127" spans="1:7">
      <c r="A2127" s="22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21" t="str">
        <f t="shared" si="33"/>
        <v>----</v>
      </c>
      <c r="G2127" s="23"/>
    </row>
    <row r="2128" spans="1:7">
      <c r="A2128" s="22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21" t="str">
        <f t="shared" si="33"/>
        <v>----</v>
      </c>
      <c r="G2128" s="23"/>
    </row>
    <row r="2129" spans="1:7">
      <c r="A2129" s="22">
        <v>45706.75</v>
      </c>
      <c r="B2129">
        <v>0.419</v>
      </c>
      <c r="C2129">
        <v>0.4254</v>
      </c>
      <c r="D2129">
        <v>0.4182</v>
      </c>
      <c r="E2129">
        <v>0.4226</v>
      </c>
      <c r="F2129" s="21" t="str">
        <f t="shared" si="33"/>
        <v>----</v>
      </c>
      <c r="G2129" s="23"/>
    </row>
    <row r="2130" spans="1:7">
      <c r="A2130" s="22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21" t="str">
        <f t="shared" si="33"/>
        <v>----</v>
      </c>
      <c r="G2130" s="23"/>
    </row>
    <row r="2131" spans="1:7">
      <c r="A2131" s="22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21" t="str">
        <f t="shared" si="33"/>
        <v>----</v>
      </c>
      <c r="G2131" s="23"/>
    </row>
    <row r="2132" spans="1:7">
      <c r="A2132" s="22">
        <v>45706.78125</v>
      </c>
      <c r="B2132">
        <v>0.4218</v>
      </c>
      <c r="C2132">
        <v>0.4254</v>
      </c>
      <c r="D2132">
        <v>0.4213</v>
      </c>
      <c r="E2132">
        <v>0.422</v>
      </c>
      <c r="F2132" s="21" t="str">
        <f t="shared" si="33"/>
        <v>----</v>
      </c>
      <c r="G2132" s="23"/>
    </row>
    <row r="2133" spans="1:7">
      <c r="A2133" s="22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21" t="str">
        <f t="shared" si="33"/>
        <v>----</v>
      </c>
      <c r="G2133" s="23"/>
    </row>
    <row r="2134" spans="1:7">
      <c r="A2134" s="22">
        <v>45706.8020833333</v>
      </c>
      <c r="B2134">
        <v>0.4186</v>
      </c>
      <c r="C2134">
        <v>0.42</v>
      </c>
      <c r="D2134">
        <v>0.4172</v>
      </c>
      <c r="E2134">
        <v>0.4196</v>
      </c>
      <c r="F2134" s="21" t="str">
        <f t="shared" si="33"/>
        <v>----</v>
      </c>
      <c r="G2134" s="23"/>
    </row>
    <row r="2135" spans="1:7">
      <c r="A2135" s="22">
        <v>45706.8125</v>
      </c>
      <c r="B2135">
        <v>0.4196</v>
      </c>
      <c r="C2135">
        <v>0.4198</v>
      </c>
      <c r="D2135">
        <v>0.4176</v>
      </c>
      <c r="E2135">
        <v>0.4183</v>
      </c>
      <c r="F2135" s="21" t="str">
        <f t="shared" si="33"/>
        <v>----</v>
      </c>
      <c r="G2135" s="23"/>
    </row>
    <row r="2136" spans="1:7">
      <c r="A2136" s="22">
        <v>45706.8229166667</v>
      </c>
      <c r="B2136">
        <v>0.4183</v>
      </c>
      <c r="C2136">
        <v>0.4208</v>
      </c>
      <c r="D2136">
        <v>0.418</v>
      </c>
      <c r="E2136">
        <v>0.419</v>
      </c>
      <c r="F2136" s="21" t="str">
        <f t="shared" si="33"/>
        <v>----</v>
      </c>
      <c r="G2136" s="23"/>
    </row>
    <row r="2137" spans="1:7">
      <c r="A2137" s="22">
        <v>45706.8333333333</v>
      </c>
      <c r="B2137">
        <v>0.419</v>
      </c>
      <c r="C2137">
        <v>0.4198</v>
      </c>
      <c r="D2137">
        <v>0.4147</v>
      </c>
      <c r="E2137">
        <v>0.4157</v>
      </c>
      <c r="F2137" s="21" t="str">
        <f t="shared" si="33"/>
        <v>----</v>
      </c>
      <c r="G2137" s="23"/>
    </row>
    <row r="2138" spans="1:7">
      <c r="A2138" s="22">
        <v>45706.84375</v>
      </c>
      <c r="B2138">
        <v>0.4156</v>
      </c>
      <c r="C2138">
        <v>0.4163</v>
      </c>
      <c r="D2138">
        <v>0.4126</v>
      </c>
      <c r="E2138">
        <v>0.4133</v>
      </c>
      <c r="F2138" s="21" t="str">
        <f t="shared" si="33"/>
        <v>----</v>
      </c>
      <c r="G2138" s="23"/>
    </row>
    <row r="2139" spans="1:7">
      <c r="A2139" s="22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21" t="str">
        <f t="shared" si="33"/>
        <v>----</v>
      </c>
      <c r="G2139" s="23"/>
    </row>
    <row r="2140" spans="1:7">
      <c r="A2140" s="22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21" t="str">
        <f t="shared" si="33"/>
        <v>----</v>
      </c>
      <c r="G2140" s="23"/>
    </row>
    <row r="2141" spans="1:7">
      <c r="A2141" s="22">
        <v>45706.875</v>
      </c>
      <c r="B2141">
        <v>0.4084</v>
      </c>
      <c r="C2141">
        <v>0.4117</v>
      </c>
      <c r="D2141">
        <v>0.4078</v>
      </c>
      <c r="E2141">
        <v>0.4114</v>
      </c>
      <c r="F2141" s="21" t="str">
        <f t="shared" si="33"/>
        <v>----</v>
      </c>
      <c r="G2141" s="23"/>
    </row>
    <row r="2142" spans="1:7">
      <c r="A2142" s="22">
        <v>45706.8854166667</v>
      </c>
      <c r="B2142">
        <v>0.4113</v>
      </c>
      <c r="C2142">
        <v>0.412</v>
      </c>
      <c r="D2142">
        <v>0.4074</v>
      </c>
      <c r="E2142">
        <v>0.4094</v>
      </c>
      <c r="F2142" s="21" t="str">
        <f t="shared" si="33"/>
        <v>----</v>
      </c>
      <c r="G2142" s="23"/>
    </row>
    <row r="2143" spans="1:7">
      <c r="A2143" s="22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21" t="str">
        <f t="shared" si="33"/>
        <v>----</v>
      </c>
      <c r="G2143" s="23"/>
    </row>
    <row r="2144" spans="1:7">
      <c r="A2144" s="22">
        <v>45706.90625</v>
      </c>
      <c r="B2144">
        <v>0.4112</v>
      </c>
      <c r="C2144">
        <v>0.4123</v>
      </c>
      <c r="D2144">
        <v>0.4101</v>
      </c>
      <c r="E2144">
        <v>0.4118</v>
      </c>
      <c r="F2144" s="21" t="str">
        <f t="shared" si="33"/>
        <v>----</v>
      </c>
      <c r="G2144" s="23"/>
    </row>
    <row r="2145" spans="1:7">
      <c r="A2145" s="22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21" t="str">
        <f t="shared" si="33"/>
        <v>----</v>
      </c>
      <c r="G2145" s="23"/>
    </row>
    <row r="2146" spans="1:7">
      <c r="A2146" s="22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21" t="str">
        <f t="shared" si="33"/>
        <v>----</v>
      </c>
      <c r="G2146" s="23"/>
    </row>
    <row r="2147" spans="1:7">
      <c r="A2147" s="22">
        <v>45706.9375</v>
      </c>
      <c r="B2147">
        <v>0.4123</v>
      </c>
      <c r="C2147">
        <v>0.4127</v>
      </c>
      <c r="D2147">
        <v>0.4098</v>
      </c>
      <c r="E2147">
        <v>0.4102</v>
      </c>
      <c r="F2147" s="21" t="str">
        <f t="shared" si="33"/>
        <v>----</v>
      </c>
      <c r="G2147" s="23"/>
    </row>
    <row r="2148" spans="1:7">
      <c r="A2148" s="22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21" t="str">
        <f t="shared" si="33"/>
        <v>----</v>
      </c>
      <c r="G2148" s="23"/>
    </row>
    <row r="2149" spans="1:7">
      <c r="A2149" s="22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21" t="str">
        <f t="shared" si="33"/>
        <v>----</v>
      </c>
      <c r="G2149" s="23"/>
    </row>
    <row r="2150" spans="1:7">
      <c r="A2150" s="22">
        <v>45706.96875</v>
      </c>
      <c r="B2150">
        <v>0.419</v>
      </c>
      <c r="C2150">
        <v>0.4194</v>
      </c>
      <c r="D2150">
        <v>0.4169</v>
      </c>
      <c r="E2150">
        <v>0.4183</v>
      </c>
      <c r="F2150" s="21" t="str">
        <f t="shared" si="33"/>
        <v>----</v>
      </c>
      <c r="G2150" s="23"/>
    </row>
    <row r="2151" spans="1:7">
      <c r="A2151" s="22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21" t="str">
        <f t="shared" si="33"/>
        <v>----</v>
      </c>
      <c r="G2151" s="23"/>
    </row>
    <row r="2152" spans="1:7">
      <c r="A2152" s="22">
        <v>45706.9895833333</v>
      </c>
      <c r="B2152">
        <v>0.4188</v>
      </c>
      <c r="C2152">
        <v>0.423</v>
      </c>
      <c r="D2152">
        <v>0.4183</v>
      </c>
      <c r="E2152">
        <v>0.4217</v>
      </c>
      <c r="F2152" s="21" t="str">
        <f t="shared" si="33"/>
        <v>----</v>
      </c>
      <c r="G2152" s="2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20"/>
    <col min="2" max="2" width="11.4888888888889"/>
    <col min="3" max="3" width="12.5925925925926"/>
    <col min="4" max="5" width="9.39259259259259"/>
  </cols>
  <sheetData>
    <row r="1" spans="1:5">
      <c r="A1" s="20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20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20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20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20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20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20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20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20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20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20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20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20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20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20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20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20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20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20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20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20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20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20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20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20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20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20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20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20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20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20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20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20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20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20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20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20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20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20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20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20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20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20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20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20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20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20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20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20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20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20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20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20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20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20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20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20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20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20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20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20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20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20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20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20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20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20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20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20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20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20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20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20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20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20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20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20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20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20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20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20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20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20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20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20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20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20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20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20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20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20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20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20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20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20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20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20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20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20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20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20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20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20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20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20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20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20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20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20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20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20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20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20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20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20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20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20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20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20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20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20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20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20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20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20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20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20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20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20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20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20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20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20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20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20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20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20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20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20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20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20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20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20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20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20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20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20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20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20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20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20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20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20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20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20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20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20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20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20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20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20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20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20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20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20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20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20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20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20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20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20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20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20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20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20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20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20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20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20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20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20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20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20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20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20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20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20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20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20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20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20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20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20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20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20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20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20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20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20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20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showGridLines="0" zoomScale="55" zoomScaleNormal="55" topLeftCell="C1" workbookViewId="0">
      <selection activeCell="BO110" sqref="BO110"/>
    </sheetView>
  </sheetViews>
  <sheetFormatPr defaultColWidth="8.79259259259259" defaultRowHeight="14.1"/>
  <cols>
    <col min="1" max="1" width="12.6592592592593" style="11" hidden="1" customWidth="1"/>
    <col min="2" max="2" width="12.6592592592593" hidden="1" customWidth="1"/>
    <col min="3" max="8" width="12.6592592592593" customWidth="1"/>
    <col min="9" max="10" width="22.8444444444444" customWidth="1"/>
    <col min="11" max="11" width="12.6592592592593" customWidth="1"/>
    <col min="12" max="12" width="10.3925925925926"/>
    <col min="13" max="13" width="9.39259259259259"/>
    <col min="38" max="38" width="11.4888888888889"/>
  </cols>
  <sheetData>
    <row r="1" s="10" customFormat="1" ht="44" customHeight="1" spans="1:11">
      <c r="A1" s="12"/>
      <c r="B1" s="13"/>
      <c r="C1" s="14" t="s">
        <v>15</v>
      </c>
      <c r="D1" s="14"/>
      <c r="E1" s="14"/>
      <c r="F1" s="14" t="s">
        <v>16</v>
      </c>
      <c r="G1" s="14"/>
      <c r="H1" s="14"/>
      <c r="I1" s="14" t="s">
        <v>3</v>
      </c>
      <c r="J1" s="14" t="s">
        <v>4</v>
      </c>
      <c r="K1" s="16"/>
    </row>
    <row r="2" s="10" customFormat="1" ht="40" customHeight="1" spans="3:10">
      <c r="C2" s="14">
        <f ca="1">OFFSET(Data!A2,B4,0)</f>
        <v>1745943300</v>
      </c>
      <c r="D2" s="14"/>
      <c r="E2" s="14"/>
      <c r="F2" s="17">
        <f ca="1">(C2/86400)+DATE(1970,1,1)</f>
        <v>45776.6770833333</v>
      </c>
      <c r="G2" s="17"/>
      <c r="H2" s="17"/>
      <c r="I2" s="19">
        <f ca="1" t="array" ref="I2">MIN(IF(NOT(ISNA(Source!B2:G401)),Source!B2:G401,99999999999))</f>
        <v>2.12</v>
      </c>
      <c r="J2" s="19">
        <f ca="1" t="array" ref="J2">MAX(IF(NOT(ISNA(Source!B2:G401)),Source!B2:G401,0))</f>
        <v>2.3016</v>
      </c>
    </row>
    <row r="3" s="10" customFormat="1" ht="20" hidden="1" customHeight="1" spans="2:10">
      <c r="B3" s="15">
        <v>327</v>
      </c>
      <c r="C3" s="16"/>
      <c r="D3" s="16"/>
      <c r="E3" s="16"/>
      <c r="F3" s="18"/>
      <c r="G3" s="18"/>
      <c r="H3" s="18"/>
      <c r="I3" s="16"/>
      <c r="J3" s="16"/>
    </row>
    <row r="4" s="10" customFormat="1" ht="30.25" hidden="1" spans="2:10">
      <c r="B4" s="15">
        <v>8808</v>
      </c>
      <c r="C4" s="16"/>
      <c r="D4" s="16"/>
      <c r="E4" s="16"/>
      <c r="F4" s="18"/>
      <c r="G4" s="18"/>
      <c r="H4" s="18"/>
      <c r="I4" s="16"/>
      <c r="J4" s="16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4">
    <mergeCell ref="C1:E1"/>
    <mergeCell ref="F1:H1"/>
    <mergeCell ref="C2:E2"/>
    <mergeCell ref="F2:H2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2</xdr:col>
                    <xdr:colOff>198755</xdr:colOff>
                    <xdr:row>4</xdr:row>
                    <xdr:rowOff>54610</xdr:rowOff>
                  </from>
                  <to>
                    <xdr:col>20</xdr:col>
                    <xdr:colOff>440055</xdr:colOff>
                    <xdr:row>6</xdr:row>
                    <xdr:rowOff>104140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64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N61" sqref="N61"/>
    </sheetView>
  </sheetViews>
  <sheetFormatPr defaultColWidth="8.79259259259259" defaultRowHeight="14.1"/>
  <cols>
    <col min="1" max="21" width="15.6518518518519" customWidth="1"/>
  </cols>
  <sheetData>
    <row r="1" spans="1:21">
      <c r="A1" s="7" t="s">
        <v>17</v>
      </c>
      <c r="B1" s="7" t="s">
        <v>12</v>
      </c>
      <c r="C1" s="7" t="s">
        <v>13</v>
      </c>
      <c r="D1" s="7" t="s">
        <v>14</v>
      </c>
      <c r="E1" s="7" t="s">
        <v>9</v>
      </c>
      <c r="F1" s="7" t="s">
        <v>18</v>
      </c>
      <c r="G1" s="7" t="s">
        <v>19</v>
      </c>
      <c r="H1" s="8" t="s">
        <v>20</v>
      </c>
      <c r="I1" s="8"/>
      <c r="J1" s="8" t="s">
        <v>21</v>
      </c>
      <c r="K1" s="8"/>
      <c r="L1" s="8" t="s">
        <v>7</v>
      </c>
      <c r="M1" s="8"/>
      <c r="N1" s="8"/>
      <c r="O1" s="8"/>
      <c r="P1" s="8"/>
      <c r="Q1" s="8"/>
      <c r="R1" s="8"/>
      <c r="S1" s="8"/>
      <c r="T1" s="8"/>
      <c r="U1" s="8"/>
    </row>
    <row r="2" s="9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11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 t="shared" ref="H4:H67" si="0">NA()</f>
        <v>#N/A</v>
      </c>
      <c r="I4" t="e">
        <f t="shared" ref="I4:I67" si="1"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 t="shared" si="0"/>
        <v>#N/A</v>
      </c>
      <c r="I5" t="e">
        <f t="shared" si="1"/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 t="shared" si="0"/>
        <v>#N/A</v>
      </c>
      <c r="I6" t="e">
        <f t="shared" si="1"/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 t="shared" si="0"/>
        <v>#N/A</v>
      </c>
      <c r="I7" t="e">
        <f t="shared" si="1"/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 t="shared" si="0"/>
        <v>#N/A</v>
      </c>
      <c r="I8" t="e">
        <f t="shared" si="1"/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 t="shared" si="0"/>
        <v>#N/A</v>
      </c>
      <c r="I9" t="e">
        <f t="shared" si="1"/>
        <v>#N/A</v>
      </c>
      <c r="J9" t="e">
        <f t="shared" ref="J9:J25" si="2">NA()</f>
        <v>#N/A</v>
      </c>
      <c r="K9" t="e">
        <f t="shared" ref="K9:K25" si="3"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 t="shared" si="0"/>
        <v>#N/A</v>
      </c>
      <c r="I10" t="e">
        <f t="shared" si="1"/>
        <v>#N/A</v>
      </c>
      <c r="J10" t="e">
        <f t="shared" si="2"/>
        <v>#N/A</v>
      </c>
      <c r="K10" t="e">
        <f t="shared" si="3"/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 t="shared" si="0"/>
        <v>#N/A</v>
      </c>
      <c r="I11" t="e">
        <f t="shared" si="1"/>
        <v>#N/A</v>
      </c>
      <c r="J11" t="e">
        <f t="shared" si="2"/>
        <v>#N/A</v>
      </c>
      <c r="K11" t="e">
        <f t="shared" si="3"/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 t="shared" si="0"/>
        <v>#N/A</v>
      </c>
      <c r="I12" t="e">
        <f t="shared" si="1"/>
        <v>#N/A</v>
      </c>
      <c r="J12" t="e">
        <f t="shared" si="2"/>
        <v>#N/A</v>
      </c>
      <c r="K12" t="e">
        <f t="shared" si="3"/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 t="shared" si="0"/>
        <v>#N/A</v>
      </c>
      <c r="I13" t="e">
        <f t="shared" si="1"/>
        <v>#N/A</v>
      </c>
      <c r="J13" t="e">
        <f t="shared" si="2"/>
        <v>#N/A</v>
      </c>
      <c r="K13" t="e">
        <f t="shared" si="3"/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 t="shared" si="0"/>
        <v>#N/A</v>
      </c>
      <c r="I14" t="e">
        <f t="shared" si="1"/>
        <v>#N/A</v>
      </c>
      <c r="J14" t="e">
        <f t="shared" si="2"/>
        <v>#N/A</v>
      </c>
      <c r="K14" t="e">
        <f t="shared" si="3"/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 t="shared" si="0"/>
        <v>#N/A</v>
      </c>
      <c r="I15" t="e">
        <f t="shared" si="1"/>
        <v>#N/A</v>
      </c>
      <c r="J15" t="e">
        <f t="shared" si="2"/>
        <v>#N/A</v>
      </c>
      <c r="K15" t="e">
        <f t="shared" si="3"/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 t="shared" si="0"/>
        <v>#N/A</v>
      </c>
      <c r="I16" t="e">
        <f t="shared" si="1"/>
        <v>#N/A</v>
      </c>
      <c r="J16" t="e">
        <f t="shared" si="2"/>
        <v>#N/A</v>
      </c>
      <c r="K16" t="e">
        <f t="shared" si="3"/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 t="shared" si="0"/>
        <v>#N/A</v>
      </c>
      <c r="I17" t="e">
        <f t="shared" si="1"/>
        <v>#N/A</v>
      </c>
      <c r="J17" t="e">
        <f t="shared" si="2"/>
        <v>#N/A</v>
      </c>
      <c r="K17" t="e">
        <f t="shared" si="3"/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 t="shared" si="0"/>
        <v>#N/A</v>
      </c>
      <c r="I18" t="e">
        <f t="shared" si="1"/>
        <v>#N/A</v>
      </c>
      <c r="J18" t="e">
        <f t="shared" si="2"/>
        <v>#N/A</v>
      </c>
      <c r="K18" t="e">
        <f t="shared" si="3"/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 t="shared" si="0"/>
        <v>#N/A</v>
      </c>
      <c r="I19" t="e">
        <f t="shared" si="1"/>
        <v>#N/A</v>
      </c>
      <c r="J19" t="e">
        <f t="shared" si="2"/>
        <v>#N/A</v>
      </c>
      <c r="K19" t="e">
        <f t="shared" si="3"/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 t="shared" si="0"/>
        <v>#N/A</v>
      </c>
      <c r="I20" t="e">
        <f t="shared" si="1"/>
        <v>#N/A</v>
      </c>
      <c r="J20" t="e">
        <f t="shared" si="2"/>
        <v>#N/A</v>
      </c>
      <c r="K20" t="e">
        <f t="shared" si="3"/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 t="shared" si="0"/>
        <v>#N/A</v>
      </c>
      <c r="I21" t="e">
        <f t="shared" si="1"/>
        <v>#N/A</v>
      </c>
      <c r="J21" t="e">
        <f t="shared" si="2"/>
        <v>#N/A</v>
      </c>
      <c r="K21" t="e">
        <f t="shared" si="3"/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 t="shared" si="0"/>
        <v>#N/A</v>
      </c>
      <c r="I22" t="e">
        <f t="shared" si="1"/>
        <v>#N/A</v>
      </c>
      <c r="J22" t="e">
        <f t="shared" si="2"/>
        <v>#N/A</v>
      </c>
      <c r="K22" t="e">
        <f t="shared" si="3"/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 t="shared" si="0"/>
        <v>#N/A</v>
      </c>
      <c r="I23" t="e">
        <f t="shared" si="1"/>
        <v>#N/A</v>
      </c>
      <c r="J23" t="e">
        <f t="shared" si="2"/>
        <v>#N/A</v>
      </c>
      <c r="K23" t="e">
        <f t="shared" si="3"/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 t="shared" si="0"/>
        <v>#N/A</v>
      </c>
      <c r="I24" t="e">
        <f t="shared" si="1"/>
        <v>#N/A</v>
      </c>
      <c r="J24" t="e">
        <f t="shared" si="2"/>
        <v>#N/A</v>
      </c>
      <c r="K24" t="e">
        <f t="shared" si="3"/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 t="shared" si="0"/>
        <v>#N/A</v>
      </c>
      <c r="I25" t="e">
        <f t="shared" si="1"/>
        <v>#N/A</v>
      </c>
      <c r="J25" t="e">
        <f t="shared" si="2"/>
        <v>#N/A</v>
      </c>
      <c r="K25" t="e">
        <f t="shared" si="3"/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 t="shared" si="0"/>
        <v>#N/A</v>
      </c>
      <c r="I26" t="e">
        <f t="shared" si="1"/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 t="shared" si="0"/>
        <v>#N/A</v>
      </c>
      <c r="I27" t="e">
        <f t="shared" si="1"/>
        <v>#N/A</v>
      </c>
      <c r="J27" t="e">
        <f t="shared" ref="J27:J56" si="4">NA()</f>
        <v>#N/A</v>
      </c>
      <c r="K27" t="e">
        <f t="shared" ref="K27:K56" si="5"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 t="shared" si="0"/>
        <v>#N/A</v>
      </c>
      <c r="I28" t="e">
        <f t="shared" si="1"/>
        <v>#N/A</v>
      </c>
      <c r="J28" t="e">
        <f t="shared" si="4"/>
        <v>#N/A</v>
      </c>
      <c r="K28" t="e">
        <f t="shared" si="5"/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 t="shared" si="0"/>
        <v>#N/A</v>
      </c>
      <c r="I29" t="e">
        <f t="shared" si="1"/>
        <v>#N/A</v>
      </c>
      <c r="J29" t="e">
        <f t="shared" si="4"/>
        <v>#N/A</v>
      </c>
      <c r="K29" t="e">
        <f t="shared" si="5"/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 t="shared" si="0"/>
        <v>#N/A</v>
      </c>
      <c r="I30" t="e">
        <f t="shared" si="1"/>
        <v>#N/A</v>
      </c>
      <c r="J30" t="e">
        <f t="shared" si="4"/>
        <v>#N/A</v>
      </c>
      <c r="K30" t="e">
        <f t="shared" si="5"/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 t="shared" si="0"/>
        <v>#N/A</v>
      </c>
      <c r="I31" t="e">
        <f t="shared" si="1"/>
        <v>#N/A</v>
      </c>
      <c r="J31" t="e">
        <f t="shared" si="4"/>
        <v>#N/A</v>
      </c>
      <c r="K31" t="e">
        <f t="shared" si="5"/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 t="shared" si="0"/>
        <v>#N/A</v>
      </c>
      <c r="I32" t="e">
        <f t="shared" si="1"/>
        <v>#N/A</v>
      </c>
      <c r="J32" t="e">
        <f t="shared" si="4"/>
        <v>#N/A</v>
      </c>
      <c r="K32" t="e">
        <f t="shared" si="5"/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 t="shared" si="0"/>
        <v>#N/A</v>
      </c>
      <c r="I33" t="e">
        <f t="shared" si="1"/>
        <v>#N/A</v>
      </c>
      <c r="J33" t="e">
        <f t="shared" si="4"/>
        <v>#N/A</v>
      </c>
      <c r="K33" t="e">
        <f t="shared" si="5"/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 t="shared" si="0"/>
        <v>#N/A</v>
      </c>
      <c r="I34" t="e">
        <f t="shared" si="1"/>
        <v>#N/A</v>
      </c>
      <c r="J34" t="e">
        <f t="shared" si="4"/>
        <v>#N/A</v>
      </c>
      <c r="K34" t="e">
        <f t="shared" si="5"/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 t="shared" si="0"/>
        <v>#N/A</v>
      </c>
      <c r="I35" t="e">
        <f t="shared" si="1"/>
        <v>#N/A</v>
      </c>
      <c r="J35" t="e">
        <f t="shared" si="4"/>
        <v>#N/A</v>
      </c>
      <c r="K35" t="e">
        <f t="shared" si="5"/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 t="shared" si="0"/>
        <v>#N/A</v>
      </c>
      <c r="I36" t="e">
        <f t="shared" si="1"/>
        <v>#N/A</v>
      </c>
      <c r="J36" t="e">
        <f t="shared" si="4"/>
        <v>#N/A</v>
      </c>
      <c r="K36" t="e">
        <f t="shared" si="5"/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 t="shared" si="0"/>
        <v>#N/A</v>
      </c>
      <c r="I37" t="e">
        <f t="shared" si="1"/>
        <v>#N/A</v>
      </c>
      <c r="J37" t="e">
        <f t="shared" si="4"/>
        <v>#N/A</v>
      </c>
      <c r="K37" t="e">
        <f t="shared" si="5"/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 t="shared" si="0"/>
        <v>#N/A</v>
      </c>
      <c r="I38" t="e">
        <f t="shared" si="1"/>
        <v>#N/A</v>
      </c>
      <c r="J38" t="e">
        <f t="shared" si="4"/>
        <v>#N/A</v>
      </c>
      <c r="K38" t="e">
        <f t="shared" si="5"/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 t="shared" si="0"/>
        <v>#N/A</v>
      </c>
      <c r="I39" t="e">
        <f t="shared" si="1"/>
        <v>#N/A</v>
      </c>
      <c r="J39" t="e">
        <f t="shared" si="4"/>
        <v>#N/A</v>
      </c>
      <c r="K39" t="e">
        <f t="shared" si="5"/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 t="shared" si="0"/>
        <v>#N/A</v>
      </c>
      <c r="I40" t="e">
        <f t="shared" si="1"/>
        <v>#N/A</v>
      </c>
      <c r="J40" t="e">
        <f t="shared" si="4"/>
        <v>#N/A</v>
      </c>
      <c r="K40" t="e">
        <f t="shared" si="5"/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 t="shared" si="0"/>
        <v>#N/A</v>
      </c>
      <c r="I41" t="e">
        <f t="shared" si="1"/>
        <v>#N/A</v>
      </c>
      <c r="J41" t="e">
        <f t="shared" si="4"/>
        <v>#N/A</v>
      </c>
      <c r="K41" t="e">
        <f t="shared" si="5"/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 t="shared" si="0"/>
        <v>#N/A</v>
      </c>
      <c r="I42" t="e">
        <f t="shared" si="1"/>
        <v>#N/A</v>
      </c>
      <c r="J42" t="e">
        <f t="shared" si="4"/>
        <v>#N/A</v>
      </c>
      <c r="K42" t="e">
        <f t="shared" si="5"/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 t="shared" si="0"/>
        <v>#N/A</v>
      </c>
      <c r="I43" t="e">
        <f t="shared" si="1"/>
        <v>#N/A</v>
      </c>
      <c r="J43" t="e">
        <f t="shared" si="4"/>
        <v>#N/A</v>
      </c>
      <c r="K43" t="e">
        <f t="shared" si="5"/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 t="shared" si="0"/>
        <v>#N/A</v>
      </c>
      <c r="I44" t="e">
        <f t="shared" si="1"/>
        <v>#N/A</v>
      </c>
      <c r="J44" t="e">
        <f t="shared" si="4"/>
        <v>#N/A</v>
      </c>
      <c r="K44" t="e">
        <f t="shared" si="5"/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 t="shared" si="0"/>
        <v>#N/A</v>
      </c>
      <c r="I45" t="e">
        <f t="shared" si="1"/>
        <v>#N/A</v>
      </c>
      <c r="J45" t="e">
        <f t="shared" si="4"/>
        <v>#N/A</v>
      </c>
      <c r="K45" t="e">
        <f t="shared" si="5"/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 t="shared" si="0"/>
        <v>#N/A</v>
      </c>
      <c r="I46" t="e">
        <f t="shared" si="1"/>
        <v>#N/A</v>
      </c>
      <c r="J46" t="e">
        <f t="shared" si="4"/>
        <v>#N/A</v>
      </c>
      <c r="K46" t="e">
        <f t="shared" si="5"/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 t="shared" si="0"/>
        <v>#N/A</v>
      </c>
      <c r="I47" t="e">
        <f t="shared" si="1"/>
        <v>#N/A</v>
      </c>
      <c r="J47" t="e">
        <f t="shared" si="4"/>
        <v>#N/A</v>
      </c>
      <c r="K47" t="e">
        <f t="shared" si="5"/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 t="shared" si="0"/>
        <v>#N/A</v>
      </c>
      <c r="I48" t="e">
        <f t="shared" si="1"/>
        <v>#N/A</v>
      </c>
      <c r="J48" t="e">
        <f t="shared" si="4"/>
        <v>#N/A</v>
      </c>
      <c r="K48" t="e">
        <f t="shared" si="5"/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 t="shared" si="0"/>
        <v>#N/A</v>
      </c>
      <c r="I49" t="e">
        <f t="shared" si="1"/>
        <v>#N/A</v>
      </c>
      <c r="J49" t="e">
        <f t="shared" si="4"/>
        <v>#N/A</v>
      </c>
      <c r="K49" t="e">
        <f t="shared" si="5"/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 t="shared" si="0"/>
        <v>#N/A</v>
      </c>
      <c r="I50" t="e">
        <f t="shared" si="1"/>
        <v>#N/A</v>
      </c>
      <c r="J50" t="e">
        <f t="shared" si="4"/>
        <v>#N/A</v>
      </c>
      <c r="K50" t="e">
        <f t="shared" si="5"/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 t="shared" si="0"/>
        <v>#N/A</v>
      </c>
      <c r="I51" t="e">
        <f t="shared" si="1"/>
        <v>#N/A</v>
      </c>
      <c r="J51" t="e">
        <f t="shared" si="4"/>
        <v>#N/A</v>
      </c>
      <c r="K51" t="e">
        <f t="shared" si="5"/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 t="shared" si="0"/>
        <v>#N/A</v>
      </c>
      <c r="I52" t="e">
        <f t="shared" si="1"/>
        <v>#N/A</v>
      </c>
      <c r="J52" t="e">
        <f t="shared" si="4"/>
        <v>#N/A</v>
      </c>
      <c r="K52" t="e">
        <f t="shared" si="5"/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 t="shared" si="0"/>
        <v>#N/A</v>
      </c>
      <c r="I53" t="e">
        <f t="shared" si="1"/>
        <v>#N/A</v>
      </c>
      <c r="J53" t="e">
        <f t="shared" si="4"/>
        <v>#N/A</v>
      </c>
      <c r="K53" t="e">
        <f t="shared" si="5"/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 t="shared" si="0"/>
        <v>#N/A</v>
      </c>
      <c r="I54" t="e">
        <f t="shared" si="1"/>
        <v>#N/A</v>
      </c>
      <c r="J54" t="e">
        <f t="shared" si="4"/>
        <v>#N/A</v>
      </c>
      <c r="K54" t="e">
        <f t="shared" si="5"/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 t="shared" si="0"/>
        <v>#N/A</v>
      </c>
      <c r="I55" t="e">
        <f t="shared" si="1"/>
        <v>#N/A</v>
      </c>
      <c r="J55" t="e">
        <f t="shared" si="4"/>
        <v>#N/A</v>
      </c>
      <c r="K55" t="e">
        <f t="shared" si="5"/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 t="shared" si="0"/>
        <v>#N/A</v>
      </c>
      <c r="I56" t="e">
        <f t="shared" si="1"/>
        <v>#N/A</v>
      </c>
      <c r="J56" t="e">
        <f t="shared" si="4"/>
        <v>#N/A</v>
      </c>
      <c r="K56" t="e">
        <f t="shared" si="5"/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 t="shared" si="0"/>
        <v>#N/A</v>
      </c>
      <c r="I57" t="e">
        <f t="shared" si="1"/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 t="shared" si="0"/>
        <v>#N/A</v>
      </c>
      <c r="I58" t="e">
        <f t="shared" si="1"/>
        <v>#N/A</v>
      </c>
      <c r="J58" t="e">
        <f t="shared" ref="J58:J69" si="6">NA()</f>
        <v>#N/A</v>
      </c>
      <c r="K58" t="e">
        <f t="shared" ref="K58:K69" si="7"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 t="shared" si="0"/>
        <v>#N/A</v>
      </c>
      <c r="I59" t="e">
        <f t="shared" si="1"/>
        <v>#N/A</v>
      </c>
      <c r="J59" t="e">
        <f t="shared" si="6"/>
        <v>#N/A</v>
      </c>
      <c r="K59" t="e">
        <f t="shared" si="7"/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 t="shared" si="0"/>
        <v>#N/A</v>
      </c>
      <c r="I60" t="e">
        <f t="shared" si="1"/>
        <v>#N/A</v>
      </c>
      <c r="J60" t="e">
        <f t="shared" si="6"/>
        <v>#N/A</v>
      </c>
      <c r="K60" t="e">
        <f t="shared" si="7"/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 t="shared" si="0"/>
        <v>#N/A</v>
      </c>
      <c r="I61" t="e">
        <f t="shared" si="1"/>
        <v>#N/A</v>
      </c>
      <c r="J61" t="e">
        <f t="shared" si="6"/>
        <v>#N/A</v>
      </c>
      <c r="K61" t="e">
        <f t="shared" si="7"/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 t="shared" si="0"/>
        <v>#N/A</v>
      </c>
      <c r="I62" t="e">
        <f t="shared" si="1"/>
        <v>#N/A</v>
      </c>
      <c r="J62" t="e">
        <f t="shared" si="6"/>
        <v>#N/A</v>
      </c>
      <c r="K62" t="e">
        <f t="shared" si="7"/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 t="shared" si="0"/>
        <v>#N/A</v>
      </c>
      <c r="I63" t="e">
        <f t="shared" si="1"/>
        <v>#N/A</v>
      </c>
      <c r="J63" t="e">
        <f t="shared" si="6"/>
        <v>#N/A</v>
      </c>
      <c r="K63" t="e">
        <f t="shared" si="7"/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 t="shared" si="0"/>
        <v>#N/A</v>
      </c>
      <c r="I64" t="e">
        <f t="shared" si="1"/>
        <v>#N/A</v>
      </c>
      <c r="J64" t="e">
        <f t="shared" si="6"/>
        <v>#N/A</v>
      </c>
      <c r="K64" t="e">
        <f t="shared" si="7"/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 t="shared" si="0"/>
        <v>#N/A</v>
      </c>
      <c r="I65" t="e">
        <f t="shared" si="1"/>
        <v>#N/A</v>
      </c>
      <c r="J65" t="e">
        <f t="shared" si="6"/>
        <v>#N/A</v>
      </c>
      <c r="K65" t="e">
        <f t="shared" si="7"/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 t="shared" si="0"/>
        <v>#N/A</v>
      </c>
      <c r="I66" t="e">
        <f t="shared" si="1"/>
        <v>#N/A</v>
      </c>
      <c r="J66" t="e">
        <f t="shared" si="6"/>
        <v>#N/A</v>
      </c>
      <c r="K66" t="e">
        <f t="shared" si="7"/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 t="shared" si="0"/>
        <v>#N/A</v>
      </c>
      <c r="I67" t="e">
        <f t="shared" si="1"/>
        <v>#N/A</v>
      </c>
      <c r="J67" t="e">
        <f t="shared" si="6"/>
        <v>#N/A</v>
      </c>
      <c r="K67" t="e">
        <f t="shared" si="7"/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 t="shared" ref="H68:H94" si="8">NA()</f>
        <v>#N/A</v>
      </c>
      <c r="I68" t="e">
        <f t="shared" ref="I68:I94" si="9">NA()</f>
        <v>#N/A</v>
      </c>
      <c r="J68" t="e">
        <f t="shared" si="6"/>
        <v>#N/A</v>
      </c>
      <c r="K68" t="e">
        <f t="shared" si="7"/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 t="shared" si="8"/>
        <v>#N/A</v>
      </c>
      <c r="I69" t="e">
        <f t="shared" si="9"/>
        <v>#N/A</v>
      </c>
      <c r="J69" t="e">
        <f t="shared" si="6"/>
        <v>#N/A</v>
      </c>
      <c r="K69" t="e">
        <f t="shared" si="7"/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 t="shared" si="8"/>
        <v>#N/A</v>
      </c>
      <c r="I70" t="e">
        <f t="shared" si="9"/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 t="shared" si="8"/>
        <v>#N/A</v>
      </c>
      <c r="I71" t="e">
        <f t="shared" si="9"/>
        <v>#N/A</v>
      </c>
      <c r="J71" t="e">
        <f t="shared" ref="J71:J94" si="10">NA()</f>
        <v>#N/A</v>
      </c>
      <c r="K71" t="e">
        <f t="shared" ref="K71:K94" si="11"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 t="shared" si="8"/>
        <v>#N/A</v>
      </c>
      <c r="I72" t="e">
        <f t="shared" si="9"/>
        <v>#N/A</v>
      </c>
      <c r="J72" t="e">
        <f t="shared" si="10"/>
        <v>#N/A</v>
      </c>
      <c r="K72" t="e">
        <f t="shared" si="11"/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 t="shared" si="8"/>
        <v>#N/A</v>
      </c>
      <c r="I73" t="e">
        <f t="shared" si="9"/>
        <v>#N/A</v>
      </c>
      <c r="J73" t="e">
        <f t="shared" si="10"/>
        <v>#N/A</v>
      </c>
      <c r="K73" t="e">
        <f t="shared" si="11"/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 t="shared" si="8"/>
        <v>#N/A</v>
      </c>
      <c r="I74" t="e">
        <f t="shared" si="9"/>
        <v>#N/A</v>
      </c>
      <c r="J74" t="e">
        <f t="shared" si="10"/>
        <v>#N/A</v>
      </c>
      <c r="K74" t="e">
        <f t="shared" si="11"/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 t="shared" si="8"/>
        <v>#N/A</v>
      </c>
      <c r="I75" t="e">
        <f t="shared" si="9"/>
        <v>#N/A</v>
      </c>
      <c r="J75" t="e">
        <f t="shared" si="10"/>
        <v>#N/A</v>
      </c>
      <c r="K75" t="e">
        <f t="shared" si="11"/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 t="shared" si="8"/>
        <v>#N/A</v>
      </c>
      <c r="I76" t="e">
        <f t="shared" si="9"/>
        <v>#N/A</v>
      </c>
      <c r="J76" t="e">
        <f t="shared" si="10"/>
        <v>#N/A</v>
      </c>
      <c r="K76" t="e">
        <f t="shared" si="11"/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 t="shared" si="8"/>
        <v>#N/A</v>
      </c>
      <c r="I77" t="e">
        <f t="shared" si="9"/>
        <v>#N/A</v>
      </c>
      <c r="J77" t="e">
        <f t="shared" si="10"/>
        <v>#N/A</v>
      </c>
      <c r="K77" t="e">
        <f t="shared" si="11"/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 t="shared" si="8"/>
        <v>#N/A</v>
      </c>
      <c r="I78" t="e">
        <f t="shared" si="9"/>
        <v>#N/A</v>
      </c>
      <c r="J78" t="e">
        <f t="shared" si="10"/>
        <v>#N/A</v>
      </c>
      <c r="K78" t="e">
        <f t="shared" si="11"/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 t="shared" si="8"/>
        <v>#N/A</v>
      </c>
      <c r="I79" t="e">
        <f t="shared" si="9"/>
        <v>#N/A</v>
      </c>
      <c r="J79" t="e">
        <f t="shared" si="10"/>
        <v>#N/A</v>
      </c>
      <c r="K79" t="e">
        <f t="shared" si="11"/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 t="shared" si="8"/>
        <v>#N/A</v>
      </c>
      <c r="I80" t="e">
        <f t="shared" si="9"/>
        <v>#N/A</v>
      </c>
      <c r="J80" t="e">
        <f t="shared" si="10"/>
        <v>#N/A</v>
      </c>
      <c r="K80" t="e">
        <f t="shared" si="11"/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 t="shared" si="8"/>
        <v>#N/A</v>
      </c>
      <c r="I81" t="e">
        <f t="shared" si="9"/>
        <v>#N/A</v>
      </c>
      <c r="J81" t="e">
        <f t="shared" si="10"/>
        <v>#N/A</v>
      </c>
      <c r="K81" t="e">
        <f t="shared" si="11"/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 t="shared" si="8"/>
        <v>#N/A</v>
      </c>
      <c r="I82" t="e">
        <f t="shared" si="9"/>
        <v>#N/A</v>
      </c>
      <c r="J82" t="e">
        <f t="shared" si="10"/>
        <v>#N/A</v>
      </c>
      <c r="K82" t="e">
        <f t="shared" si="11"/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 t="shared" si="8"/>
        <v>#N/A</v>
      </c>
      <c r="I83" t="e">
        <f t="shared" si="9"/>
        <v>#N/A</v>
      </c>
      <c r="J83" t="e">
        <f t="shared" si="10"/>
        <v>#N/A</v>
      </c>
      <c r="K83" t="e">
        <f t="shared" si="11"/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 t="shared" si="8"/>
        <v>#N/A</v>
      </c>
      <c r="I84" t="e">
        <f t="shared" si="9"/>
        <v>#N/A</v>
      </c>
      <c r="J84" t="e">
        <f t="shared" si="10"/>
        <v>#N/A</v>
      </c>
      <c r="K84" t="e">
        <f t="shared" si="11"/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 t="shared" si="8"/>
        <v>#N/A</v>
      </c>
      <c r="I85" t="e">
        <f t="shared" si="9"/>
        <v>#N/A</v>
      </c>
      <c r="J85" t="e">
        <f t="shared" si="10"/>
        <v>#N/A</v>
      </c>
      <c r="K85" t="e">
        <f t="shared" si="11"/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 t="shared" si="8"/>
        <v>#N/A</v>
      </c>
      <c r="I86" t="e">
        <f t="shared" si="9"/>
        <v>#N/A</v>
      </c>
      <c r="J86" t="e">
        <f t="shared" si="10"/>
        <v>#N/A</v>
      </c>
      <c r="K86" t="e">
        <f t="shared" si="11"/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 t="shared" si="8"/>
        <v>#N/A</v>
      </c>
      <c r="I87" t="e">
        <f t="shared" si="9"/>
        <v>#N/A</v>
      </c>
      <c r="J87" t="e">
        <f t="shared" si="10"/>
        <v>#N/A</v>
      </c>
      <c r="K87" t="e">
        <f t="shared" si="11"/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 t="shared" si="8"/>
        <v>#N/A</v>
      </c>
      <c r="I88" t="e">
        <f t="shared" si="9"/>
        <v>#N/A</v>
      </c>
      <c r="J88" t="e">
        <f t="shared" si="10"/>
        <v>#N/A</v>
      </c>
      <c r="K88" t="e">
        <f t="shared" si="11"/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 t="shared" si="8"/>
        <v>#N/A</v>
      </c>
      <c r="I89" t="e">
        <f t="shared" si="9"/>
        <v>#N/A</v>
      </c>
      <c r="J89" t="e">
        <f t="shared" si="10"/>
        <v>#N/A</v>
      </c>
      <c r="K89" t="e">
        <f t="shared" si="11"/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 t="shared" si="8"/>
        <v>#N/A</v>
      </c>
      <c r="I90" t="e">
        <f t="shared" si="9"/>
        <v>#N/A</v>
      </c>
      <c r="J90" t="e">
        <f t="shared" si="10"/>
        <v>#N/A</v>
      </c>
      <c r="K90" t="e">
        <f t="shared" si="11"/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 t="shared" si="8"/>
        <v>#N/A</v>
      </c>
      <c r="I91" t="e">
        <f t="shared" si="9"/>
        <v>#N/A</v>
      </c>
      <c r="J91" t="e">
        <f t="shared" si="10"/>
        <v>#N/A</v>
      </c>
      <c r="K91" t="e">
        <f t="shared" si="11"/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 t="shared" si="8"/>
        <v>#N/A</v>
      </c>
      <c r="I92" t="e">
        <f t="shared" si="9"/>
        <v>#N/A</v>
      </c>
      <c r="J92" t="e">
        <f t="shared" si="10"/>
        <v>#N/A</v>
      </c>
      <c r="K92" t="e">
        <f t="shared" si="11"/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 t="shared" si="8"/>
        <v>#N/A</v>
      </c>
      <c r="I93" t="e">
        <f t="shared" si="9"/>
        <v>#N/A</v>
      </c>
      <c r="J93" t="e">
        <f t="shared" si="10"/>
        <v>#N/A</v>
      </c>
      <c r="K93" t="e">
        <f t="shared" si="11"/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 t="shared" si="8"/>
        <v>#N/A</v>
      </c>
      <c r="I94" t="e">
        <f t="shared" si="9"/>
        <v>#N/A</v>
      </c>
      <c r="J94" t="e">
        <f t="shared" si="10"/>
        <v>#N/A</v>
      </c>
      <c r="K94" t="e">
        <f t="shared" si="11"/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 t="shared" ref="H96:H159" si="12">NA()</f>
        <v>#N/A</v>
      </c>
      <c r="I96" t="e">
        <f t="shared" ref="I96:I159" si="13">NA()</f>
        <v>#N/A</v>
      </c>
      <c r="J96" t="e">
        <f t="shared" ref="J96:J159" si="14">NA()</f>
        <v>#N/A</v>
      </c>
      <c r="K96" t="e">
        <f t="shared" ref="K96:K159" si="15"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 t="shared" si="12"/>
        <v>#N/A</v>
      </c>
      <c r="I97" t="e">
        <f t="shared" si="13"/>
        <v>#N/A</v>
      </c>
      <c r="J97" t="e">
        <f t="shared" si="14"/>
        <v>#N/A</v>
      </c>
      <c r="K97" t="e">
        <f t="shared" si="15"/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 t="shared" si="12"/>
        <v>#N/A</v>
      </c>
      <c r="I98" t="e">
        <f t="shared" si="13"/>
        <v>#N/A</v>
      </c>
      <c r="J98" t="e">
        <f t="shared" si="14"/>
        <v>#N/A</v>
      </c>
      <c r="K98" t="e">
        <f t="shared" si="15"/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 t="shared" si="12"/>
        <v>#N/A</v>
      </c>
      <c r="I99" t="e">
        <f t="shared" si="13"/>
        <v>#N/A</v>
      </c>
      <c r="J99" t="e">
        <f t="shared" si="14"/>
        <v>#N/A</v>
      </c>
      <c r="K99" t="e">
        <f t="shared" si="15"/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 t="shared" si="12"/>
        <v>#N/A</v>
      </c>
      <c r="I100" t="e">
        <f t="shared" si="13"/>
        <v>#N/A</v>
      </c>
      <c r="J100" t="e">
        <f t="shared" si="14"/>
        <v>#N/A</v>
      </c>
      <c r="K100" t="e">
        <f t="shared" si="15"/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 t="shared" si="12"/>
        <v>#N/A</v>
      </c>
      <c r="I101" t="e">
        <f t="shared" si="13"/>
        <v>#N/A</v>
      </c>
      <c r="J101" t="e">
        <f t="shared" si="14"/>
        <v>#N/A</v>
      </c>
      <c r="K101" t="e">
        <f t="shared" si="15"/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 t="shared" si="12"/>
        <v>#N/A</v>
      </c>
      <c r="I102" t="e">
        <f t="shared" si="13"/>
        <v>#N/A</v>
      </c>
      <c r="J102" t="e">
        <f t="shared" si="14"/>
        <v>#N/A</v>
      </c>
      <c r="K102" t="e">
        <f t="shared" si="15"/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 t="shared" si="12"/>
        <v>#N/A</v>
      </c>
      <c r="I103" t="e">
        <f t="shared" si="13"/>
        <v>#N/A</v>
      </c>
      <c r="J103" t="e">
        <f t="shared" si="14"/>
        <v>#N/A</v>
      </c>
      <c r="K103" t="e">
        <f t="shared" si="15"/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 t="shared" si="12"/>
        <v>#N/A</v>
      </c>
      <c r="I104" t="e">
        <f t="shared" si="13"/>
        <v>#N/A</v>
      </c>
      <c r="J104" t="e">
        <f t="shared" si="14"/>
        <v>#N/A</v>
      </c>
      <c r="K104" t="e">
        <f t="shared" si="15"/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 t="shared" si="12"/>
        <v>#N/A</v>
      </c>
      <c r="I105" t="e">
        <f t="shared" si="13"/>
        <v>#N/A</v>
      </c>
      <c r="J105" t="e">
        <f t="shared" si="14"/>
        <v>#N/A</v>
      </c>
      <c r="K105" t="e">
        <f t="shared" si="15"/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 t="shared" si="12"/>
        <v>#N/A</v>
      </c>
      <c r="I106" t="e">
        <f t="shared" si="13"/>
        <v>#N/A</v>
      </c>
      <c r="J106" t="e">
        <f t="shared" si="14"/>
        <v>#N/A</v>
      </c>
      <c r="K106" t="e">
        <f t="shared" si="15"/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 t="shared" si="12"/>
        <v>#N/A</v>
      </c>
      <c r="I107" t="e">
        <f t="shared" si="13"/>
        <v>#N/A</v>
      </c>
      <c r="J107" t="e">
        <f t="shared" si="14"/>
        <v>#N/A</v>
      </c>
      <c r="K107" t="e">
        <f t="shared" si="15"/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 t="shared" si="12"/>
        <v>#N/A</v>
      </c>
      <c r="I108" t="e">
        <f t="shared" si="13"/>
        <v>#N/A</v>
      </c>
      <c r="J108" t="e">
        <f t="shared" si="14"/>
        <v>#N/A</v>
      </c>
      <c r="K108" t="e">
        <f t="shared" si="15"/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 t="shared" si="12"/>
        <v>#N/A</v>
      </c>
      <c r="I109" t="e">
        <f t="shared" si="13"/>
        <v>#N/A</v>
      </c>
      <c r="J109" t="e">
        <f t="shared" si="14"/>
        <v>#N/A</v>
      </c>
      <c r="K109" t="e">
        <f t="shared" si="15"/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 t="shared" si="12"/>
        <v>#N/A</v>
      </c>
      <c r="I110" t="e">
        <f t="shared" si="13"/>
        <v>#N/A</v>
      </c>
      <c r="J110" t="e">
        <f t="shared" si="14"/>
        <v>#N/A</v>
      </c>
      <c r="K110" t="e">
        <f t="shared" si="15"/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 t="shared" si="12"/>
        <v>#N/A</v>
      </c>
      <c r="I111" t="e">
        <f t="shared" si="13"/>
        <v>#N/A</v>
      </c>
      <c r="J111" t="e">
        <f t="shared" si="14"/>
        <v>#N/A</v>
      </c>
      <c r="K111" t="e">
        <f t="shared" si="15"/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 t="shared" si="12"/>
        <v>#N/A</v>
      </c>
      <c r="I112" t="e">
        <f t="shared" si="13"/>
        <v>#N/A</v>
      </c>
      <c r="J112" t="e">
        <f t="shared" si="14"/>
        <v>#N/A</v>
      </c>
      <c r="K112" t="e">
        <f t="shared" si="15"/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 t="shared" si="12"/>
        <v>#N/A</v>
      </c>
      <c r="I113" t="e">
        <f t="shared" si="13"/>
        <v>#N/A</v>
      </c>
      <c r="J113" t="e">
        <f t="shared" si="14"/>
        <v>#N/A</v>
      </c>
      <c r="K113" t="e">
        <f t="shared" si="15"/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 t="shared" si="12"/>
        <v>#N/A</v>
      </c>
      <c r="I114" t="e">
        <f t="shared" si="13"/>
        <v>#N/A</v>
      </c>
      <c r="J114" t="e">
        <f t="shared" si="14"/>
        <v>#N/A</v>
      </c>
      <c r="K114" t="e">
        <f t="shared" si="15"/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 t="shared" si="12"/>
        <v>#N/A</v>
      </c>
      <c r="I115" t="e">
        <f t="shared" si="13"/>
        <v>#N/A</v>
      </c>
      <c r="J115" t="e">
        <f t="shared" si="14"/>
        <v>#N/A</v>
      </c>
      <c r="K115" t="e">
        <f t="shared" si="15"/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 t="shared" si="12"/>
        <v>#N/A</v>
      </c>
      <c r="I116" t="e">
        <f t="shared" si="13"/>
        <v>#N/A</v>
      </c>
      <c r="J116" t="e">
        <f t="shared" si="14"/>
        <v>#N/A</v>
      </c>
      <c r="K116" t="e">
        <f t="shared" si="15"/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 t="shared" si="12"/>
        <v>#N/A</v>
      </c>
      <c r="I117" t="e">
        <f t="shared" si="13"/>
        <v>#N/A</v>
      </c>
      <c r="J117" t="e">
        <f t="shared" si="14"/>
        <v>#N/A</v>
      </c>
      <c r="K117" t="e">
        <f t="shared" si="15"/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 t="shared" si="12"/>
        <v>#N/A</v>
      </c>
      <c r="I118" t="e">
        <f t="shared" si="13"/>
        <v>#N/A</v>
      </c>
      <c r="J118" t="e">
        <f t="shared" si="14"/>
        <v>#N/A</v>
      </c>
      <c r="K118" t="e">
        <f t="shared" si="15"/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 t="shared" si="12"/>
        <v>#N/A</v>
      </c>
      <c r="I119" t="e">
        <f t="shared" si="13"/>
        <v>#N/A</v>
      </c>
      <c r="J119" t="e">
        <f t="shared" si="14"/>
        <v>#N/A</v>
      </c>
      <c r="K119" t="e">
        <f t="shared" si="15"/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 t="shared" si="12"/>
        <v>#N/A</v>
      </c>
      <c r="I120" t="e">
        <f t="shared" si="13"/>
        <v>#N/A</v>
      </c>
      <c r="J120" t="e">
        <f t="shared" si="14"/>
        <v>#N/A</v>
      </c>
      <c r="K120" t="e">
        <f t="shared" si="15"/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 t="shared" si="12"/>
        <v>#N/A</v>
      </c>
      <c r="I121" t="e">
        <f t="shared" si="13"/>
        <v>#N/A</v>
      </c>
      <c r="J121" t="e">
        <f t="shared" si="14"/>
        <v>#N/A</v>
      </c>
      <c r="K121" t="e">
        <f t="shared" si="15"/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 t="shared" si="12"/>
        <v>#N/A</v>
      </c>
      <c r="I122" t="e">
        <f t="shared" si="13"/>
        <v>#N/A</v>
      </c>
      <c r="J122" t="e">
        <f t="shared" si="14"/>
        <v>#N/A</v>
      </c>
      <c r="K122" t="e">
        <f t="shared" si="15"/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 t="shared" si="12"/>
        <v>#N/A</v>
      </c>
      <c r="I123" t="e">
        <f t="shared" si="13"/>
        <v>#N/A</v>
      </c>
      <c r="J123" t="e">
        <f t="shared" si="14"/>
        <v>#N/A</v>
      </c>
      <c r="K123" t="e">
        <f t="shared" si="15"/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 t="shared" si="12"/>
        <v>#N/A</v>
      </c>
      <c r="I124" t="e">
        <f t="shared" si="13"/>
        <v>#N/A</v>
      </c>
      <c r="J124" t="e">
        <f t="shared" si="14"/>
        <v>#N/A</v>
      </c>
      <c r="K124" t="e">
        <f t="shared" si="15"/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 t="shared" si="12"/>
        <v>#N/A</v>
      </c>
      <c r="I125" t="e">
        <f t="shared" si="13"/>
        <v>#N/A</v>
      </c>
      <c r="J125" t="e">
        <f t="shared" si="14"/>
        <v>#N/A</v>
      </c>
      <c r="K125" t="e">
        <f t="shared" si="15"/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 t="shared" si="12"/>
        <v>#N/A</v>
      </c>
      <c r="I126" t="e">
        <f t="shared" si="13"/>
        <v>#N/A</v>
      </c>
      <c r="J126" t="e">
        <f t="shared" si="14"/>
        <v>#N/A</v>
      </c>
      <c r="K126" t="e">
        <f t="shared" si="15"/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 t="shared" si="12"/>
        <v>#N/A</v>
      </c>
      <c r="I127" t="e">
        <f t="shared" si="13"/>
        <v>#N/A</v>
      </c>
      <c r="J127" t="e">
        <f t="shared" si="14"/>
        <v>#N/A</v>
      </c>
      <c r="K127" t="e">
        <f t="shared" si="15"/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 t="shared" si="12"/>
        <v>#N/A</v>
      </c>
      <c r="I128" t="e">
        <f t="shared" si="13"/>
        <v>#N/A</v>
      </c>
      <c r="J128" t="e">
        <f t="shared" si="14"/>
        <v>#N/A</v>
      </c>
      <c r="K128" t="e">
        <f t="shared" si="15"/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 t="shared" si="12"/>
        <v>#N/A</v>
      </c>
      <c r="I129" t="e">
        <f t="shared" si="13"/>
        <v>#N/A</v>
      </c>
      <c r="J129" t="e">
        <f t="shared" si="14"/>
        <v>#N/A</v>
      </c>
      <c r="K129" t="e">
        <f t="shared" si="15"/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 t="shared" si="12"/>
        <v>#N/A</v>
      </c>
      <c r="I130" t="e">
        <f t="shared" si="13"/>
        <v>#N/A</v>
      </c>
      <c r="J130" t="e">
        <f t="shared" si="14"/>
        <v>#N/A</v>
      </c>
      <c r="K130" t="e">
        <f t="shared" si="15"/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 t="shared" si="12"/>
        <v>#N/A</v>
      </c>
      <c r="I131" t="e">
        <f t="shared" si="13"/>
        <v>#N/A</v>
      </c>
      <c r="J131" t="e">
        <f t="shared" si="14"/>
        <v>#N/A</v>
      </c>
      <c r="K131" t="e">
        <f t="shared" si="15"/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 t="shared" si="12"/>
        <v>#N/A</v>
      </c>
      <c r="I132" t="e">
        <f t="shared" si="13"/>
        <v>#N/A</v>
      </c>
      <c r="J132" t="e">
        <f t="shared" si="14"/>
        <v>#N/A</v>
      </c>
      <c r="K132" t="e">
        <f t="shared" si="15"/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 t="shared" si="12"/>
        <v>#N/A</v>
      </c>
      <c r="I133" t="e">
        <f t="shared" si="13"/>
        <v>#N/A</v>
      </c>
      <c r="J133" t="e">
        <f t="shared" si="14"/>
        <v>#N/A</v>
      </c>
      <c r="K133" t="e">
        <f t="shared" si="15"/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 t="shared" si="12"/>
        <v>#N/A</v>
      </c>
      <c r="I134" t="e">
        <f t="shared" si="13"/>
        <v>#N/A</v>
      </c>
      <c r="J134" t="e">
        <f t="shared" si="14"/>
        <v>#N/A</v>
      </c>
      <c r="K134" t="e">
        <f t="shared" si="15"/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 t="shared" si="12"/>
        <v>#N/A</v>
      </c>
      <c r="I135" t="e">
        <f t="shared" si="13"/>
        <v>#N/A</v>
      </c>
      <c r="J135" t="e">
        <f t="shared" si="14"/>
        <v>#N/A</v>
      </c>
      <c r="K135" t="e">
        <f t="shared" si="15"/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 t="shared" si="12"/>
        <v>#N/A</v>
      </c>
      <c r="I136" t="e">
        <f t="shared" si="13"/>
        <v>#N/A</v>
      </c>
      <c r="J136" t="e">
        <f t="shared" si="14"/>
        <v>#N/A</v>
      </c>
      <c r="K136" t="e">
        <f t="shared" si="15"/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 t="shared" si="12"/>
        <v>#N/A</v>
      </c>
      <c r="I137" t="e">
        <f t="shared" si="13"/>
        <v>#N/A</v>
      </c>
      <c r="J137" t="e">
        <f t="shared" si="14"/>
        <v>#N/A</v>
      </c>
      <c r="K137" t="e">
        <f t="shared" si="15"/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 t="shared" si="12"/>
        <v>#N/A</v>
      </c>
      <c r="I138" t="e">
        <f t="shared" si="13"/>
        <v>#N/A</v>
      </c>
      <c r="J138" t="e">
        <f t="shared" si="14"/>
        <v>#N/A</v>
      </c>
      <c r="K138" t="e">
        <f t="shared" si="15"/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 t="shared" si="12"/>
        <v>#N/A</v>
      </c>
      <c r="I139" t="e">
        <f t="shared" si="13"/>
        <v>#N/A</v>
      </c>
      <c r="J139" t="e">
        <f t="shared" si="14"/>
        <v>#N/A</v>
      </c>
      <c r="K139" t="e">
        <f t="shared" si="15"/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 t="shared" si="12"/>
        <v>#N/A</v>
      </c>
      <c r="I140" t="e">
        <f t="shared" si="13"/>
        <v>#N/A</v>
      </c>
      <c r="J140" t="e">
        <f t="shared" si="14"/>
        <v>#N/A</v>
      </c>
      <c r="K140" t="e">
        <f t="shared" si="15"/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 t="shared" si="12"/>
        <v>#N/A</v>
      </c>
      <c r="I141" t="e">
        <f t="shared" si="13"/>
        <v>#N/A</v>
      </c>
      <c r="J141" t="e">
        <f t="shared" si="14"/>
        <v>#N/A</v>
      </c>
      <c r="K141" t="e">
        <f t="shared" si="15"/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 t="shared" si="12"/>
        <v>#N/A</v>
      </c>
      <c r="I142" t="e">
        <f t="shared" si="13"/>
        <v>#N/A</v>
      </c>
      <c r="J142" t="e">
        <f t="shared" si="14"/>
        <v>#N/A</v>
      </c>
      <c r="K142" t="e">
        <f t="shared" si="15"/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 t="shared" si="12"/>
        <v>#N/A</v>
      </c>
      <c r="I143" t="e">
        <f t="shared" si="13"/>
        <v>#N/A</v>
      </c>
      <c r="J143" t="e">
        <f t="shared" si="14"/>
        <v>#N/A</v>
      </c>
      <c r="K143" t="e">
        <f t="shared" si="15"/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 t="shared" si="12"/>
        <v>#N/A</v>
      </c>
      <c r="I144" t="e">
        <f t="shared" si="13"/>
        <v>#N/A</v>
      </c>
      <c r="J144" t="e">
        <f t="shared" si="14"/>
        <v>#N/A</v>
      </c>
      <c r="K144" t="e">
        <f t="shared" si="15"/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 t="shared" si="12"/>
        <v>#N/A</v>
      </c>
      <c r="I145" t="e">
        <f t="shared" si="13"/>
        <v>#N/A</v>
      </c>
      <c r="J145" t="e">
        <f t="shared" si="14"/>
        <v>#N/A</v>
      </c>
      <c r="K145" t="e">
        <f t="shared" si="15"/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 t="shared" si="12"/>
        <v>#N/A</v>
      </c>
      <c r="I146" t="e">
        <f t="shared" si="13"/>
        <v>#N/A</v>
      </c>
      <c r="J146" t="e">
        <f t="shared" si="14"/>
        <v>#N/A</v>
      </c>
      <c r="K146" t="e">
        <f t="shared" si="15"/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 t="shared" si="12"/>
        <v>#N/A</v>
      </c>
      <c r="I147" t="e">
        <f t="shared" si="13"/>
        <v>#N/A</v>
      </c>
      <c r="J147" t="e">
        <f t="shared" si="14"/>
        <v>#N/A</v>
      </c>
      <c r="K147" t="e">
        <f t="shared" si="15"/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 t="shared" si="12"/>
        <v>#N/A</v>
      </c>
      <c r="I148" t="e">
        <f t="shared" si="13"/>
        <v>#N/A</v>
      </c>
      <c r="J148" t="e">
        <f t="shared" si="14"/>
        <v>#N/A</v>
      </c>
      <c r="K148" t="e">
        <f t="shared" si="15"/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 t="shared" si="12"/>
        <v>#N/A</v>
      </c>
      <c r="I149" t="e">
        <f t="shared" si="13"/>
        <v>#N/A</v>
      </c>
      <c r="J149" t="e">
        <f t="shared" si="14"/>
        <v>#N/A</v>
      </c>
      <c r="K149" t="e">
        <f t="shared" si="15"/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 t="shared" si="12"/>
        <v>#N/A</v>
      </c>
      <c r="I150" t="e">
        <f t="shared" si="13"/>
        <v>#N/A</v>
      </c>
      <c r="J150" t="e">
        <f t="shared" si="14"/>
        <v>#N/A</v>
      </c>
      <c r="K150" t="e">
        <f t="shared" si="15"/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 t="shared" si="12"/>
        <v>#N/A</v>
      </c>
      <c r="I151" t="e">
        <f t="shared" si="13"/>
        <v>#N/A</v>
      </c>
      <c r="J151" t="e">
        <f t="shared" si="14"/>
        <v>#N/A</v>
      </c>
      <c r="K151" t="e">
        <f t="shared" si="15"/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 t="shared" si="12"/>
        <v>#N/A</v>
      </c>
      <c r="I152" t="e">
        <f t="shared" si="13"/>
        <v>#N/A</v>
      </c>
      <c r="J152" t="e">
        <f t="shared" si="14"/>
        <v>#N/A</v>
      </c>
      <c r="K152" t="e">
        <f t="shared" si="15"/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 t="shared" si="12"/>
        <v>#N/A</v>
      </c>
      <c r="I153" t="e">
        <f t="shared" si="13"/>
        <v>#N/A</v>
      </c>
      <c r="J153" t="e">
        <f t="shared" si="14"/>
        <v>#N/A</v>
      </c>
      <c r="K153" t="e">
        <f t="shared" si="15"/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 t="shared" si="12"/>
        <v>#N/A</v>
      </c>
      <c r="I154" t="e">
        <f t="shared" si="13"/>
        <v>#N/A</v>
      </c>
      <c r="J154" t="e">
        <f t="shared" si="14"/>
        <v>#N/A</v>
      </c>
      <c r="K154" t="e">
        <f t="shared" si="15"/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 t="shared" si="12"/>
        <v>#N/A</v>
      </c>
      <c r="I155" t="e">
        <f t="shared" si="13"/>
        <v>#N/A</v>
      </c>
      <c r="J155" t="e">
        <f t="shared" si="14"/>
        <v>#N/A</v>
      </c>
      <c r="K155" t="e">
        <f t="shared" si="15"/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 t="shared" si="12"/>
        <v>#N/A</v>
      </c>
      <c r="I156" t="e">
        <f t="shared" si="13"/>
        <v>#N/A</v>
      </c>
      <c r="J156" t="e">
        <f t="shared" si="14"/>
        <v>#N/A</v>
      </c>
      <c r="K156" t="e">
        <f t="shared" si="15"/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 t="shared" si="12"/>
        <v>#N/A</v>
      </c>
      <c r="I157" t="e">
        <f t="shared" si="13"/>
        <v>#N/A</v>
      </c>
      <c r="J157" t="e">
        <f t="shared" si="14"/>
        <v>#N/A</v>
      </c>
      <c r="K157" t="e">
        <f t="shared" si="15"/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 t="shared" si="12"/>
        <v>#N/A</v>
      </c>
      <c r="I158" t="e">
        <f t="shared" si="13"/>
        <v>#N/A</v>
      </c>
      <c r="J158" t="e">
        <f t="shared" si="14"/>
        <v>#N/A</v>
      </c>
      <c r="K158" t="e">
        <f t="shared" si="15"/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 t="shared" si="12"/>
        <v>#N/A</v>
      </c>
      <c r="I159" t="e">
        <f t="shared" si="13"/>
        <v>#N/A</v>
      </c>
      <c r="J159" t="e">
        <f t="shared" si="14"/>
        <v>#N/A</v>
      </c>
      <c r="K159" t="e">
        <f t="shared" si="15"/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 t="shared" ref="H160:H223" si="16">NA()</f>
        <v>#N/A</v>
      </c>
      <c r="I160" t="e">
        <f t="shared" ref="I160:I223" si="17">NA()</f>
        <v>#N/A</v>
      </c>
      <c r="J160" t="e">
        <f t="shared" ref="J160:J180" si="18">NA()</f>
        <v>#N/A</v>
      </c>
      <c r="K160" t="e">
        <f t="shared" ref="K160:K180" si="19"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 t="shared" si="16"/>
        <v>#N/A</v>
      </c>
      <c r="I161" t="e">
        <f t="shared" si="17"/>
        <v>#N/A</v>
      </c>
      <c r="J161" t="e">
        <f t="shared" si="18"/>
        <v>#N/A</v>
      </c>
      <c r="K161" t="e">
        <f t="shared" si="19"/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 t="shared" si="16"/>
        <v>#N/A</v>
      </c>
      <c r="I162" t="e">
        <f t="shared" si="17"/>
        <v>#N/A</v>
      </c>
      <c r="J162" t="e">
        <f t="shared" si="18"/>
        <v>#N/A</v>
      </c>
      <c r="K162" t="e">
        <f t="shared" si="19"/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 t="shared" si="16"/>
        <v>#N/A</v>
      </c>
      <c r="I163" t="e">
        <f t="shared" si="17"/>
        <v>#N/A</v>
      </c>
      <c r="J163" t="e">
        <f t="shared" si="18"/>
        <v>#N/A</v>
      </c>
      <c r="K163" t="e">
        <f t="shared" si="19"/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 t="shared" si="16"/>
        <v>#N/A</v>
      </c>
      <c r="I164" t="e">
        <f t="shared" si="17"/>
        <v>#N/A</v>
      </c>
      <c r="J164" t="e">
        <f t="shared" si="18"/>
        <v>#N/A</v>
      </c>
      <c r="K164" t="e">
        <f t="shared" si="19"/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 t="shared" si="16"/>
        <v>#N/A</v>
      </c>
      <c r="I165" t="e">
        <f t="shared" si="17"/>
        <v>#N/A</v>
      </c>
      <c r="J165" t="e">
        <f t="shared" si="18"/>
        <v>#N/A</v>
      </c>
      <c r="K165" t="e">
        <f t="shared" si="19"/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 t="shared" si="16"/>
        <v>#N/A</v>
      </c>
      <c r="I166" t="e">
        <f t="shared" si="17"/>
        <v>#N/A</v>
      </c>
      <c r="J166" t="e">
        <f t="shared" si="18"/>
        <v>#N/A</v>
      </c>
      <c r="K166" t="e">
        <f t="shared" si="19"/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 t="shared" si="16"/>
        <v>#N/A</v>
      </c>
      <c r="I167" t="e">
        <f t="shared" si="17"/>
        <v>#N/A</v>
      </c>
      <c r="J167" t="e">
        <f t="shared" si="18"/>
        <v>#N/A</v>
      </c>
      <c r="K167" t="e">
        <f t="shared" si="19"/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 t="shared" si="16"/>
        <v>#N/A</v>
      </c>
      <c r="I168" t="e">
        <f t="shared" si="17"/>
        <v>#N/A</v>
      </c>
      <c r="J168" t="e">
        <f t="shared" si="18"/>
        <v>#N/A</v>
      </c>
      <c r="K168" t="e">
        <f t="shared" si="19"/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 t="shared" si="16"/>
        <v>#N/A</v>
      </c>
      <c r="I169" t="e">
        <f t="shared" si="17"/>
        <v>#N/A</v>
      </c>
      <c r="J169" t="e">
        <f t="shared" si="18"/>
        <v>#N/A</v>
      </c>
      <c r="K169" t="e">
        <f t="shared" si="19"/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 t="shared" si="16"/>
        <v>#N/A</v>
      </c>
      <c r="I170" t="e">
        <f t="shared" si="17"/>
        <v>#N/A</v>
      </c>
      <c r="J170" t="e">
        <f t="shared" si="18"/>
        <v>#N/A</v>
      </c>
      <c r="K170" t="e">
        <f t="shared" si="19"/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 t="shared" si="16"/>
        <v>#N/A</v>
      </c>
      <c r="I171" t="e">
        <f t="shared" si="17"/>
        <v>#N/A</v>
      </c>
      <c r="J171" t="e">
        <f t="shared" si="18"/>
        <v>#N/A</v>
      </c>
      <c r="K171" t="e">
        <f t="shared" si="19"/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 t="shared" si="16"/>
        <v>#N/A</v>
      </c>
      <c r="I172" t="e">
        <f t="shared" si="17"/>
        <v>#N/A</v>
      </c>
      <c r="J172" t="e">
        <f t="shared" si="18"/>
        <v>#N/A</v>
      </c>
      <c r="K172" t="e">
        <f t="shared" si="19"/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 t="shared" si="16"/>
        <v>#N/A</v>
      </c>
      <c r="I173" t="e">
        <f t="shared" si="17"/>
        <v>#N/A</v>
      </c>
      <c r="J173" t="e">
        <f t="shared" si="18"/>
        <v>#N/A</v>
      </c>
      <c r="K173" t="e">
        <f t="shared" si="19"/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 t="shared" si="16"/>
        <v>#N/A</v>
      </c>
      <c r="I174" t="e">
        <f t="shared" si="17"/>
        <v>#N/A</v>
      </c>
      <c r="J174" t="e">
        <f t="shared" si="18"/>
        <v>#N/A</v>
      </c>
      <c r="K174" t="e">
        <f t="shared" si="19"/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 t="shared" si="16"/>
        <v>#N/A</v>
      </c>
      <c r="I175" t="e">
        <f t="shared" si="17"/>
        <v>#N/A</v>
      </c>
      <c r="J175" t="e">
        <f t="shared" si="18"/>
        <v>#N/A</v>
      </c>
      <c r="K175" t="e">
        <f t="shared" si="19"/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 t="shared" si="16"/>
        <v>#N/A</v>
      </c>
      <c r="I176" t="e">
        <f t="shared" si="17"/>
        <v>#N/A</v>
      </c>
      <c r="J176" t="e">
        <f t="shared" si="18"/>
        <v>#N/A</v>
      </c>
      <c r="K176" t="e">
        <f t="shared" si="19"/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 t="shared" si="16"/>
        <v>#N/A</v>
      </c>
      <c r="I177" t="e">
        <f t="shared" si="17"/>
        <v>#N/A</v>
      </c>
      <c r="J177" t="e">
        <f t="shared" si="18"/>
        <v>#N/A</v>
      </c>
      <c r="K177" t="e">
        <f t="shared" si="19"/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 t="shared" si="16"/>
        <v>#N/A</v>
      </c>
      <c r="I178" t="e">
        <f t="shared" si="17"/>
        <v>#N/A</v>
      </c>
      <c r="J178" t="e">
        <f t="shared" si="18"/>
        <v>#N/A</v>
      </c>
      <c r="K178" t="e">
        <f t="shared" si="19"/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 t="shared" si="16"/>
        <v>#N/A</v>
      </c>
      <c r="I179" t="e">
        <f t="shared" si="17"/>
        <v>#N/A</v>
      </c>
      <c r="J179" t="e">
        <f t="shared" si="18"/>
        <v>#N/A</v>
      </c>
      <c r="K179" t="e">
        <f t="shared" si="19"/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 t="shared" si="16"/>
        <v>#N/A</v>
      </c>
      <c r="I180" t="e">
        <f t="shared" si="17"/>
        <v>#N/A</v>
      </c>
      <c r="J180" t="e">
        <f t="shared" si="18"/>
        <v>#N/A</v>
      </c>
      <c r="K180" t="e">
        <f t="shared" si="19"/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 t="shared" si="16"/>
        <v>#N/A</v>
      </c>
      <c r="I181" t="e">
        <f t="shared" si="17"/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 t="shared" si="16"/>
        <v>#N/A</v>
      </c>
      <c r="I182" t="e">
        <f t="shared" si="17"/>
        <v>#N/A</v>
      </c>
      <c r="J182" t="e">
        <f t="shared" ref="J182:J245" si="20">NA()</f>
        <v>#N/A</v>
      </c>
      <c r="K182" t="e">
        <f t="shared" ref="K182:K245" si="21"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 t="shared" si="16"/>
        <v>#N/A</v>
      </c>
      <c r="I183" t="e">
        <f t="shared" si="17"/>
        <v>#N/A</v>
      </c>
      <c r="J183" t="e">
        <f t="shared" si="20"/>
        <v>#N/A</v>
      </c>
      <c r="K183" t="e">
        <f t="shared" si="21"/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 t="shared" si="16"/>
        <v>#N/A</v>
      </c>
      <c r="I184" t="e">
        <f t="shared" si="17"/>
        <v>#N/A</v>
      </c>
      <c r="J184" t="e">
        <f t="shared" si="20"/>
        <v>#N/A</v>
      </c>
      <c r="K184" t="e">
        <f t="shared" si="21"/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 t="shared" si="16"/>
        <v>#N/A</v>
      </c>
      <c r="I185" t="e">
        <f t="shared" si="17"/>
        <v>#N/A</v>
      </c>
      <c r="J185" t="e">
        <f t="shared" si="20"/>
        <v>#N/A</v>
      </c>
      <c r="K185" t="e">
        <f t="shared" si="21"/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 t="shared" si="16"/>
        <v>#N/A</v>
      </c>
      <c r="I186" t="e">
        <f t="shared" si="17"/>
        <v>#N/A</v>
      </c>
      <c r="J186" t="e">
        <f t="shared" si="20"/>
        <v>#N/A</v>
      </c>
      <c r="K186" t="e">
        <f t="shared" si="21"/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 t="shared" si="16"/>
        <v>#N/A</v>
      </c>
      <c r="I187" t="e">
        <f t="shared" si="17"/>
        <v>#N/A</v>
      </c>
      <c r="J187" t="e">
        <f t="shared" si="20"/>
        <v>#N/A</v>
      </c>
      <c r="K187" t="e">
        <f t="shared" si="21"/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 t="shared" si="16"/>
        <v>#N/A</v>
      </c>
      <c r="I188" t="e">
        <f t="shared" si="17"/>
        <v>#N/A</v>
      </c>
      <c r="J188" t="e">
        <f t="shared" si="20"/>
        <v>#N/A</v>
      </c>
      <c r="K188" t="e">
        <f t="shared" si="21"/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 t="shared" si="16"/>
        <v>#N/A</v>
      </c>
      <c r="I189" t="e">
        <f t="shared" si="17"/>
        <v>#N/A</v>
      </c>
      <c r="J189" t="e">
        <f t="shared" si="20"/>
        <v>#N/A</v>
      </c>
      <c r="K189" t="e">
        <f t="shared" si="21"/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 t="shared" si="16"/>
        <v>#N/A</v>
      </c>
      <c r="I190" t="e">
        <f t="shared" si="17"/>
        <v>#N/A</v>
      </c>
      <c r="J190" t="e">
        <f t="shared" si="20"/>
        <v>#N/A</v>
      </c>
      <c r="K190" t="e">
        <f t="shared" si="21"/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 t="shared" si="16"/>
        <v>#N/A</v>
      </c>
      <c r="I191" t="e">
        <f t="shared" si="17"/>
        <v>#N/A</v>
      </c>
      <c r="J191" t="e">
        <f t="shared" si="20"/>
        <v>#N/A</v>
      </c>
      <c r="K191" t="e">
        <f t="shared" si="21"/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 t="shared" si="16"/>
        <v>#N/A</v>
      </c>
      <c r="I192" t="e">
        <f t="shared" si="17"/>
        <v>#N/A</v>
      </c>
      <c r="J192" t="e">
        <f t="shared" si="20"/>
        <v>#N/A</v>
      </c>
      <c r="K192" t="e">
        <f t="shared" si="21"/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 t="shared" si="16"/>
        <v>#N/A</v>
      </c>
      <c r="I193" t="e">
        <f t="shared" si="17"/>
        <v>#N/A</v>
      </c>
      <c r="J193" t="e">
        <f t="shared" si="20"/>
        <v>#N/A</v>
      </c>
      <c r="K193" t="e">
        <f t="shared" si="21"/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 t="shared" si="16"/>
        <v>#N/A</v>
      </c>
      <c r="I194" t="e">
        <f t="shared" si="17"/>
        <v>#N/A</v>
      </c>
      <c r="J194" t="e">
        <f t="shared" si="20"/>
        <v>#N/A</v>
      </c>
      <c r="K194" t="e">
        <f t="shared" si="21"/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 t="shared" si="16"/>
        <v>#N/A</v>
      </c>
      <c r="I195" t="e">
        <f t="shared" si="17"/>
        <v>#N/A</v>
      </c>
      <c r="J195" t="e">
        <f t="shared" si="20"/>
        <v>#N/A</v>
      </c>
      <c r="K195" t="e">
        <f t="shared" si="21"/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 t="shared" si="16"/>
        <v>#N/A</v>
      </c>
      <c r="I196" t="e">
        <f t="shared" si="17"/>
        <v>#N/A</v>
      </c>
      <c r="J196" t="e">
        <f t="shared" si="20"/>
        <v>#N/A</v>
      </c>
      <c r="K196" t="e">
        <f t="shared" si="21"/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 t="shared" si="16"/>
        <v>#N/A</v>
      </c>
      <c r="I197" t="e">
        <f t="shared" si="17"/>
        <v>#N/A</v>
      </c>
      <c r="J197" t="e">
        <f t="shared" si="20"/>
        <v>#N/A</v>
      </c>
      <c r="K197" t="e">
        <f t="shared" si="21"/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 t="shared" si="16"/>
        <v>#N/A</v>
      </c>
      <c r="I198" t="e">
        <f t="shared" si="17"/>
        <v>#N/A</v>
      </c>
      <c r="J198" t="e">
        <f t="shared" si="20"/>
        <v>#N/A</v>
      </c>
      <c r="K198" t="e">
        <f t="shared" si="21"/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 t="shared" si="16"/>
        <v>#N/A</v>
      </c>
      <c r="I199" t="e">
        <f t="shared" si="17"/>
        <v>#N/A</v>
      </c>
      <c r="J199" t="e">
        <f t="shared" si="20"/>
        <v>#N/A</v>
      </c>
      <c r="K199" t="e">
        <f t="shared" si="21"/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 t="shared" si="16"/>
        <v>#N/A</v>
      </c>
      <c r="I200" t="e">
        <f t="shared" si="17"/>
        <v>#N/A</v>
      </c>
      <c r="J200" t="e">
        <f t="shared" si="20"/>
        <v>#N/A</v>
      </c>
      <c r="K200" t="e">
        <f t="shared" si="21"/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 t="shared" si="16"/>
        <v>#N/A</v>
      </c>
      <c r="I201" t="e">
        <f t="shared" si="17"/>
        <v>#N/A</v>
      </c>
      <c r="J201" t="e">
        <f t="shared" si="20"/>
        <v>#N/A</v>
      </c>
      <c r="K201" t="e">
        <f t="shared" si="21"/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 t="shared" si="16"/>
        <v>#N/A</v>
      </c>
      <c r="I202" t="e">
        <f t="shared" si="17"/>
        <v>#N/A</v>
      </c>
      <c r="J202" t="e">
        <f t="shared" si="20"/>
        <v>#N/A</v>
      </c>
      <c r="K202" t="e">
        <f t="shared" si="21"/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 t="shared" si="16"/>
        <v>#N/A</v>
      </c>
      <c r="I203" t="e">
        <f t="shared" si="17"/>
        <v>#N/A</v>
      </c>
      <c r="J203" t="e">
        <f t="shared" si="20"/>
        <v>#N/A</v>
      </c>
      <c r="K203" t="e">
        <f t="shared" si="21"/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 t="shared" si="16"/>
        <v>#N/A</v>
      </c>
      <c r="I204" t="e">
        <f t="shared" si="17"/>
        <v>#N/A</v>
      </c>
      <c r="J204" t="e">
        <f t="shared" si="20"/>
        <v>#N/A</v>
      </c>
      <c r="K204" t="e">
        <f t="shared" si="21"/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 t="shared" si="16"/>
        <v>#N/A</v>
      </c>
      <c r="I205" t="e">
        <f t="shared" si="17"/>
        <v>#N/A</v>
      </c>
      <c r="J205" t="e">
        <f t="shared" si="20"/>
        <v>#N/A</v>
      </c>
      <c r="K205" t="e">
        <f t="shared" si="21"/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 t="shared" si="16"/>
        <v>#N/A</v>
      </c>
      <c r="I206" t="e">
        <f t="shared" si="17"/>
        <v>#N/A</v>
      </c>
      <c r="J206" t="e">
        <f t="shared" si="20"/>
        <v>#N/A</v>
      </c>
      <c r="K206" t="e">
        <f t="shared" si="21"/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 t="shared" si="16"/>
        <v>#N/A</v>
      </c>
      <c r="I207" t="e">
        <f t="shared" si="17"/>
        <v>#N/A</v>
      </c>
      <c r="J207" t="e">
        <f t="shared" si="20"/>
        <v>#N/A</v>
      </c>
      <c r="K207" t="e">
        <f t="shared" si="21"/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 t="shared" si="16"/>
        <v>#N/A</v>
      </c>
      <c r="I208" t="e">
        <f t="shared" si="17"/>
        <v>#N/A</v>
      </c>
      <c r="J208" t="e">
        <f t="shared" si="20"/>
        <v>#N/A</v>
      </c>
      <c r="K208" t="e">
        <f t="shared" si="21"/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 t="shared" si="16"/>
        <v>#N/A</v>
      </c>
      <c r="I209" t="e">
        <f t="shared" si="17"/>
        <v>#N/A</v>
      </c>
      <c r="J209" t="e">
        <f t="shared" si="20"/>
        <v>#N/A</v>
      </c>
      <c r="K209" t="e">
        <f t="shared" si="21"/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 t="shared" si="16"/>
        <v>#N/A</v>
      </c>
      <c r="I210" t="e">
        <f t="shared" si="17"/>
        <v>#N/A</v>
      </c>
      <c r="J210" t="e">
        <f t="shared" si="20"/>
        <v>#N/A</v>
      </c>
      <c r="K210" t="e">
        <f t="shared" si="21"/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 t="shared" si="16"/>
        <v>#N/A</v>
      </c>
      <c r="I211" t="e">
        <f t="shared" si="17"/>
        <v>#N/A</v>
      </c>
      <c r="J211" t="e">
        <f t="shared" si="20"/>
        <v>#N/A</v>
      </c>
      <c r="K211" t="e">
        <f t="shared" si="21"/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 t="shared" si="16"/>
        <v>#N/A</v>
      </c>
      <c r="I212" t="e">
        <f t="shared" si="17"/>
        <v>#N/A</v>
      </c>
      <c r="J212" t="e">
        <f t="shared" si="20"/>
        <v>#N/A</v>
      </c>
      <c r="K212" t="e">
        <f t="shared" si="21"/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 t="shared" si="16"/>
        <v>#N/A</v>
      </c>
      <c r="I213" t="e">
        <f t="shared" si="17"/>
        <v>#N/A</v>
      </c>
      <c r="J213" t="e">
        <f t="shared" si="20"/>
        <v>#N/A</v>
      </c>
      <c r="K213" t="e">
        <f t="shared" si="21"/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 t="shared" si="16"/>
        <v>#N/A</v>
      </c>
      <c r="I214" t="e">
        <f t="shared" si="17"/>
        <v>#N/A</v>
      </c>
      <c r="J214" t="e">
        <f t="shared" si="20"/>
        <v>#N/A</v>
      </c>
      <c r="K214" t="e">
        <f t="shared" si="21"/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 t="shared" si="16"/>
        <v>#N/A</v>
      </c>
      <c r="I215" t="e">
        <f t="shared" si="17"/>
        <v>#N/A</v>
      </c>
      <c r="J215" t="e">
        <f t="shared" si="20"/>
        <v>#N/A</v>
      </c>
      <c r="K215" t="e">
        <f t="shared" si="21"/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 t="shared" si="16"/>
        <v>#N/A</v>
      </c>
      <c r="I216" t="e">
        <f t="shared" si="17"/>
        <v>#N/A</v>
      </c>
      <c r="J216" t="e">
        <f t="shared" si="20"/>
        <v>#N/A</v>
      </c>
      <c r="K216" t="e">
        <f t="shared" si="21"/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 t="shared" si="16"/>
        <v>#N/A</v>
      </c>
      <c r="I217" t="e">
        <f t="shared" si="17"/>
        <v>#N/A</v>
      </c>
      <c r="J217" t="e">
        <f t="shared" si="20"/>
        <v>#N/A</v>
      </c>
      <c r="K217" t="e">
        <f t="shared" si="21"/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 t="shared" si="16"/>
        <v>#N/A</v>
      </c>
      <c r="I218" t="e">
        <f t="shared" si="17"/>
        <v>#N/A</v>
      </c>
      <c r="J218" t="e">
        <f t="shared" si="20"/>
        <v>#N/A</v>
      </c>
      <c r="K218" t="e">
        <f t="shared" si="21"/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 t="shared" si="16"/>
        <v>#N/A</v>
      </c>
      <c r="I219" t="e">
        <f t="shared" si="17"/>
        <v>#N/A</v>
      </c>
      <c r="J219" t="e">
        <f t="shared" si="20"/>
        <v>#N/A</v>
      </c>
      <c r="K219" t="e">
        <f t="shared" si="21"/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 t="shared" si="16"/>
        <v>#N/A</v>
      </c>
      <c r="I220" t="e">
        <f t="shared" si="17"/>
        <v>#N/A</v>
      </c>
      <c r="J220" t="e">
        <f t="shared" si="20"/>
        <v>#N/A</v>
      </c>
      <c r="K220" t="e">
        <f t="shared" si="21"/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 t="shared" si="16"/>
        <v>#N/A</v>
      </c>
      <c r="I221" t="e">
        <f t="shared" si="17"/>
        <v>#N/A</v>
      </c>
      <c r="J221" t="e">
        <f t="shared" si="20"/>
        <v>#N/A</v>
      </c>
      <c r="K221" t="e">
        <f t="shared" si="21"/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 t="shared" si="16"/>
        <v>#N/A</v>
      </c>
      <c r="I222" t="e">
        <f t="shared" si="17"/>
        <v>#N/A</v>
      </c>
      <c r="J222" t="e">
        <f t="shared" si="20"/>
        <v>#N/A</v>
      </c>
      <c r="K222" t="e">
        <f t="shared" si="21"/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 t="shared" si="16"/>
        <v>#N/A</v>
      </c>
      <c r="I223" t="e">
        <f t="shared" si="17"/>
        <v>#N/A</v>
      </c>
      <c r="J223" t="e">
        <f t="shared" si="20"/>
        <v>#N/A</v>
      </c>
      <c r="K223" t="e">
        <f t="shared" si="21"/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 t="shared" ref="H224:H260" si="22">NA()</f>
        <v>#N/A</v>
      </c>
      <c r="I224" t="e">
        <f t="shared" ref="I224:I260" si="23">NA()</f>
        <v>#N/A</v>
      </c>
      <c r="J224" t="e">
        <f t="shared" si="20"/>
        <v>#N/A</v>
      </c>
      <c r="K224" t="e">
        <f t="shared" si="21"/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 t="shared" si="22"/>
        <v>#N/A</v>
      </c>
      <c r="I225" t="e">
        <f t="shared" si="23"/>
        <v>#N/A</v>
      </c>
      <c r="J225" t="e">
        <f t="shared" si="20"/>
        <v>#N/A</v>
      </c>
      <c r="K225" t="e">
        <f t="shared" si="21"/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 t="shared" si="22"/>
        <v>#N/A</v>
      </c>
      <c r="I226" t="e">
        <f t="shared" si="23"/>
        <v>#N/A</v>
      </c>
      <c r="J226" t="e">
        <f t="shared" si="20"/>
        <v>#N/A</v>
      </c>
      <c r="K226" t="e">
        <f t="shared" si="21"/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 t="shared" si="22"/>
        <v>#N/A</v>
      </c>
      <c r="I227" t="e">
        <f t="shared" si="23"/>
        <v>#N/A</v>
      </c>
      <c r="J227" t="e">
        <f t="shared" si="20"/>
        <v>#N/A</v>
      </c>
      <c r="K227" t="e">
        <f t="shared" si="21"/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 t="shared" si="22"/>
        <v>#N/A</v>
      </c>
      <c r="I228" t="e">
        <f t="shared" si="23"/>
        <v>#N/A</v>
      </c>
      <c r="J228" t="e">
        <f t="shared" si="20"/>
        <v>#N/A</v>
      </c>
      <c r="K228" t="e">
        <f t="shared" si="21"/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 t="shared" si="22"/>
        <v>#N/A</v>
      </c>
      <c r="I229" t="e">
        <f t="shared" si="23"/>
        <v>#N/A</v>
      </c>
      <c r="J229" t="e">
        <f t="shared" si="20"/>
        <v>#N/A</v>
      </c>
      <c r="K229" t="e">
        <f t="shared" si="21"/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 t="shared" si="22"/>
        <v>#N/A</v>
      </c>
      <c r="I230" t="e">
        <f t="shared" si="23"/>
        <v>#N/A</v>
      </c>
      <c r="J230" t="e">
        <f t="shared" si="20"/>
        <v>#N/A</v>
      </c>
      <c r="K230" t="e">
        <f t="shared" si="21"/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 t="shared" si="22"/>
        <v>#N/A</v>
      </c>
      <c r="I231" t="e">
        <f t="shared" si="23"/>
        <v>#N/A</v>
      </c>
      <c r="J231" t="e">
        <f t="shared" si="20"/>
        <v>#N/A</v>
      </c>
      <c r="K231" t="e">
        <f t="shared" si="21"/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 t="shared" si="22"/>
        <v>#N/A</v>
      </c>
      <c r="I232" t="e">
        <f t="shared" si="23"/>
        <v>#N/A</v>
      </c>
      <c r="J232" t="e">
        <f t="shared" si="20"/>
        <v>#N/A</v>
      </c>
      <c r="K232" t="e">
        <f t="shared" si="21"/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 t="shared" si="22"/>
        <v>#N/A</v>
      </c>
      <c r="I233" t="e">
        <f t="shared" si="23"/>
        <v>#N/A</v>
      </c>
      <c r="J233" t="e">
        <f t="shared" si="20"/>
        <v>#N/A</v>
      </c>
      <c r="K233" t="e">
        <f t="shared" si="21"/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 t="shared" si="22"/>
        <v>#N/A</v>
      </c>
      <c r="I234" t="e">
        <f t="shared" si="23"/>
        <v>#N/A</v>
      </c>
      <c r="J234" t="e">
        <f t="shared" si="20"/>
        <v>#N/A</v>
      </c>
      <c r="K234" t="e">
        <f t="shared" si="21"/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 t="shared" si="22"/>
        <v>#N/A</v>
      </c>
      <c r="I235" t="e">
        <f t="shared" si="23"/>
        <v>#N/A</v>
      </c>
      <c r="J235" t="e">
        <f t="shared" si="20"/>
        <v>#N/A</v>
      </c>
      <c r="K235" t="e">
        <f t="shared" si="21"/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 t="shared" si="22"/>
        <v>#N/A</v>
      </c>
      <c r="I236" t="e">
        <f t="shared" si="23"/>
        <v>#N/A</v>
      </c>
      <c r="J236" t="e">
        <f t="shared" si="20"/>
        <v>#N/A</v>
      </c>
      <c r="K236" t="e">
        <f t="shared" si="21"/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 t="shared" si="22"/>
        <v>#N/A</v>
      </c>
      <c r="I237" t="e">
        <f t="shared" si="23"/>
        <v>#N/A</v>
      </c>
      <c r="J237" t="e">
        <f t="shared" si="20"/>
        <v>#N/A</v>
      </c>
      <c r="K237" t="e">
        <f t="shared" si="21"/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 t="shared" si="22"/>
        <v>#N/A</v>
      </c>
      <c r="I238" t="e">
        <f t="shared" si="23"/>
        <v>#N/A</v>
      </c>
      <c r="J238" t="e">
        <f t="shared" si="20"/>
        <v>#N/A</v>
      </c>
      <c r="K238" t="e">
        <f t="shared" si="21"/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 t="shared" si="22"/>
        <v>#N/A</v>
      </c>
      <c r="I239" t="e">
        <f t="shared" si="23"/>
        <v>#N/A</v>
      </c>
      <c r="J239" t="e">
        <f t="shared" si="20"/>
        <v>#N/A</v>
      </c>
      <c r="K239" t="e">
        <f t="shared" si="21"/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 t="shared" si="22"/>
        <v>#N/A</v>
      </c>
      <c r="I240" t="e">
        <f t="shared" si="23"/>
        <v>#N/A</v>
      </c>
      <c r="J240" t="e">
        <f t="shared" si="20"/>
        <v>#N/A</v>
      </c>
      <c r="K240" t="e">
        <f t="shared" si="21"/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 t="shared" si="22"/>
        <v>#N/A</v>
      </c>
      <c r="I241" t="e">
        <f t="shared" si="23"/>
        <v>#N/A</v>
      </c>
      <c r="J241" t="e">
        <f t="shared" si="20"/>
        <v>#N/A</v>
      </c>
      <c r="K241" t="e">
        <f t="shared" si="21"/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 t="shared" si="22"/>
        <v>#N/A</v>
      </c>
      <c r="I242" t="e">
        <f t="shared" si="23"/>
        <v>#N/A</v>
      </c>
      <c r="J242" t="e">
        <f t="shared" si="20"/>
        <v>#N/A</v>
      </c>
      <c r="K242" t="e">
        <f t="shared" si="21"/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 t="shared" si="22"/>
        <v>#N/A</v>
      </c>
      <c r="I243" t="e">
        <f t="shared" si="23"/>
        <v>#N/A</v>
      </c>
      <c r="J243" t="e">
        <f t="shared" si="20"/>
        <v>#N/A</v>
      </c>
      <c r="K243" t="e">
        <f t="shared" si="21"/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 t="shared" si="22"/>
        <v>#N/A</v>
      </c>
      <c r="I244" t="e">
        <f t="shared" si="23"/>
        <v>#N/A</v>
      </c>
      <c r="J244" t="e">
        <f t="shared" si="20"/>
        <v>#N/A</v>
      </c>
      <c r="K244" t="e">
        <f t="shared" si="21"/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 t="shared" si="22"/>
        <v>#N/A</v>
      </c>
      <c r="I245" t="e">
        <f t="shared" si="23"/>
        <v>#N/A</v>
      </c>
      <c r="J245" t="e">
        <f t="shared" si="20"/>
        <v>#N/A</v>
      </c>
      <c r="K245" t="e">
        <f t="shared" si="21"/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 t="shared" si="22"/>
        <v>#N/A</v>
      </c>
      <c r="I246" t="e">
        <f t="shared" si="23"/>
        <v>#N/A</v>
      </c>
      <c r="J246" t="e">
        <f t="shared" ref="J246:J260" si="24">NA()</f>
        <v>#N/A</v>
      </c>
      <c r="K246" t="e">
        <f t="shared" ref="K246:K260" si="25"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 t="shared" si="22"/>
        <v>#N/A</v>
      </c>
      <c r="I247" t="e">
        <f t="shared" si="23"/>
        <v>#N/A</v>
      </c>
      <c r="J247" t="e">
        <f t="shared" si="24"/>
        <v>#N/A</v>
      </c>
      <c r="K247" t="e">
        <f t="shared" si="25"/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 t="shared" si="22"/>
        <v>#N/A</v>
      </c>
      <c r="I248" t="e">
        <f t="shared" si="23"/>
        <v>#N/A</v>
      </c>
      <c r="J248" t="e">
        <f t="shared" si="24"/>
        <v>#N/A</v>
      </c>
      <c r="K248" t="e">
        <f t="shared" si="25"/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 t="shared" si="22"/>
        <v>#N/A</v>
      </c>
      <c r="I249" t="e">
        <f t="shared" si="23"/>
        <v>#N/A</v>
      </c>
      <c r="J249" t="e">
        <f t="shared" si="24"/>
        <v>#N/A</v>
      </c>
      <c r="K249" t="e">
        <f t="shared" si="25"/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 t="shared" si="22"/>
        <v>#N/A</v>
      </c>
      <c r="I250" t="e">
        <f t="shared" si="23"/>
        <v>#N/A</v>
      </c>
      <c r="J250" t="e">
        <f t="shared" si="24"/>
        <v>#N/A</v>
      </c>
      <c r="K250" t="e">
        <f t="shared" si="25"/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 t="shared" si="22"/>
        <v>#N/A</v>
      </c>
      <c r="I251" t="e">
        <f t="shared" si="23"/>
        <v>#N/A</v>
      </c>
      <c r="J251" t="e">
        <f t="shared" si="24"/>
        <v>#N/A</v>
      </c>
      <c r="K251" t="e">
        <f t="shared" si="25"/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 t="shared" si="22"/>
        <v>#N/A</v>
      </c>
      <c r="I252" t="e">
        <f t="shared" si="23"/>
        <v>#N/A</v>
      </c>
      <c r="J252" t="e">
        <f t="shared" si="24"/>
        <v>#N/A</v>
      </c>
      <c r="K252" t="e">
        <f t="shared" si="25"/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 t="shared" si="22"/>
        <v>#N/A</v>
      </c>
      <c r="I253" t="e">
        <f t="shared" si="23"/>
        <v>#N/A</v>
      </c>
      <c r="J253" t="e">
        <f t="shared" si="24"/>
        <v>#N/A</v>
      </c>
      <c r="K253" t="e">
        <f t="shared" si="25"/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 t="shared" si="22"/>
        <v>#N/A</v>
      </c>
      <c r="I254" t="e">
        <f t="shared" si="23"/>
        <v>#N/A</v>
      </c>
      <c r="J254" t="e">
        <f t="shared" si="24"/>
        <v>#N/A</v>
      </c>
      <c r="K254" t="e">
        <f t="shared" si="25"/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 t="shared" si="22"/>
        <v>#N/A</v>
      </c>
      <c r="I255" t="e">
        <f t="shared" si="23"/>
        <v>#N/A</v>
      </c>
      <c r="J255" t="e">
        <f t="shared" si="24"/>
        <v>#N/A</v>
      </c>
      <c r="K255" t="e">
        <f t="shared" si="25"/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 t="shared" si="22"/>
        <v>#N/A</v>
      </c>
      <c r="I256" t="e">
        <f t="shared" si="23"/>
        <v>#N/A</v>
      </c>
      <c r="J256" t="e">
        <f t="shared" si="24"/>
        <v>#N/A</v>
      </c>
      <c r="K256" t="e">
        <f t="shared" si="25"/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 t="shared" si="22"/>
        <v>#N/A</v>
      </c>
      <c r="I257" t="e">
        <f t="shared" si="23"/>
        <v>#N/A</v>
      </c>
      <c r="J257" t="e">
        <f t="shared" si="24"/>
        <v>#N/A</v>
      </c>
      <c r="K257" t="e">
        <f t="shared" si="25"/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 t="shared" si="22"/>
        <v>#N/A</v>
      </c>
      <c r="I258" t="e">
        <f t="shared" si="23"/>
        <v>#N/A</v>
      </c>
      <c r="J258" t="e">
        <f t="shared" si="24"/>
        <v>#N/A</v>
      </c>
      <c r="K258" t="e">
        <f t="shared" si="25"/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 t="shared" si="22"/>
        <v>#N/A</v>
      </c>
      <c r="I259" t="e">
        <f t="shared" si="23"/>
        <v>#N/A</v>
      </c>
      <c r="J259" t="e">
        <f t="shared" si="24"/>
        <v>#N/A</v>
      </c>
      <c r="K259" t="e">
        <f t="shared" si="25"/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 t="shared" si="22"/>
        <v>#N/A</v>
      </c>
      <c r="I260" t="e">
        <f t="shared" si="23"/>
        <v>#N/A</v>
      </c>
      <c r="J260" t="e">
        <f t="shared" si="24"/>
        <v>#N/A</v>
      </c>
      <c r="K260" t="e">
        <f t="shared" si="25"/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 t="shared" ref="H262:H312" si="26">NA()</f>
        <v>#N/A</v>
      </c>
      <c r="I262" t="e">
        <f t="shared" ref="I262:I312" si="27">NA()</f>
        <v>#N/A</v>
      </c>
      <c r="J262" t="e">
        <f t="shared" ref="J262:J293" si="28">NA()</f>
        <v>#N/A</v>
      </c>
      <c r="K262" t="e">
        <f t="shared" ref="K262:K293" si="29"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 t="shared" si="26"/>
        <v>#N/A</v>
      </c>
      <c r="I263" t="e">
        <f t="shared" si="27"/>
        <v>#N/A</v>
      </c>
      <c r="J263" t="e">
        <f t="shared" si="28"/>
        <v>#N/A</v>
      </c>
      <c r="K263" t="e">
        <f t="shared" si="29"/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 t="shared" si="26"/>
        <v>#N/A</v>
      </c>
      <c r="I264" t="e">
        <f t="shared" si="27"/>
        <v>#N/A</v>
      </c>
      <c r="J264" t="e">
        <f t="shared" si="28"/>
        <v>#N/A</v>
      </c>
      <c r="K264" t="e">
        <f t="shared" si="29"/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 t="shared" si="26"/>
        <v>#N/A</v>
      </c>
      <c r="I265" t="e">
        <f t="shared" si="27"/>
        <v>#N/A</v>
      </c>
      <c r="J265" t="e">
        <f t="shared" si="28"/>
        <v>#N/A</v>
      </c>
      <c r="K265" t="e">
        <f t="shared" si="29"/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 t="shared" si="26"/>
        <v>#N/A</v>
      </c>
      <c r="I266" t="e">
        <f t="shared" si="27"/>
        <v>#N/A</v>
      </c>
      <c r="J266" t="e">
        <f t="shared" si="28"/>
        <v>#N/A</v>
      </c>
      <c r="K266" t="e">
        <f t="shared" si="29"/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 t="shared" si="26"/>
        <v>#N/A</v>
      </c>
      <c r="I267" t="e">
        <f t="shared" si="27"/>
        <v>#N/A</v>
      </c>
      <c r="J267" t="e">
        <f t="shared" si="28"/>
        <v>#N/A</v>
      </c>
      <c r="K267" t="e">
        <f t="shared" si="29"/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 t="shared" si="26"/>
        <v>#N/A</v>
      </c>
      <c r="I268" t="e">
        <f t="shared" si="27"/>
        <v>#N/A</v>
      </c>
      <c r="J268" t="e">
        <f t="shared" si="28"/>
        <v>#N/A</v>
      </c>
      <c r="K268" t="e">
        <f t="shared" si="29"/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 t="shared" si="26"/>
        <v>#N/A</v>
      </c>
      <c r="I269" t="e">
        <f t="shared" si="27"/>
        <v>#N/A</v>
      </c>
      <c r="J269" t="e">
        <f t="shared" si="28"/>
        <v>#N/A</v>
      </c>
      <c r="K269" t="e">
        <f t="shared" si="29"/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 t="shared" si="26"/>
        <v>#N/A</v>
      </c>
      <c r="I270" t="e">
        <f t="shared" si="27"/>
        <v>#N/A</v>
      </c>
      <c r="J270" t="e">
        <f t="shared" si="28"/>
        <v>#N/A</v>
      </c>
      <c r="K270" t="e">
        <f t="shared" si="29"/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 t="shared" si="26"/>
        <v>#N/A</v>
      </c>
      <c r="I271" t="e">
        <f t="shared" si="27"/>
        <v>#N/A</v>
      </c>
      <c r="J271" t="e">
        <f t="shared" si="28"/>
        <v>#N/A</v>
      </c>
      <c r="K271" t="e">
        <f t="shared" si="29"/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 t="shared" si="26"/>
        <v>#N/A</v>
      </c>
      <c r="I272" t="e">
        <f t="shared" si="27"/>
        <v>#N/A</v>
      </c>
      <c r="J272" t="e">
        <f t="shared" si="28"/>
        <v>#N/A</v>
      </c>
      <c r="K272" t="e">
        <f t="shared" si="29"/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 t="shared" si="26"/>
        <v>#N/A</v>
      </c>
      <c r="I273" t="e">
        <f t="shared" si="27"/>
        <v>#N/A</v>
      </c>
      <c r="J273" t="e">
        <f t="shared" si="28"/>
        <v>#N/A</v>
      </c>
      <c r="K273" t="e">
        <f t="shared" si="29"/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 t="shared" si="26"/>
        <v>#N/A</v>
      </c>
      <c r="I274" t="e">
        <f t="shared" si="27"/>
        <v>#N/A</v>
      </c>
      <c r="J274" t="e">
        <f t="shared" si="28"/>
        <v>#N/A</v>
      </c>
      <c r="K274" t="e">
        <f t="shared" si="29"/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 t="shared" si="26"/>
        <v>#N/A</v>
      </c>
      <c r="I275" t="e">
        <f t="shared" si="27"/>
        <v>#N/A</v>
      </c>
      <c r="J275" t="e">
        <f t="shared" si="28"/>
        <v>#N/A</v>
      </c>
      <c r="K275" t="e">
        <f t="shared" si="29"/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 t="shared" si="26"/>
        <v>#N/A</v>
      </c>
      <c r="I276" t="e">
        <f t="shared" si="27"/>
        <v>#N/A</v>
      </c>
      <c r="J276" t="e">
        <f t="shared" si="28"/>
        <v>#N/A</v>
      </c>
      <c r="K276" t="e">
        <f t="shared" si="29"/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 t="shared" si="26"/>
        <v>#N/A</v>
      </c>
      <c r="I277" t="e">
        <f t="shared" si="27"/>
        <v>#N/A</v>
      </c>
      <c r="J277" t="e">
        <f t="shared" si="28"/>
        <v>#N/A</v>
      </c>
      <c r="K277" t="e">
        <f t="shared" si="29"/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 t="shared" si="26"/>
        <v>#N/A</v>
      </c>
      <c r="I278" t="e">
        <f t="shared" si="27"/>
        <v>#N/A</v>
      </c>
      <c r="J278" t="e">
        <f t="shared" si="28"/>
        <v>#N/A</v>
      </c>
      <c r="K278" t="e">
        <f t="shared" si="29"/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 t="shared" si="26"/>
        <v>#N/A</v>
      </c>
      <c r="I279" t="e">
        <f t="shared" si="27"/>
        <v>#N/A</v>
      </c>
      <c r="J279" t="e">
        <f t="shared" si="28"/>
        <v>#N/A</v>
      </c>
      <c r="K279" t="e">
        <f t="shared" si="29"/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 t="shared" si="26"/>
        <v>#N/A</v>
      </c>
      <c r="I280" t="e">
        <f t="shared" si="27"/>
        <v>#N/A</v>
      </c>
      <c r="J280" t="e">
        <f t="shared" si="28"/>
        <v>#N/A</v>
      </c>
      <c r="K280" t="e">
        <f t="shared" si="29"/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 t="shared" si="26"/>
        <v>#N/A</v>
      </c>
      <c r="I281" t="e">
        <f t="shared" si="27"/>
        <v>#N/A</v>
      </c>
      <c r="J281" t="e">
        <f t="shared" si="28"/>
        <v>#N/A</v>
      </c>
      <c r="K281" t="e">
        <f t="shared" si="29"/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 t="shared" si="26"/>
        <v>#N/A</v>
      </c>
      <c r="I282" t="e">
        <f t="shared" si="27"/>
        <v>#N/A</v>
      </c>
      <c r="J282" t="e">
        <f t="shared" si="28"/>
        <v>#N/A</v>
      </c>
      <c r="K282" t="e">
        <f t="shared" si="29"/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 t="shared" si="26"/>
        <v>#N/A</v>
      </c>
      <c r="I283" t="e">
        <f t="shared" si="27"/>
        <v>#N/A</v>
      </c>
      <c r="J283" t="e">
        <f t="shared" si="28"/>
        <v>#N/A</v>
      </c>
      <c r="K283" t="e">
        <f t="shared" si="29"/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 t="shared" si="26"/>
        <v>#N/A</v>
      </c>
      <c r="I284" t="e">
        <f t="shared" si="27"/>
        <v>#N/A</v>
      </c>
      <c r="J284" t="e">
        <f t="shared" si="28"/>
        <v>#N/A</v>
      </c>
      <c r="K284" t="e">
        <f t="shared" si="29"/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 t="shared" si="26"/>
        <v>#N/A</v>
      </c>
      <c r="I285" t="e">
        <f t="shared" si="27"/>
        <v>#N/A</v>
      </c>
      <c r="J285" t="e">
        <f t="shared" si="28"/>
        <v>#N/A</v>
      </c>
      <c r="K285" t="e">
        <f t="shared" si="29"/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 t="shared" si="26"/>
        <v>#N/A</v>
      </c>
      <c r="I286" t="e">
        <f t="shared" si="27"/>
        <v>#N/A</v>
      </c>
      <c r="J286" t="e">
        <f t="shared" si="28"/>
        <v>#N/A</v>
      </c>
      <c r="K286" t="e">
        <f t="shared" si="29"/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 t="shared" si="26"/>
        <v>#N/A</v>
      </c>
      <c r="I287" t="e">
        <f t="shared" si="27"/>
        <v>#N/A</v>
      </c>
      <c r="J287" t="e">
        <f t="shared" si="28"/>
        <v>#N/A</v>
      </c>
      <c r="K287" t="e">
        <f t="shared" si="29"/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 t="shared" si="26"/>
        <v>#N/A</v>
      </c>
      <c r="I288" t="e">
        <f t="shared" si="27"/>
        <v>#N/A</v>
      </c>
      <c r="J288" t="e">
        <f t="shared" si="28"/>
        <v>#N/A</v>
      </c>
      <c r="K288" t="e">
        <f t="shared" si="29"/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 t="shared" si="26"/>
        <v>#N/A</v>
      </c>
      <c r="I289" t="e">
        <f t="shared" si="27"/>
        <v>#N/A</v>
      </c>
      <c r="J289" t="e">
        <f t="shared" si="28"/>
        <v>#N/A</v>
      </c>
      <c r="K289" t="e">
        <f t="shared" si="29"/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 t="shared" si="26"/>
        <v>#N/A</v>
      </c>
      <c r="I290" t="e">
        <f t="shared" si="27"/>
        <v>#N/A</v>
      </c>
      <c r="J290" t="e">
        <f t="shared" si="28"/>
        <v>#N/A</v>
      </c>
      <c r="K290" t="e">
        <f t="shared" si="29"/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 t="shared" si="26"/>
        <v>#N/A</v>
      </c>
      <c r="I291" t="e">
        <f t="shared" si="27"/>
        <v>#N/A</v>
      </c>
      <c r="J291" t="e">
        <f t="shared" si="28"/>
        <v>#N/A</v>
      </c>
      <c r="K291" t="e">
        <f t="shared" si="29"/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 t="shared" si="26"/>
        <v>#N/A</v>
      </c>
      <c r="I292" t="e">
        <f t="shared" si="27"/>
        <v>#N/A</v>
      </c>
      <c r="J292" t="e">
        <f t="shared" si="28"/>
        <v>#N/A</v>
      </c>
      <c r="K292" t="e">
        <f t="shared" si="29"/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 t="shared" si="26"/>
        <v>#N/A</v>
      </c>
      <c r="I293" t="e">
        <f t="shared" si="27"/>
        <v>#N/A</v>
      </c>
      <c r="J293" t="e">
        <f t="shared" si="28"/>
        <v>#N/A</v>
      </c>
      <c r="K293" t="e">
        <f t="shared" si="29"/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 t="shared" si="26"/>
        <v>#N/A</v>
      </c>
      <c r="I294" t="e">
        <f t="shared" si="27"/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 t="shared" si="26"/>
        <v>#N/A</v>
      </c>
      <c r="I295" t="e">
        <f t="shared" si="27"/>
        <v>#N/A</v>
      </c>
      <c r="J295" t="e">
        <f t="shared" ref="J295:J312" si="30">NA()</f>
        <v>#N/A</v>
      </c>
      <c r="K295" t="e">
        <f t="shared" ref="K295:K312" si="31"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 t="shared" si="26"/>
        <v>#N/A</v>
      </c>
      <c r="I296" t="e">
        <f t="shared" si="27"/>
        <v>#N/A</v>
      </c>
      <c r="J296" t="e">
        <f t="shared" si="30"/>
        <v>#N/A</v>
      </c>
      <c r="K296" t="e">
        <f t="shared" si="31"/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 t="shared" si="26"/>
        <v>#N/A</v>
      </c>
      <c r="I297" t="e">
        <f t="shared" si="27"/>
        <v>#N/A</v>
      </c>
      <c r="J297" t="e">
        <f t="shared" si="30"/>
        <v>#N/A</v>
      </c>
      <c r="K297" t="e">
        <f t="shared" si="31"/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 t="shared" si="26"/>
        <v>#N/A</v>
      </c>
      <c r="I298" t="e">
        <f t="shared" si="27"/>
        <v>#N/A</v>
      </c>
      <c r="J298" t="e">
        <f t="shared" si="30"/>
        <v>#N/A</v>
      </c>
      <c r="K298" t="e">
        <f t="shared" si="31"/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 t="shared" si="26"/>
        <v>#N/A</v>
      </c>
      <c r="I299" t="e">
        <f t="shared" si="27"/>
        <v>#N/A</v>
      </c>
      <c r="J299" t="e">
        <f t="shared" si="30"/>
        <v>#N/A</v>
      </c>
      <c r="K299" t="e">
        <f t="shared" si="31"/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 t="shared" si="26"/>
        <v>#N/A</v>
      </c>
      <c r="I300" t="e">
        <f t="shared" si="27"/>
        <v>#N/A</v>
      </c>
      <c r="J300" t="e">
        <f t="shared" si="30"/>
        <v>#N/A</v>
      </c>
      <c r="K300" t="e">
        <f t="shared" si="31"/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 t="shared" si="26"/>
        <v>#N/A</v>
      </c>
      <c r="I301" t="e">
        <f t="shared" si="27"/>
        <v>#N/A</v>
      </c>
      <c r="J301" t="e">
        <f t="shared" si="30"/>
        <v>#N/A</v>
      </c>
      <c r="K301" t="e">
        <f t="shared" si="31"/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 t="shared" si="26"/>
        <v>#N/A</v>
      </c>
      <c r="I302" t="e">
        <f t="shared" si="27"/>
        <v>#N/A</v>
      </c>
      <c r="J302" t="e">
        <f t="shared" si="30"/>
        <v>#N/A</v>
      </c>
      <c r="K302" t="e">
        <f t="shared" si="31"/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 t="shared" si="26"/>
        <v>#N/A</v>
      </c>
      <c r="I303" t="e">
        <f t="shared" si="27"/>
        <v>#N/A</v>
      </c>
      <c r="J303" t="e">
        <f t="shared" si="30"/>
        <v>#N/A</v>
      </c>
      <c r="K303" t="e">
        <f t="shared" si="31"/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 t="shared" si="26"/>
        <v>#N/A</v>
      </c>
      <c r="I304" t="e">
        <f t="shared" si="27"/>
        <v>#N/A</v>
      </c>
      <c r="J304" t="e">
        <f t="shared" si="30"/>
        <v>#N/A</v>
      </c>
      <c r="K304" t="e">
        <f t="shared" si="31"/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 t="shared" si="26"/>
        <v>#N/A</v>
      </c>
      <c r="I305" t="e">
        <f t="shared" si="27"/>
        <v>#N/A</v>
      </c>
      <c r="J305" t="e">
        <f t="shared" si="30"/>
        <v>#N/A</v>
      </c>
      <c r="K305" t="e">
        <f t="shared" si="31"/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 t="shared" si="26"/>
        <v>#N/A</v>
      </c>
      <c r="I306" t="e">
        <f t="shared" si="27"/>
        <v>#N/A</v>
      </c>
      <c r="J306" t="e">
        <f t="shared" si="30"/>
        <v>#N/A</v>
      </c>
      <c r="K306" t="e">
        <f t="shared" si="31"/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 t="shared" si="26"/>
        <v>#N/A</v>
      </c>
      <c r="I307" t="e">
        <f t="shared" si="27"/>
        <v>#N/A</v>
      </c>
      <c r="J307" t="e">
        <f t="shared" si="30"/>
        <v>#N/A</v>
      </c>
      <c r="K307" t="e">
        <f t="shared" si="31"/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 t="shared" si="26"/>
        <v>#N/A</v>
      </c>
      <c r="I308" t="e">
        <f t="shared" si="27"/>
        <v>#N/A</v>
      </c>
      <c r="J308" t="e">
        <f t="shared" si="30"/>
        <v>#N/A</v>
      </c>
      <c r="K308" t="e">
        <f t="shared" si="31"/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 t="shared" si="26"/>
        <v>#N/A</v>
      </c>
      <c r="I309" t="e">
        <f t="shared" si="27"/>
        <v>#N/A</v>
      </c>
      <c r="J309" t="e">
        <f t="shared" si="30"/>
        <v>#N/A</v>
      </c>
      <c r="K309" t="e">
        <f t="shared" si="31"/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 t="shared" si="26"/>
        <v>#N/A</v>
      </c>
      <c r="I310" t="e">
        <f t="shared" si="27"/>
        <v>#N/A</v>
      </c>
      <c r="J310" t="e">
        <f t="shared" si="30"/>
        <v>#N/A</v>
      </c>
      <c r="K310" t="e">
        <f t="shared" si="31"/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 t="shared" si="26"/>
        <v>#N/A</v>
      </c>
      <c r="I311" t="e">
        <f t="shared" si="27"/>
        <v>#N/A</v>
      </c>
      <c r="J311" t="e">
        <f t="shared" si="30"/>
        <v>#N/A</v>
      </c>
      <c r="K311" t="e">
        <f t="shared" si="31"/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 t="shared" si="26"/>
        <v>#N/A</v>
      </c>
      <c r="I312" t="e">
        <f t="shared" si="27"/>
        <v>#N/A</v>
      </c>
      <c r="J312" t="e">
        <f t="shared" si="30"/>
        <v>#N/A</v>
      </c>
      <c r="K312" t="e">
        <f t="shared" si="31"/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 t="shared" ref="H314:H377" si="32">NA()</f>
        <v>#N/A</v>
      </c>
      <c r="I314" t="e">
        <f t="shared" ref="I314:I377" si="33">NA()</f>
        <v>#N/A</v>
      </c>
      <c r="J314" t="e">
        <f t="shared" ref="J314:J327" si="34">NA()</f>
        <v>#N/A</v>
      </c>
      <c r="K314" t="e">
        <f t="shared" ref="K314:K327" si="35"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 t="shared" si="32"/>
        <v>#N/A</v>
      </c>
      <c r="I315" t="e">
        <f t="shared" si="33"/>
        <v>#N/A</v>
      </c>
      <c r="J315" t="e">
        <f t="shared" si="34"/>
        <v>#N/A</v>
      </c>
      <c r="K315" t="e">
        <f t="shared" si="35"/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 t="shared" si="32"/>
        <v>#N/A</v>
      </c>
      <c r="I316" t="e">
        <f t="shared" si="33"/>
        <v>#N/A</v>
      </c>
      <c r="J316" t="e">
        <f t="shared" si="34"/>
        <v>#N/A</v>
      </c>
      <c r="K316" t="e">
        <f t="shared" si="35"/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 t="shared" si="32"/>
        <v>#N/A</v>
      </c>
      <c r="I317" t="e">
        <f t="shared" si="33"/>
        <v>#N/A</v>
      </c>
      <c r="J317" t="e">
        <f t="shared" si="34"/>
        <v>#N/A</v>
      </c>
      <c r="K317" t="e">
        <f t="shared" si="35"/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 t="shared" si="32"/>
        <v>#N/A</v>
      </c>
      <c r="I318" t="e">
        <f t="shared" si="33"/>
        <v>#N/A</v>
      </c>
      <c r="J318" t="e">
        <f t="shared" si="34"/>
        <v>#N/A</v>
      </c>
      <c r="K318" t="e">
        <f t="shared" si="35"/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 t="shared" si="32"/>
        <v>#N/A</v>
      </c>
      <c r="I319" t="e">
        <f t="shared" si="33"/>
        <v>#N/A</v>
      </c>
      <c r="J319" t="e">
        <f t="shared" si="34"/>
        <v>#N/A</v>
      </c>
      <c r="K319" t="e">
        <f t="shared" si="35"/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 t="shared" si="32"/>
        <v>#N/A</v>
      </c>
      <c r="I320" t="e">
        <f t="shared" si="33"/>
        <v>#N/A</v>
      </c>
      <c r="J320" t="e">
        <f t="shared" si="34"/>
        <v>#N/A</v>
      </c>
      <c r="K320" t="e">
        <f t="shared" si="35"/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 t="shared" si="32"/>
        <v>#N/A</v>
      </c>
      <c r="I321" t="e">
        <f t="shared" si="33"/>
        <v>#N/A</v>
      </c>
      <c r="J321" t="e">
        <f t="shared" si="34"/>
        <v>#N/A</v>
      </c>
      <c r="K321" t="e">
        <f t="shared" si="35"/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 t="shared" si="32"/>
        <v>#N/A</v>
      </c>
      <c r="I322" t="e">
        <f t="shared" si="33"/>
        <v>#N/A</v>
      </c>
      <c r="J322" t="e">
        <f t="shared" si="34"/>
        <v>#N/A</v>
      </c>
      <c r="K322" t="e">
        <f t="shared" si="35"/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 t="shared" si="32"/>
        <v>#N/A</v>
      </c>
      <c r="I323" t="e">
        <f t="shared" si="33"/>
        <v>#N/A</v>
      </c>
      <c r="J323" t="e">
        <f t="shared" si="34"/>
        <v>#N/A</v>
      </c>
      <c r="K323" t="e">
        <f t="shared" si="35"/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 t="shared" si="32"/>
        <v>#N/A</v>
      </c>
      <c r="I324" t="e">
        <f t="shared" si="33"/>
        <v>#N/A</v>
      </c>
      <c r="J324" t="e">
        <f t="shared" si="34"/>
        <v>#N/A</v>
      </c>
      <c r="K324" t="e">
        <f t="shared" si="35"/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 t="shared" si="32"/>
        <v>#N/A</v>
      </c>
      <c r="I325" t="e">
        <f t="shared" si="33"/>
        <v>#N/A</v>
      </c>
      <c r="J325" t="e">
        <f t="shared" si="34"/>
        <v>#N/A</v>
      </c>
      <c r="K325" t="e">
        <f t="shared" si="35"/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 t="shared" si="32"/>
        <v>#N/A</v>
      </c>
      <c r="I326" t="e">
        <f t="shared" si="33"/>
        <v>#N/A</v>
      </c>
      <c r="J326" t="e">
        <f t="shared" si="34"/>
        <v>#N/A</v>
      </c>
      <c r="K326" t="e">
        <f t="shared" si="35"/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 t="shared" si="32"/>
        <v>#N/A</v>
      </c>
      <c r="I327" t="e">
        <f t="shared" si="33"/>
        <v>#N/A</v>
      </c>
      <c r="J327" t="e">
        <f t="shared" si="34"/>
        <v>#N/A</v>
      </c>
      <c r="K327" t="e">
        <f t="shared" si="35"/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 t="shared" si="32"/>
        <v>#N/A</v>
      </c>
      <c r="I328" t="e">
        <f t="shared" si="33"/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 t="shared" si="32"/>
        <v>#N/A</v>
      </c>
      <c r="I329" t="e">
        <f t="shared" si="33"/>
        <v>#N/A</v>
      </c>
      <c r="J329" t="e">
        <f t="shared" ref="J329:J369" si="36">NA()</f>
        <v>#N/A</v>
      </c>
      <c r="K329" t="e">
        <f t="shared" ref="K329:K369" si="37"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 t="shared" si="32"/>
        <v>#N/A</v>
      </c>
      <c r="I330" t="e">
        <f t="shared" si="33"/>
        <v>#N/A</v>
      </c>
      <c r="J330" t="e">
        <f t="shared" si="36"/>
        <v>#N/A</v>
      </c>
      <c r="K330" t="e">
        <f t="shared" si="37"/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 t="shared" si="32"/>
        <v>#N/A</v>
      </c>
      <c r="I331" t="e">
        <f t="shared" si="33"/>
        <v>#N/A</v>
      </c>
      <c r="J331" t="e">
        <f t="shared" si="36"/>
        <v>#N/A</v>
      </c>
      <c r="K331" t="e">
        <f t="shared" si="37"/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 t="shared" si="32"/>
        <v>#N/A</v>
      </c>
      <c r="I332" t="e">
        <f t="shared" si="33"/>
        <v>#N/A</v>
      </c>
      <c r="J332" t="e">
        <f t="shared" si="36"/>
        <v>#N/A</v>
      </c>
      <c r="K332" t="e">
        <f t="shared" si="37"/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 t="shared" si="32"/>
        <v>#N/A</v>
      </c>
      <c r="I333" t="e">
        <f t="shared" si="33"/>
        <v>#N/A</v>
      </c>
      <c r="J333" t="e">
        <f t="shared" si="36"/>
        <v>#N/A</v>
      </c>
      <c r="K333" t="e">
        <f t="shared" si="37"/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 t="shared" si="32"/>
        <v>#N/A</v>
      </c>
      <c r="I334" t="e">
        <f t="shared" si="33"/>
        <v>#N/A</v>
      </c>
      <c r="J334" t="e">
        <f t="shared" si="36"/>
        <v>#N/A</v>
      </c>
      <c r="K334" t="e">
        <f t="shared" si="37"/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 t="shared" si="32"/>
        <v>#N/A</v>
      </c>
      <c r="I335" t="e">
        <f t="shared" si="33"/>
        <v>#N/A</v>
      </c>
      <c r="J335" t="e">
        <f t="shared" si="36"/>
        <v>#N/A</v>
      </c>
      <c r="K335" t="e">
        <f t="shared" si="37"/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 t="shared" si="32"/>
        <v>#N/A</v>
      </c>
      <c r="I336" t="e">
        <f t="shared" si="33"/>
        <v>#N/A</v>
      </c>
      <c r="J336" t="e">
        <f t="shared" si="36"/>
        <v>#N/A</v>
      </c>
      <c r="K336" t="e">
        <f t="shared" si="37"/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 t="shared" si="32"/>
        <v>#N/A</v>
      </c>
      <c r="I337" t="e">
        <f t="shared" si="33"/>
        <v>#N/A</v>
      </c>
      <c r="J337" t="e">
        <f t="shared" si="36"/>
        <v>#N/A</v>
      </c>
      <c r="K337" t="e">
        <f t="shared" si="37"/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 t="shared" si="32"/>
        <v>#N/A</v>
      </c>
      <c r="I338" t="e">
        <f t="shared" si="33"/>
        <v>#N/A</v>
      </c>
      <c r="J338" t="e">
        <f t="shared" si="36"/>
        <v>#N/A</v>
      </c>
      <c r="K338" t="e">
        <f t="shared" si="37"/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 t="shared" si="32"/>
        <v>#N/A</v>
      </c>
      <c r="I339" t="e">
        <f t="shared" si="33"/>
        <v>#N/A</v>
      </c>
      <c r="J339" t="e">
        <f t="shared" si="36"/>
        <v>#N/A</v>
      </c>
      <c r="K339" t="e">
        <f t="shared" si="37"/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 t="shared" si="32"/>
        <v>#N/A</v>
      </c>
      <c r="I340" t="e">
        <f t="shared" si="33"/>
        <v>#N/A</v>
      </c>
      <c r="J340" t="e">
        <f t="shared" si="36"/>
        <v>#N/A</v>
      </c>
      <c r="K340" t="e">
        <f t="shared" si="37"/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 t="shared" si="32"/>
        <v>#N/A</v>
      </c>
      <c r="I341" t="e">
        <f t="shared" si="33"/>
        <v>#N/A</v>
      </c>
      <c r="J341" t="e">
        <f t="shared" si="36"/>
        <v>#N/A</v>
      </c>
      <c r="K341" t="e">
        <f t="shared" si="37"/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 t="shared" si="32"/>
        <v>#N/A</v>
      </c>
      <c r="I342" t="e">
        <f t="shared" si="33"/>
        <v>#N/A</v>
      </c>
      <c r="J342" t="e">
        <f t="shared" si="36"/>
        <v>#N/A</v>
      </c>
      <c r="K342" t="e">
        <f t="shared" si="37"/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 t="shared" si="32"/>
        <v>#N/A</v>
      </c>
      <c r="I343" t="e">
        <f t="shared" si="33"/>
        <v>#N/A</v>
      </c>
      <c r="J343" t="e">
        <f t="shared" si="36"/>
        <v>#N/A</v>
      </c>
      <c r="K343" t="e">
        <f t="shared" si="37"/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 t="shared" si="32"/>
        <v>#N/A</v>
      </c>
      <c r="I344" t="e">
        <f t="shared" si="33"/>
        <v>#N/A</v>
      </c>
      <c r="J344" t="e">
        <f t="shared" si="36"/>
        <v>#N/A</v>
      </c>
      <c r="K344" t="e">
        <f t="shared" si="37"/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 t="shared" si="32"/>
        <v>#N/A</v>
      </c>
      <c r="I345" t="e">
        <f t="shared" si="33"/>
        <v>#N/A</v>
      </c>
      <c r="J345" t="e">
        <f t="shared" si="36"/>
        <v>#N/A</v>
      </c>
      <c r="K345" t="e">
        <f t="shared" si="37"/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 t="shared" si="32"/>
        <v>#N/A</v>
      </c>
      <c r="I346" t="e">
        <f t="shared" si="33"/>
        <v>#N/A</v>
      </c>
      <c r="J346" t="e">
        <f t="shared" si="36"/>
        <v>#N/A</v>
      </c>
      <c r="K346" t="e">
        <f t="shared" si="37"/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 t="shared" si="32"/>
        <v>#N/A</v>
      </c>
      <c r="I347" t="e">
        <f t="shared" si="33"/>
        <v>#N/A</v>
      </c>
      <c r="J347" t="e">
        <f t="shared" si="36"/>
        <v>#N/A</v>
      </c>
      <c r="K347" t="e">
        <f t="shared" si="37"/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 t="shared" si="32"/>
        <v>#N/A</v>
      </c>
      <c r="I348" t="e">
        <f t="shared" si="33"/>
        <v>#N/A</v>
      </c>
      <c r="J348" t="e">
        <f t="shared" si="36"/>
        <v>#N/A</v>
      </c>
      <c r="K348" t="e">
        <f t="shared" si="37"/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 t="shared" si="32"/>
        <v>#N/A</v>
      </c>
      <c r="I349" t="e">
        <f t="shared" si="33"/>
        <v>#N/A</v>
      </c>
      <c r="J349" t="e">
        <f t="shared" si="36"/>
        <v>#N/A</v>
      </c>
      <c r="K349" t="e">
        <f t="shared" si="37"/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 t="shared" si="32"/>
        <v>#N/A</v>
      </c>
      <c r="I350" t="e">
        <f t="shared" si="33"/>
        <v>#N/A</v>
      </c>
      <c r="J350" t="e">
        <f t="shared" si="36"/>
        <v>#N/A</v>
      </c>
      <c r="K350" t="e">
        <f t="shared" si="37"/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 t="shared" si="32"/>
        <v>#N/A</v>
      </c>
      <c r="I351" t="e">
        <f t="shared" si="33"/>
        <v>#N/A</v>
      </c>
      <c r="J351" t="e">
        <f t="shared" si="36"/>
        <v>#N/A</v>
      </c>
      <c r="K351" t="e">
        <f t="shared" si="37"/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 t="shared" si="32"/>
        <v>#N/A</v>
      </c>
      <c r="I352" t="e">
        <f t="shared" si="33"/>
        <v>#N/A</v>
      </c>
      <c r="J352" t="e">
        <f t="shared" si="36"/>
        <v>#N/A</v>
      </c>
      <c r="K352" t="e">
        <f t="shared" si="37"/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 t="shared" si="32"/>
        <v>#N/A</v>
      </c>
      <c r="I353" t="e">
        <f t="shared" si="33"/>
        <v>#N/A</v>
      </c>
      <c r="J353" t="e">
        <f t="shared" si="36"/>
        <v>#N/A</v>
      </c>
      <c r="K353" t="e">
        <f t="shared" si="37"/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 t="shared" si="32"/>
        <v>#N/A</v>
      </c>
      <c r="I354" t="e">
        <f t="shared" si="33"/>
        <v>#N/A</v>
      </c>
      <c r="J354" t="e">
        <f t="shared" si="36"/>
        <v>#N/A</v>
      </c>
      <c r="K354" t="e">
        <f t="shared" si="37"/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 t="shared" si="32"/>
        <v>#N/A</v>
      </c>
      <c r="I355" t="e">
        <f t="shared" si="33"/>
        <v>#N/A</v>
      </c>
      <c r="J355" t="e">
        <f t="shared" si="36"/>
        <v>#N/A</v>
      </c>
      <c r="K355" t="e">
        <f t="shared" si="37"/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 t="shared" si="32"/>
        <v>#N/A</v>
      </c>
      <c r="I356" t="e">
        <f t="shared" si="33"/>
        <v>#N/A</v>
      </c>
      <c r="J356" t="e">
        <f t="shared" si="36"/>
        <v>#N/A</v>
      </c>
      <c r="K356" t="e">
        <f t="shared" si="37"/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 t="shared" si="32"/>
        <v>#N/A</v>
      </c>
      <c r="I357" t="e">
        <f t="shared" si="33"/>
        <v>#N/A</v>
      </c>
      <c r="J357" t="e">
        <f t="shared" si="36"/>
        <v>#N/A</v>
      </c>
      <c r="K357" t="e">
        <f t="shared" si="37"/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 t="shared" si="32"/>
        <v>#N/A</v>
      </c>
      <c r="I358" t="e">
        <f t="shared" si="33"/>
        <v>#N/A</v>
      </c>
      <c r="J358" t="e">
        <f t="shared" si="36"/>
        <v>#N/A</v>
      </c>
      <c r="K358" t="e">
        <f t="shared" si="37"/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 t="shared" si="32"/>
        <v>#N/A</v>
      </c>
      <c r="I359" t="e">
        <f t="shared" si="33"/>
        <v>#N/A</v>
      </c>
      <c r="J359" t="e">
        <f t="shared" si="36"/>
        <v>#N/A</v>
      </c>
      <c r="K359" t="e">
        <f t="shared" si="37"/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 t="shared" si="32"/>
        <v>#N/A</v>
      </c>
      <c r="I360" t="e">
        <f t="shared" si="33"/>
        <v>#N/A</v>
      </c>
      <c r="J360" t="e">
        <f t="shared" si="36"/>
        <v>#N/A</v>
      </c>
      <c r="K360" t="e">
        <f t="shared" si="37"/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 t="shared" si="32"/>
        <v>#N/A</v>
      </c>
      <c r="I361" t="e">
        <f t="shared" si="33"/>
        <v>#N/A</v>
      </c>
      <c r="J361" t="e">
        <f t="shared" si="36"/>
        <v>#N/A</v>
      </c>
      <c r="K361" t="e">
        <f t="shared" si="37"/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 t="shared" si="32"/>
        <v>#N/A</v>
      </c>
      <c r="I362" t="e">
        <f t="shared" si="33"/>
        <v>#N/A</v>
      </c>
      <c r="J362" t="e">
        <f t="shared" si="36"/>
        <v>#N/A</v>
      </c>
      <c r="K362" t="e">
        <f t="shared" si="37"/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 t="shared" si="32"/>
        <v>#N/A</v>
      </c>
      <c r="I363" t="e">
        <f t="shared" si="33"/>
        <v>#N/A</v>
      </c>
      <c r="J363" t="e">
        <f t="shared" si="36"/>
        <v>#N/A</v>
      </c>
      <c r="K363" t="e">
        <f t="shared" si="37"/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 t="shared" si="32"/>
        <v>#N/A</v>
      </c>
      <c r="I364" t="e">
        <f t="shared" si="33"/>
        <v>#N/A</v>
      </c>
      <c r="J364" t="e">
        <f t="shared" si="36"/>
        <v>#N/A</v>
      </c>
      <c r="K364" t="e">
        <f t="shared" si="37"/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 t="shared" si="32"/>
        <v>#N/A</v>
      </c>
      <c r="I365" t="e">
        <f t="shared" si="33"/>
        <v>#N/A</v>
      </c>
      <c r="J365" t="e">
        <f t="shared" si="36"/>
        <v>#N/A</v>
      </c>
      <c r="K365" t="e">
        <f t="shared" si="37"/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 t="shared" si="32"/>
        <v>#N/A</v>
      </c>
      <c r="I366" t="e">
        <f t="shared" si="33"/>
        <v>#N/A</v>
      </c>
      <c r="J366" t="e">
        <f t="shared" si="36"/>
        <v>#N/A</v>
      </c>
      <c r="K366" t="e">
        <f t="shared" si="37"/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 t="shared" si="32"/>
        <v>#N/A</v>
      </c>
      <c r="I367" t="e">
        <f t="shared" si="33"/>
        <v>#N/A</v>
      </c>
      <c r="J367" t="e">
        <f t="shared" si="36"/>
        <v>#N/A</v>
      </c>
      <c r="K367" t="e">
        <f t="shared" si="37"/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 t="shared" si="32"/>
        <v>#N/A</v>
      </c>
      <c r="I368" t="e">
        <f t="shared" si="33"/>
        <v>#N/A</v>
      </c>
      <c r="J368" t="e">
        <f t="shared" si="36"/>
        <v>#N/A</v>
      </c>
      <c r="K368" t="e">
        <f t="shared" si="37"/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 t="shared" si="32"/>
        <v>#N/A</v>
      </c>
      <c r="I369" t="e">
        <f t="shared" si="33"/>
        <v>#N/A</v>
      </c>
      <c r="J369" t="e">
        <f t="shared" si="36"/>
        <v>#N/A</v>
      </c>
      <c r="K369" t="e">
        <f t="shared" si="37"/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 t="shared" si="32"/>
        <v>#N/A</v>
      </c>
      <c r="I370" t="e">
        <f t="shared" si="33"/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 t="shared" si="32"/>
        <v>#N/A</v>
      </c>
      <c r="I371" t="e">
        <f t="shared" si="33"/>
        <v>#N/A</v>
      </c>
      <c r="J371" t="e">
        <f t="shared" ref="J371:J377" si="38">NA()</f>
        <v>#N/A</v>
      </c>
      <c r="K371" t="e">
        <f t="shared" ref="K371:K377" si="39"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 t="shared" si="32"/>
        <v>#N/A</v>
      </c>
      <c r="I372" t="e">
        <f t="shared" si="33"/>
        <v>#N/A</v>
      </c>
      <c r="J372" t="e">
        <f t="shared" si="38"/>
        <v>#N/A</v>
      </c>
      <c r="K372" t="e">
        <f t="shared" si="39"/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 t="shared" si="32"/>
        <v>#N/A</v>
      </c>
      <c r="I373" t="e">
        <f t="shared" si="33"/>
        <v>#N/A</v>
      </c>
      <c r="J373" t="e">
        <f t="shared" si="38"/>
        <v>#N/A</v>
      </c>
      <c r="K373" t="e">
        <f t="shared" si="39"/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 t="shared" si="32"/>
        <v>#N/A</v>
      </c>
      <c r="I374" t="e">
        <f t="shared" si="33"/>
        <v>#N/A</v>
      </c>
      <c r="J374" t="e">
        <f t="shared" si="38"/>
        <v>#N/A</v>
      </c>
      <c r="K374" t="e">
        <f t="shared" si="39"/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 t="shared" si="32"/>
        <v>#N/A</v>
      </c>
      <c r="I375" t="e">
        <f t="shared" si="33"/>
        <v>#N/A</v>
      </c>
      <c r="J375" t="e">
        <f t="shared" si="38"/>
        <v>#N/A</v>
      </c>
      <c r="K375" t="e">
        <f t="shared" si="39"/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 t="shared" si="32"/>
        <v>#N/A</v>
      </c>
      <c r="I376" t="e">
        <f t="shared" si="33"/>
        <v>#N/A</v>
      </c>
      <c r="J376" t="e">
        <f t="shared" si="38"/>
        <v>#N/A</v>
      </c>
      <c r="K376" t="e">
        <f t="shared" si="39"/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 t="shared" si="32"/>
        <v>#N/A</v>
      </c>
      <c r="I377" t="e">
        <f t="shared" si="33"/>
        <v>#N/A</v>
      </c>
      <c r="J377" t="e">
        <f t="shared" si="38"/>
        <v>#N/A</v>
      </c>
      <c r="K377" t="e">
        <f t="shared" si="39"/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 t="shared" ref="H378:H441" si="40">NA()</f>
        <v>#N/A</v>
      </c>
      <c r="I378" t="e">
        <f t="shared" ref="I378:I441" si="41"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 t="shared" si="40"/>
        <v>#N/A</v>
      </c>
      <c r="I379" t="e">
        <f t="shared" si="41"/>
        <v>#N/A</v>
      </c>
      <c r="J379" t="e">
        <f t="shared" ref="J379:J429" si="42">NA()</f>
        <v>#N/A</v>
      </c>
      <c r="K379" t="e">
        <f t="shared" ref="K379:K429" si="43"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 t="shared" si="40"/>
        <v>#N/A</v>
      </c>
      <c r="I380" t="e">
        <f t="shared" si="41"/>
        <v>#N/A</v>
      </c>
      <c r="J380" t="e">
        <f t="shared" si="42"/>
        <v>#N/A</v>
      </c>
      <c r="K380" t="e">
        <f t="shared" si="43"/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 t="shared" si="40"/>
        <v>#N/A</v>
      </c>
      <c r="I381" t="e">
        <f t="shared" si="41"/>
        <v>#N/A</v>
      </c>
      <c r="J381" t="e">
        <f t="shared" si="42"/>
        <v>#N/A</v>
      </c>
      <c r="K381" t="e">
        <f t="shared" si="43"/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 t="shared" si="40"/>
        <v>#N/A</v>
      </c>
      <c r="I382" t="e">
        <f t="shared" si="41"/>
        <v>#N/A</v>
      </c>
      <c r="J382" t="e">
        <f t="shared" si="42"/>
        <v>#N/A</v>
      </c>
      <c r="K382" t="e">
        <f t="shared" si="43"/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 t="shared" si="40"/>
        <v>#N/A</v>
      </c>
      <c r="I383" t="e">
        <f t="shared" si="41"/>
        <v>#N/A</v>
      </c>
      <c r="J383" t="e">
        <f t="shared" si="42"/>
        <v>#N/A</v>
      </c>
      <c r="K383" t="e">
        <f t="shared" si="43"/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 t="shared" si="40"/>
        <v>#N/A</v>
      </c>
      <c r="I384" t="e">
        <f t="shared" si="41"/>
        <v>#N/A</v>
      </c>
      <c r="J384" t="e">
        <f t="shared" si="42"/>
        <v>#N/A</v>
      </c>
      <c r="K384" t="e">
        <f t="shared" si="43"/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 t="shared" si="40"/>
        <v>#N/A</v>
      </c>
      <c r="I385" t="e">
        <f t="shared" si="41"/>
        <v>#N/A</v>
      </c>
      <c r="J385" t="e">
        <f t="shared" si="42"/>
        <v>#N/A</v>
      </c>
      <c r="K385" t="e">
        <f t="shared" si="43"/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 t="shared" si="40"/>
        <v>#N/A</v>
      </c>
      <c r="I386" t="e">
        <f t="shared" si="41"/>
        <v>#N/A</v>
      </c>
      <c r="J386" t="e">
        <f t="shared" si="42"/>
        <v>#N/A</v>
      </c>
      <c r="K386" t="e">
        <f t="shared" si="43"/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 t="shared" si="40"/>
        <v>#N/A</v>
      </c>
      <c r="I387" t="e">
        <f t="shared" si="41"/>
        <v>#N/A</v>
      </c>
      <c r="J387" t="e">
        <f t="shared" si="42"/>
        <v>#N/A</v>
      </c>
      <c r="K387" t="e">
        <f t="shared" si="43"/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 t="shared" si="40"/>
        <v>#N/A</v>
      </c>
      <c r="I388" t="e">
        <f t="shared" si="41"/>
        <v>#N/A</v>
      </c>
      <c r="J388" t="e">
        <f t="shared" si="42"/>
        <v>#N/A</v>
      </c>
      <c r="K388" t="e">
        <f t="shared" si="43"/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 t="shared" si="40"/>
        <v>#N/A</v>
      </c>
      <c r="I389" t="e">
        <f t="shared" si="41"/>
        <v>#N/A</v>
      </c>
      <c r="J389" t="e">
        <f t="shared" si="42"/>
        <v>#N/A</v>
      </c>
      <c r="K389" t="e">
        <f t="shared" si="43"/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 t="shared" si="40"/>
        <v>#N/A</v>
      </c>
      <c r="I390" t="e">
        <f t="shared" si="41"/>
        <v>#N/A</v>
      </c>
      <c r="J390" t="e">
        <f t="shared" si="42"/>
        <v>#N/A</v>
      </c>
      <c r="K390" t="e">
        <f t="shared" si="43"/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 t="shared" si="40"/>
        <v>#N/A</v>
      </c>
      <c r="I391" t="e">
        <f t="shared" si="41"/>
        <v>#N/A</v>
      </c>
      <c r="J391" t="e">
        <f t="shared" si="42"/>
        <v>#N/A</v>
      </c>
      <c r="K391" t="e">
        <f t="shared" si="43"/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 t="shared" si="40"/>
        <v>#N/A</v>
      </c>
      <c r="I392" t="e">
        <f t="shared" si="41"/>
        <v>#N/A</v>
      </c>
      <c r="J392" t="e">
        <f t="shared" si="42"/>
        <v>#N/A</v>
      </c>
      <c r="K392" t="e">
        <f t="shared" si="43"/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 t="shared" si="40"/>
        <v>#N/A</v>
      </c>
      <c r="I393" t="e">
        <f t="shared" si="41"/>
        <v>#N/A</v>
      </c>
      <c r="J393" t="e">
        <f t="shared" si="42"/>
        <v>#N/A</v>
      </c>
      <c r="K393" t="e">
        <f t="shared" si="43"/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 t="shared" si="40"/>
        <v>#N/A</v>
      </c>
      <c r="I394" t="e">
        <f t="shared" si="41"/>
        <v>#N/A</v>
      </c>
      <c r="J394" t="e">
        <f t="shared" si="42"/>
        <v>#N/A</v>
      </c>
      <c r="K394" t="e">
        <f t="shared" si="43"/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 t="shared" si="40"/>
        <v>#N/A</v>
      </c>
      <c r="I395" t="e">
        <f t="shared" si="41"/>
        <v>#N/A</v>
      </c>
      <c r="J395" t="e">
        <f t="shared" si="42"/>
        <v>#N/A</v>
      </c>
      <c r="K395" t="e">
        <f t="shared" si="43"/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 t="shared" si="40"/>
        <v>#N/A</v>
      </c>
      <c r="I396" t="e">
        <f t="shared" si="41"/>
        <v>#N/A</v>
      </c>
      <c r="J396" t="e">
        <f t="shared" si="42"/>
        <v>#N/A</v>
      </c>
      <c r="K396" t="e">
        <f t="shared" si="43"/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 t="shared" si="40"/>
        <v>#N/A</v>
      </c>
      <c r="I397" t="e">
        <f t="shared" si="41"/>
        <v>#N/A</v>
      </c>
      <c r="J397" t="e">
        <f t="shared" si="42"/>
        <v>#N/A</v>
      </c>
      <c r="K397" t="e">
        <f t="shared" si="43"/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 t="shared" si="40"/>
        <v>#N/A</v>
      </c>
      <c r="I398" t="e">
        <f t="shared" si="41"/>
        <v>#N/A</v>
      </c>
      <c r="J398" t="e">
        <f t="shared" si="42"/>
        <v>#N/A</v>
      </c>
      <c r="K398" t="e">
        <f t="shared" si="43"/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 t="shared" si="40"/>
        <v>#N/A</v>
      </c>
      <c r="I399" t="e">
        <f t="shared" si="41"/>
        <v>#N/A</v>
      </c>
      <c r="J399" t="e">
        <f t="shared" si="42"/>
        <v>#N/A</v>
      </c>
      <c r="K399" t="e">
        <f t="shared" si="43"/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 t="shared" si="40"/>
        <v>#N/A</v>
      </c>
      <c r="I400" t="e">
        <f t="shared" si="41"/>
        <v>#N/A</v>
      </c>
      <c r="J400" t="e">
        <f t="shared" si="42"/>
        <v>#N/A</v>
      </c>
      <c r="K400" t="e">
        <f t="shared" si="43"/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 t="shared" si="40"/>
        <v>#N/A</v>
      </c>
      <c r="I401" t="e">
        <f t="shared" si="41"/>
        <v>#N/A</v>
      </c>
      <c r="J401" t="e">
        <f t="shared" si="42"/>
        <v>#N/A</v>
      </c>
      <c r="K401" t="e">
        <f t="shared" si="43"/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 t="shared" si="40"/>
        <v>#N/A</v>
      </c>
      <c r="I402" t="e">
        <f t="shared" si="41"/>
        <v>#N/A</v>
      </c>
      <c r="J402" t="e">
        <f t="shared" si="42"/>
        <v>#N/A</v>
      </c>
      <c r="K402" t="e">
        <f t="shared" si="43"/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 t="shared" si="40"/>
        <v>#N/A</v>
      </c>
      <c r="I403" t="e">
        <f t="shared" si="41"/>
        <v>#N/A</v>
      </c>
      <c r="J403" t="e">
        <f t="shared" si="42"/>
        <v>#N/A</v>
      </c>
      <c r="K403" t="e">
        <f t="shared" si="43"/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 t="shared" si="40"/>
        <v>#N/A</v>
      </c>
      <c r="I404" t="e">
        <f t="shared" si="41"/>
        <v>#N/A</v>
      </c>
      <c r="J404" t="e">
        <f t="shared" si="42"/>
        <v>#N/A</v>
      </c>
      <c r="K404" t="e">
        <f t="shared" si="43"/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 t="shared" si="40"/>
        <v>#N/A</v>
      </c>
      <c r="I405" t="e">
        <f t="shared" si="41"/>
        <v>#N/A</v>
      </c>
      <c r="J405" t="e">
        <f t="shared" si="42"/>
        <v>#N/A</v>
      </c>
      <c r="K405" t="e">
        <f t="shared" si="43"/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 t="shared" si="40"/>
        <v>#N/A</v>
      </c>
      <c r="I406" t="e">
        <f t="shared" si="41"/>
        <v>#N/A</v>
      </c>
      <c r="J406" t="e">
        <f t="shared" si="42"/>
        <v>#N/A</v>
      </c>
      <c r="K406" t="e">
        <f t="shared" si="43"/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 t="shared" si="40"/>
        <v>#N/A</v>
      </c>
      <c r="I407" t="e">
        <f t="shared" si="41"/>
        <v>#N/A</v>
      </c>
      <c r="J407" t="e">
        <f t="shared" si="42"/>
        <v>#N/A</v>
      </c>
      <c r="K407" t="e">
        <f t="shared" si="43"/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 t="shared" si="40"/>
        <v>#N/A</v>
      </c>
      <c r="I408" t="e">
        <f t="shared" si="41"/>
        <v>#N/A</v>
      </c>
      <c r="J408" t="e">
        <f t="shared" si="42"/>
        <v>#N/A</v>
      </c>
      <c r="K408" t="e">
        <f t="shared" si="43"/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 t="shared" si="40"/>
        <v>#N/A</v>
      </c>
      <c r="I409" t="e">
        <f t="shared" si="41"/>
        <v>#N/A</v>
      </c>
      <c r="J409" t="e">
        <f t="shared" si="42"/>
        <v>#N/A</v>
      </c>
      <c r="K409" t="e">
        <f t="shared" si="43"/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 t="shared" si="40"/>
        <v>#N/A</v>
      </c>
      <c r="I410" t="e">
        <f t="shared" si="41"/>
        <v>#N/A</v>
      </c>
      <c r="J410" t="e">
        <f t="shared" si="42"/>
        <v>#N/A</v>
      </c>
      <c r="K410" t="e">
        <f t="shared" si="43"/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 t="shared" si="40"/>
        <v>#N/A</v>
      </c>
      <c r="I411" t="e">
        <f t="shared" si="41"/>
        <v>#N/A</v>
      </c>
      <c r="J411" t="e">
        <f t="shared" si="42"/>
        <v>#N/A</v>
      </c>
      <c r="K411" t="e">
        <f t="shared" si="43"/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 t="shared" si="40"/>
        <v>#N/A</v>
      </c>
      <c r="I412" t="e">
        <f t="shared" si="41"/>
        <v>#N/A</v>
      </c>
      <c r="J412" t="e">
        <f t="shared" si="42"/>
        <v>#N/A</v>
      </c>
      <c r="K412" t="e">
        <f t="shared" si="43"/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 t="shared" si="40"/>
        <v>#N/A</v>
      </c>
      <c r="I413" t="e">
        <f t="shared" si="41"/>
        <v>#N/A</v>
      </c>
      <c r="J413" t="e">
        <f t="shared" si="42"/>
        <v>#N/A</v>
      </c>
      <c r="K413" t="e">
        <f t="shared" si="43"/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 t="shared" si="40"/>
        <v>#N/A</v>
      </c>
      <c r="I414" t="e">
        <f t="shared" si="41"/>
        <v>#N/A</v>
      </c>
      <c r="J414" t="e">
        <f t="shared" si="42"/>
        <v>#N/A</v>
      </c>
      <c r="K414" t="e">
        <f t="shared" si="43"/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 t="shared" si="40"/>
        <v>#N/A</v>
      </c>
      <c r="I415" t="e">
        <f t="shared" si="41"/>
        <v>#N/A</v>
      </c>
      <c r="J415" t="e">
        <f t="shared" si="42"/>
        <v>#N/A</v>
      </c>
      <c r="K415" t="e">
        <f t="shared" si="43"/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 t="shared" si="40"/>
        <v>#N/A</v>
      </c>
      <c r="I416" t="e">
        <f t="shared" si="41"/>
        <v>#N/A</v>
      </c>
      <c r="J416" t="e">
        <f t="shared" si="42"/>
        <v>#N/A</v>
      </c>
      <c r="K416" t="e">
        <f t="shared" si="43"/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 t="shared" si="40"/>
        <v>#N/A</v>
      </c>
      <c r="I417" t="e">
        <f t="shared" si="41"/>
        <v>#N/A</v>
      </c>
      <c r="J417" t="e">
        <f t="shared" si="42"/>
        <v>#N/A</v>
      </c>
      <c r="K417" t="e">
        <f t="shared" si="43"/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 t="shared" si="40"/>
        <v>#N/A</v>
      </c>
      <c r="I418" t="e">
        <f t="shared" si="41"/>
        <v>#N/A</v>
      </c>
      <c r="J418" t="e">
        <f t="shared" si="42"/>
        <v>#N/A</v>
      </c>
      <c r="K418" t="e">
        <f t="shared" si="43"/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 t="shared" si="40"/>
        <v>#N/A</v>
      </c>
      <c r="I419" t="e">
        <f t="shared" si="41"/>
        <v>#N/A</v>
      </c>
      <c r="J419" t="e">
        <f t="shared" si="42"/>
        <v>#N/A</v>
      </c>
      <c r="K419" t="e">
        <f t="shared" si="43"/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 t="shared" si="40"/>
        <v>#N/A</v>
      </c>
      <c r="I420" t="e">
        <f t="shared" si="41"/>
        <v>#N/A</v>
      </c>
      <c r="J420" t="e">
        <f t="shared" si="42"/>
        <v>#N/A</v>
      </c>
      <c r="K420" t="e">
        <f t="shared" si="43"/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 t="shared" si="40"/>
        <v>#N/A</v>
      </c>
      <c r="I421" t="e">
        <f t="shared" si="41"/>
        <v>#N/A</v>
      </c>
      <c r="J421" t="e">
        <f t="shared" si="42"/>
        <v>#N/A</v>
      </c>
      <c r="K421" t="e">
        <f t="shared" si="43"/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 t="shared" si="40"/>
        <v>#N/A</v>
      </c>
      <c r="I422" t="e">
        <f t="shared" si="41"/>
        <v>#N/A</v>
      </c>
      <c r="J422" t="e">
        <f t="shared" si="42"/>
        <v>#N/A</v>
      </c>
      <c r="K422" t="e">
        <f t="shared" si="43"/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 t="shared" si="40"/>
        <v>#N/A</v>
      </c>
      <c r="I423" t="e">
        <f t="shared" si="41"/>
        <v>#N/A</v>
      </c>
      <c r="J423" t="e">
        <f t="shared" si="42"/>
        <v>#N/A</v>
      </c>
      <c r="K423" t="e">
        <f t="shared" si="43"/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 t="shared" si="40"/>
        <v>#N/A</v>
      </c>
      <c r="I424" t="e">
        <f t="shared" si="41"/>
        <v>#N/A</v>
      </c>
      <c r="J424" t="e">
        <f t="shared" si="42"/>
        <v>#N/A</v>
      </c>
      <c r="K424" t="e">
        <f t="shared" si="43"/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 t="shared" si="40"/>
        <v>#N/A</v>
      </c>
      <c r="I425" t="e">
        <f t="shared" si="41"/>
        <v>#N/A</v>
      </c>
      <c r="J425" t="e">
        <f t="shared" si="42"/>
        <v>#N/A</v>
      </c>
      <c r="K425" t="e">
        <f t="shared" si="43"/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 t="shared" si="40"/>
        <v>#N/A</v>
      </c>
      <c r="I426" t="e">
        <f t="shared" si="41"/>
        <v>#N/A</v>
      </c>
      <c r="J426" t="e">
        <f t="shared" si="42"/>
        <v>#N/A</v>
      </c>
      <c r="K426" t="e">
        <f t="shared" si="43"/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 t="shared" si="40"/>
        <v>#N/A</v>
      </c>
      <c r="I427" t="e">
        <f t="shared" si="41"/>
        <v>#N/A</v>
      </c>
      <c r="J427" t="e">
        <f t="shared" si="42"/>
        <v>#N/A</v>
      </c>
      <c r="K427" t="e">
        <f t="shared" si="43"/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 t="shared" si="40"/>
        <v>#N/A</v>
      </c>
      <c r="I428" t="e">
        <f t="shared" si="41"/>
        <v>#N/A</v>
      </c>
      <c r="J428" t="e">
        <f t="shared" si="42"/>
        <v>#N/A</v>
      </c>
      <c r="K428" t="e">
        <f t="shared" si="43"/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 t="shared" si="40"/>
        <v>#N/A</v>
      </c>
      <c r="I429" t="e">
        <f t="shared" si="41"/>
        <v>#N/A</v>
      </c>
      <c r="J429" t="e">
        <f t="shared" si="42"/>
        <v>#N/A</v>
      </c>
      <c r="K429" t="e">
        <f t="shared" si="43"/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 t="shared" si="40"/>
        <v>#N/A</v>
      </c>
      <c r="I430" t="e">
        <f t="shared" si="41"/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 t="shared" si="40"/>
        <v>#N/A</v>
      </c>
      <c r="I431" t="e">
        <f t="shared" si="41"/>
        <v>#N/A</v>
      </c>
      <c r="J431" t="e">
        <f t="shared" ref="J431:J469" si="44">NA()</f>
        <v>#N/A</v>
      </c>
      <c r="K431" t="e">
        <f t="shared" ref="K431:K469" si="45"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 t="shared" si="40"/>
        <v>#N/A</v>
      </c>
      <c r="I432" t="e">
        <f t="shared" si="41"/>
        <v>#N/A</v>
      </c>
      <c r="J432" t="e">
        <f t="shared" si="44"/>
        <v>#N/A</v>
      </c>
      <c r="K432" t="e">
        <f t="shared" si="45"/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 t="shared" si="40"/>
        <v>#N/A</v>
      </c>
      <c r="I433" t="e">
        <f t="shared" si="41"/>
        <v>#N/A</v>
      </c>
      <c r="J433" t="e">
        <f t="shared" si="44"/>
        <v>#N/A</v>
      </c>
      <c r="K433" t="e">
        <f t="shared" si="45"/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 t="shared" si="40"/>
        <v>#N/A</v>
      </c>
      <c r="I434" t="e">
        <f t="shared" si="41"/>
        <v>#N/A</v>
      </c>
      <c r="J434" t="e">
        <f t="shared" si="44"/>
        <v>#N/A</v>
      </c>
      <c r="K434" t="e">
        <f t="shared" si="45"/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 t="shared" si="40"/>
        <v>#N/A</v>
      </c>
      <c r="I435" t="e">
        <f t="shared" si="41"/>
        <v>#N/A</v>
      </c>
      <c r="J435" t="e">
        <f t="shared" si="44"/>
        <v>#N/A</v>
      </c>
      <c r="K435" t="e">
        <f t="shared" si="45"/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 t="shared" si="40"/>
        <v>#N/A</v>
      </c>
      <c r="I436" t="e">
        <f t="shared" si="41"/>
        <v>#N/A</v>
      </c>
      <c r="J436" t="e">
        <f t="shared" si="44"/>
        <v>#N/A</v>
      </c>
      <c r="K436" t="e">
        <f t="shared" si="45"/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 t="shared" si="40"/>
        <v>#N/A</v>
      </c>
      <c r="I437" t="e">
        <f t="shared" si="41"/>
        <v>#N/A</v>
      </c>
      <c r="J437" t="e">
        <f t="shared" si="44"/>
        <v>#N/A</v>
      </c>
      <c r="K437" t="e">
        <f t="shared" si="45"/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 t="shared" si="40"/>
        <v>#N/A</v>
      </c>
      <c r="I438" t="e">
        <f t="shared" si="41"/>
        <v>#N/A</v>
      </c>
      <c r="J438" t="e">
        <f t="shared" si="44"/>
        <v>#N/A</v>
      </c>
      <c r="K438" t="e">
        <f t="shared" si="45"/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 t="shared" si="40"/>
        <v>#N/A</v>
      </c>
      <c r="I439" t="e">
        <f t="shared" si="41"/>
        <v>#N/A</v>
      </c>
      <c r="J439" t="e">
        <f t="shared" si="44"/>
        <v>#N/A</v>
      </c>
      <c r="K439" t="e">
        <f t="shared" si="45"/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 t="shared" si="40"/>
        <v>#N/A</v>
      </c>
      <c r="I440" t="e">
        <f t="shared" si="41"/>
        <v>#N/A</v>
      </c>
      <c r="J440" t="e">
        <f t="shared" si="44"/>
        <v>#N/A</v>
      </c>
      <c r="K440" t="e">
        <f t="shared" si="45"/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 t="shared" si="40"/>
        <v>#N/A</v>
      </c>
      <c r="I441" t="e">
        <f t="shared" si="41"/>
        <v>#N/A</v>
      </c>
      <c r="J441" t="e">
        <f t="shared" si="44"/>
        <v>#N/A</v>
      </c>
      <c r="K441" t="e">
        <f t="shared" si="45"/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 t="shared" ref="H442:H505" si="46">NA()</f>
        <v>#N/A</v>
      </c>
      <c r="I442" t="e">
        <f t="shared" ref="I442:I505" si="47">NA()</f>
        <v>#N/A</v>
      </c>
      <c r="J442" t="e">
        <f t="shared" si="44"/>
        <v>#N/A</v>
      </c>
      <c r="K442" t="e">
        <f t="shared" si="45"/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 t="shared" si="46"/>
        <v>#N/A</v>
      </c>
      <c r="I443" t="e">
        <f t="shared" si="47"/>
        <v>#N/A</v>
      </c>
      <c r="J443" t="e">
        <f t="shared" si="44"/>
        <v>#N/A</v>
      </c>
      <c r="K443" t="e">
        <f t="shared" si="45"/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 t="shared" si="46"/>
        <v>#N/A</v>
      </c>
      <c r="I444" t="e">
        <f t="shared" si="47"/>
        <v>#N/A</v>
      </c>
      <c r="J444" t="e">
        <f t="shared" si="44"/>
        <v>#N/A</v>
      </c>
      <c r="K444" t="e">
        <f t="shared" si="45"/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 t="shared" si="46"/>
        <v>#N/A</v>
      </c>
      <c r="I445" t="e">
        <f t="shared" si="47"/>
        <v>#N/A</v>
      </c>
      <c r="J445" t="e">
        <f t="shared" si="44"/>
        <v>#N/A</v>
      </c>
      <c r="K445" t="e">
        <f t="shared" si="45"/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 t="shared" si="46"/>
        <v>#N/A</v>
      </c>
      <c r="I446" t="e">
        <f t="shared" si="47"/>
        <v>#N/A</v>
      </c>
      <c r="J446" t="e">
        <f t="shared" si="44"/>
        <v>#N/A</v>
      </c>
      <c r="K446" t="e">
        <f t="shared" si="45"/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 t="shared" si="46"/>
        <v>#N/A</v>
      </c>
      <c r="I447" t="e">
        <f t="shared" si="47"/>
        <v>#N/A</v>
      </c>
      <c r="J447" t="e">
        <f t="shared" si="44"/>
        <v>#N/A</v>
      </c>
      <c r="K447" t="e">
        <f t="shared" si="45"/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 t="shared" si="46"/>
        <v>#N/A</v>
      </c>
      <c r="I448" t="e">
        <f t="shared" si="47"/>
        <v>#N/A</v>
      </c>
      <c r="J448" t="e">
        <f t="shared" si="44"/>
        <v>#N/A</v>
      </c>
      <c r="K448" t="e">
        <f t="shared" si="45"/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 t="shared" si="46"/>
        <v>#N/A</v>
      </c>
      <c r="I449" t="e">
        <f t="shared" si="47"/>
        <v>#N/A</v>
      </c>
      <c r="J449" t="e">
        <f t="shared" si="44"/>
        <v>#N/A</v>
      </c>
      <c r="K449" t="e">
        <f t="shared" si="45"/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 t="shared" si="46"/>
        <v>#N/A</v>
      </c>
      <c r="I450" t="e">
        <f t="shared" si="47"/>
        <v>#N/A</v>
      </c>
      <c r="J450" t="e">
        <f t="shared" si="44"/>
        <v>#N/A</v>
      </c>
      <c r="K450" t="e">
        <f t="shared" si="45"/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 t="shared" si="46"/>
        <v>#N/A</v>
      </c>
      <c r="I451" t="e">
        <f t="shared" si="47"/>
        <v>#N/A</v>
      </c>
      <c r="J451" t="e">
        <f t="shared" si="44"/>
        <v>#N/A</v>
      </c>
      <c r="K451" t="e">
        <f t="shared" si="45"/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 t="shared" si="46"/>
        <v>#N/A</v>
      </c>
      <c r="I452" t="e">
        <f t="shared" si="47"/>
        <v>#N/A</v>
      </c>
      <c r="J452" t="e">
        <f t="shared" si="44"/>
        <v>#N/A</v>
      </c>
      <c r="K452" t="e">
        <f t="shared" si="45"/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 t="shared" si="46"/>
        <v>#N/A</v>
      </c>
      <c r="I453" t="e">
        <f t="shared" si="47"/>
        <v>#N/A</v>
      </c>
      <c r="J453" t="e">
        <f t="shared" si="44"/>
        <v>#N/A</v>
      </c>
      <c r="K453" t="e">
        <f t="shared" si="45"/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 t="shared" si="46"/>
        <v>#N/A</v>
      </c>
      <c r="I454" t="e">
        <f t="shared" si="47"/>
        <v>#N/A</v>
      </c>
      <c r="J454" t="e">
        <f t="shared" si="44"/>
        <v>#N/A</v>
      </c>
      <c r="K454" t="e">
        <f t="shared" si="45"/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 t="shared" si="46"/>
        <v>#N/A</v>
      </c>
      <c r="I455" t="e">
        <f t="shared" si="47"/>
        <v>#N/A</v>
      </c>
      <c r="J455" t="e">
        <f t="shared" si="44"/>
        <v>#N/A</v>
      </c>
      <c r="K455" t="e">
        <f t="shared" si="45"/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 t="shared" si="46"/>
        <v>#N/A</v>
      </c>
      <c r="I456" t="e">
        <f t="shared" si="47"/>
        <v>#N/A</v>
      </c>
      <c r="J456" t="e">
        <f t="shared" si="44"/>
        <v>#N/A</v>
      </c>
      <c r="K456" t="e">
        <f t="shared" si="45"/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 t="shared" si="46"/>
        <v>#N/A</v>
      </c>
      <c r="I457" t="e">
        <f t="shared" si="47"/>
        <v>#N/A</v>
      </c>
      <c r="J457" t="e">
        <f t="shared" si="44"/>
        <v>#N/A</v>
      </c>
      <c r="K457" t="e">
        <f t="shared" si="45"/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 t="shared" si="46"/>
        <v>#N/A</v>
      </c>
      <c r="I458" t="e">
        <f t="shared" si="47"/>
        <v>#N/A</v>
      </c>
      <c r="J458" t="e">
        <f t="shared" si="44"/>
        <v>#N/A</v>
      </c>
      <c r="K458" t="e">
        <f t="shared" si="45"/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 t="shared" si="46"/>
        <v>#N/A</v>
      </c>
      <c r="I459" t="e">
        <f t="shared" si="47"/>
        <v>#N/A</v>
      </c>
      <c r="J459" t="e">
        <f t="shared" si="44"/>
        <v>#N/A</v>
      </c>
      <c r="K459" t="e">
        <f t="shared" si="45"/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 t="shared" si="46"/>
        <v>#N/A</v>
      </c>
      <c r="I460" t="e">
        <f t="shared" si="47"/>
        <v>#N/A</v>
      </c>
      <c r="J460" t="e">
        <f t="shared" si="44"/>
        <v>#N/A</v>
      </c>
      <c r="K460" t="e">
        <f t="shared" si="45"/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 t="shared" si="46"/>
        <v>#N/A</v>
      </c>
      <c r="I461" t="e">
        <f t="shared" si="47"/>
        <v>#N/A</v>
      </c>
      <c r="J461" t="e">
        <f t="shared" si="44"/>
        <v>#N/A</v>
      </c>
      <c r="K461" t="e">
        <f t="shared" si="45"/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 t="shared" si="46"/>
        <v>#N/A</v>
      </c>
      <c r="I462" t="e">
        <f t="shared" si="47"/>
        <v>#N/A</v>
      </c>
      <c r="J462" t="e">
        <f t="shared" si="44"/>
        <v>#N/A</v>
      </c>
      <c r="K462" t="e">
        <f t="shared" si="45"/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 t="shared" si="46"/>
        <v>#N/A</v>
      </c>
      <c r="I463" t="e">
        <f t="shared" si="47"/>
        <v>#N/A</v>
      </c>
      <c r="J463" t="e">
        <f t="shared" si="44"/>
        <v>#N/A</v>
      </c>
      <c r="K463" t="e">
        <f t="shared" si="45"/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 t="shared" si="46"/>
        <v>#N/A</v>
      </c>
      <c r="I464" t="e">
        <f t="shared" si="47"/>
        <v>#N/A</v>
      </c>
      <c r="J464" t="e">
        <f t="shared" si="44"/>
        <v>#N/A</v>
      </c>
      <c r="K464" t="e">
        <f t="shared" si="45"/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 t="shared" si="46"/>
        <v>#N/A</v>
      </c>
      <c r="I465" t="e">
        <f t="shared" si="47"/>
        <v>#N/A</v>
      </c>
      <c r="J465" t="e">
        <f t="shared" si="44"/>
        <v>#N/A</v>
      </c>
      <c r="K465" t="e">
        <f t="shared" si="45"/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 t="shared" si="46"/>
        <v>#N/A</v>
      </c>
      <c r="I466" t="e">
        <f t="shared" si="47"/>
        <v>#N/A</v>
      </c>
      <c r="J466" t="e">
        <f t="shared" si="44"/>
        <v>#N/A</v>
      </c>
      <c r="K466" t="e">
        <f t="shared" si="45"/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 t="shared" si="46"/>
        <v>#N/A</v>
      </c>
      <c r="I467" t="e">
        <f t="shared" si="47"/>
        <v>#N/A</v>
      </c>
      <c r="J467" t="e">
        <f t="shared" si="44"/>
        <v>#N/A</v>
      </c>
      <c r="K467" t="e">
        <f t="shared" si="45"/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 t="shared" si="46"/>
        <v>#N/A</v>
      </c>
      <c r="I468" t="e">
        <f t="shared" si="47"/>
        <v>#N/A</v>
      </c>
      <c r="J468" t="e">
        <f t="shared" si="44"/>
        <v>#N/A</v>
      </c>
      <c r="K468" t="e">
        <f t="shared" si="45"/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 t="shared" si="46"/>
        <v>#N/A</v>
      </c>
      <c r="I469" t="e">
        <f t="shared" si="47"/>
        <v>#N/A</v>
      </c>
      <c r="J469" t="e">
        <f t="shared" si="44"/>
        <v>#N/A</v>
      </c>
      <c r="K469" t="e">
        <f t="shared" si="45"/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 t="shared" si="46"/>
        <v>#N/A</v>
      </c>
      <c r="I470" t="e">
        <f t="shared" si="47"/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 t="shared" si="46"/>
        <v>#N/A</v>
      </c>
      <c r="I471" t="e">
        <f t="shared" si="47"/>
        <v>#N/A</v>
      </c>
      <c r="J471" t="e">
        <f t="shared" ref="J471:J503" si="48">NA()</f>
        <v>#N/A</v>
      </c>
      <c r="K471" t="e">
        <f t="shared" ref="K471:K503" si="49"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 t="shared" si="46"/>
        <v>#N/A</v>
      </c>
      <c r="I472" t="e">
        <f t="shared" si="47"/>
        <v>#N/A</v>
      </c>
      <c r="J472" t="e">
        <f t="shared" si="48"/>
        <v>#N/A</v>
      </c>
      <c r="K472" t="e">
        <f t="shared" si="49"/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 t="shared" si="46"/>
        <v>#N/A</v>
      </c>
      <c r="I473" t="e">
        <f t="shared" si="47"/>
        <v>#N/A</v>
      </c>
      <c r="J473" t="e">
        <f t="shared" si="48"/>
        <v>#N/A</v>
      </c>
      <c r="K473" t="e">
        <f t="shared" si="49"/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 t="shared" si="46"/>
        <v>#N/A</v>
      </c>
      <c r="I474" t="e">
        <f t="shared" si="47"/>
        <v>#N/A</v>
      </c>
      <c r="J474" t="e">
        <f t="shared" si="48"/>
        <v>#N/A</v>
      </c>
      <c r="K474" t="e">
        <f t="shared" si="49"/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 t="shared" si="46"/>
        <v>#N/A</v>
      </c>
      <c r="I475" t="e">
        <f t="shared" si="47"/>
        <v>#N/A</v>
      </c>
      <c r="J475" t="e">
        <f t="shared" si="48"/>
        <v>#N/A</v>
      </c>
      <c r="K475" t="e">
        <f t="shared" si="49"/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 t="shared" si="46"/>
        <v>#N/A</v>
      </c>
      <c r="I476" t="e">
        <f t="shared" si="47"/>
        <v>#N/A</v>
      </c>
      <c r="J476" t="e">
        <f t="shared" si="48"/>
        <v>#N/A</v>
      </c>
      <c r="K476" t="e">
        <f t="shared" si="49"/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 t="shared" si="46"/>
        <v>#N/A</v>
      </c>
      <c r="I477" t="e">
        <f t="shared" si="47"/>
        <v>#N/A</v>
      </c>
      <c r="J477" t="e">
        <f t="shared" si="48"/>
        <v>#N/A</v>
      </c>
      <c r="K477" t="e">
        <f t="shared" si="49"/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 t="shared" si="46"/>
        <v>#N/A</v>
      </c>
      <c r="I478" t="e">
        <f t="shared" si="47"/>
        <v>#N/A</v>
      </c>
      <c r="J478" t="e">
        <f t="shared" si="48"/>
        <v>#N/A</v>
      </c>
      <c r="K478" t="e">
        <f t="shared" si="49"/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 t="shared" si="46"/>
        <v>#N/A</v>
      </c>
      <c r="I479" t="e">
        <f t="shared" si="47"/>
        <v>#N/A</v>
      </c>
      <c r="J479" t="e">
        <f t="shared" si="48"/>
        <v>#N/A</v>
      </c>
      <c r="K479" t="e">
        <f t="shared" si="49"/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 t="shared" si="46"/>
        <v>#N/A</v>
      </c>
      <c r="I480" t="e">
        <f t="shared" si="47"/>
        <v>#N/A</v>
      </c>
      <c r="J480" t="e">
        <f t="shared" si="48"/>
        <v>#N/A</v>
      </c>
      <c r="K480" t="e">
        <f t="shared" si="49"/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 t="shared" si="46"/>
        <v>#N/A</v>
      </c>
      <c r="I481" t="e">
        <f t="shared" si="47"/>
        <v>#N/A</v>
      </c>
      <c r="J481" t="e">
        <f t="shared" si="48"/>
        <v>#N/A</v>
      </c>
      <c r="K481" t="e">
        <f t="shared" si="49"/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 t="shared" si="46"/>
        <v>#N/A</v>
      </c>
      <c r="I482" t="e">
        <f t="shared" si="47"/>
        <v>#N/A</v>
      </c>
      <c r="J482" t="e">
        <f t="shared" si="48"/>
        <v>#N/A</v>
      </c>
      <c r="K482" t="e">
        <f t="shared" si="49"/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 t="shared" si="46"/>
        <v>#N/A</v>
      </c>
      <c r="I483" t="e">
        <f t="shared" si="47"/>
        <v>#N/A</v>
      </c>
      <c r="J483" t="e">
        <f t="shared" si="48"/>
        <v>#N/A</v>
      </c>
      <c r="K483" t="e">
        <f t="shared" si="49"/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 t="shared" si="46"/>
        <v>#N/A</v>
      </c>
      <c r="I484" t="e">
        <f t="shared" si="47"/>
        <v>#N/A</v>
      </c>
      <c r="J484" t="e">
        <f t="shared" si="48"/>
        <v>#N/A</v>
      </c>
      <c r="K484" t="e">
        <f t="shared" si="49"/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 t="shared" si="46"/>
        <v>#N/A</v>
      </c>
      <c r="I485" t="e">
        <f t="shared" si="47"/>
        <v>#N/A</v>
      </c>
      <c r="J485" t="e">
        <f t="shared" si="48"/>
        <v>#N/A</v>
      </c>
      <c r="K485" t="e">
        <f t="shared" si="49"/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 t="shared" si="46"/>
        <v>#N/A</v>
      </c>
      <c r="I486" t="e">
        <f t="shared" si="47"/>
        <v>#N/A</v>
      </c>
      <c r="J486" t="e">
        <f t="shared" si="48"/>
        <v>#N/A</v>
      </c>
      <c r="K486" t="e">
        <f t="shared" si="49"/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 t="shared" si="46"/>
        <v>#N/A</v>
      </c>
      <c r="I487" t="e">
        <f t="shared" si="47"/>
        <v>#N/A</v>
      </c>
      <c r="J487" t="e">
        <f t="shared" si="48"/>
        <v>#N/A</v>
      </c>
      <c r="K487" t="e">
        <f t="shared" si="49"/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 t="shared" si="46"/>
        <v>#N/A</v>
      </c>
      <c r="I488" t="e">
        <f t="shared" si="47"/>
        <v>#N/A</v>
      </c>
      <c r="J488" t="e">
        <f t="shared" si="48"/>
        <v>#N/A</v>
      </c>
      <c r="K488" t="e">
        <f t="shared" si="49"/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 t="shared" si="46"/>
        <v>#N/A</v>
      </c>
      <c r="I489" t="e">
        <f t="shared" si="47"/>
        <v>#N/A</v>
      </c>
      <c r="J489" t="e">
        <f t="shared" si="48"/>
        <v>#N/A</v>
      </c>
      <c r="K489" t="e">
        <f t="shared" si="49"/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 t="shared" si="46"/>
        <v>#N/A</v>
      </c>
      <c r="I490" t="e">
        <f t="shared" si="47"/>
        <v>#N/A</v>
      </c>
      <c r="J490" t="e">
        <f t="shared" si="48"/>
        <v>#N/A</v>
      </c>
      <c r="K490" t="e">
        <f t="shared" si="49"/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 t="shared" si="46"/>
        <v>#N/A</v>
      </c>
      <c r="I491" t="e">
        <f t="shared" si="47"/>
        <v>#N/A</v>
      </c>
      <c r="J491" t="e">
        <f t="shared" si="48"/>
        <v>#N/A</v>
      </c>
      <c r="K491" t="e">
        <f t="shared" si="49"/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 t="shared" si="46"/>
        <v>#N/A</v>
      </c>
      <c r="I492" t="e">
        <f t="shared" si="47"/>
        <v>#N/A</v>
      </c>
      <c r="J492" t="e">
        <f t="shared" si="48"/>
        <v>#N/A</v>
      </c>
      <c r="K492" t="e">
        <f t="shared" si="49"/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 t="shared" si="46"/>
        <v>#N/A</v>
      </c>
      <c r="I493" t="e">
        <f t="shared" si="47"/>
        <v>#N/A</v>
      </c>
      <c r="J493" t="e">
        <f t="shared" si="48"/>
        <v>#N/A</v>
      </c>
      <c r="K493" t="e">
        <f t="shared" si="49"/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 t="shared" si="46"/>
        <v>#N/A</v>
      </c>
      <c r="I494" t="e">
        <f t="shared" si="47"/>
        <v>#N/A</v>
      </c>
      <c r="J494" t="e">
        <f t="shared" si="48"/>
        <v>#N/A</v>
      </c>
      <c r="K494" t="e">
        <f t="shared" si="49"/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 t="shared" si="46"/>
        <v>#N/A</v>
      </c>
      <c r="I495" t="e">
        <f t="shared" si="47"/>
        <v>#N/A</v>
      </c>
      <c r="J495" t="e">
        <f t="shared" si="48"/>
        <v>#N/A</v>
      </c>
      <c r="K495" t="e">
        <f t="shared" si="49"/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 t="shared" si="46"/>
        <v>#N/A</v>
      </c>
      <c r="I496" t="e">
        <f t="shared" si="47"/>
        <v>#N/A</v>
      </c>
      <c r="J496" t="e">
        <f t="shared" si="48"/>
        <v>#N/A</v>
      </c>
      <c r="K496" t="e">
        <f t="shared" si="49"/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 t="shared" si="46"/>
        <v>#N/A</v>
      </c>
      <c r="I497" t="e">
        <f t="shared" si="47"/>
        <v>#N/A</v>
      </c>
      <c r="J497" t="e">
        <f t="shared" si="48"/>
        <v>#N/A</v>
      </c>
      <c r="K497" t="e">
        <f t="shared" si="49"/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 t="shared" si="46"/>
        <v>#N/A</v>
      </c>
      <c r="I498" t="e">
        <f t="shared" si="47"/>
        <v>#N/A</v>
      </c>
      <c r="J498" t="e">
        <f t="shared" si="48"/>
        <v>#N/A</v>
      </c>
      <c r="K498" t="e">
        <f t="shared" si="49"/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 t="shared" si="46"/>
        <v>#N/A</v>
      </c>
      <c r="I499" t="e">
        <f t="shared" si="47"/>
        <v>#N/A</v>
      </c>
      <c r="J499" t="e">
        <f t="shared" si="48"/>
        <v>#N/A</v>
      </c>
      <c r="K499" t="e">
        <f t="shared" si="49"/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 t="shared" si="46"/>
        <v>#N/A</v>
      </c>
      <c r="I500" t="e">
        <f t="shared" si="47"/>
        <v>#N/A</v>
      </c>
      <c r="J500" t="e">
        <f t="shared" si="48"/>
        <v>#N/A</v>
      </c>
      <c r="K500" t="e">
        <f t="shared" si="49"/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 t="shared" si="46"/>
        <v>#N/A</v>
      </c>
      <c r="I501" t="e">
        <f t="shared" si="47"/>
        <v>#N/A</v>
      </c>
      <c r="J501" t="e">
        <f t="shared" si="48"/>
        <v>#N/A</v>
      </c>
      <c r="K501" t="e">
        <f t="shared" si="49"/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 t="shared" si="46"/>
        <v>#N/A</v>
      </c>
      <c r="I502" t="e">
        <f t="shared" si="47"/>
        <v>#N/A</v>
      </c>
      <c r="J502" t="e">
        <f t="shared" si="48"/>
        <v>#N/A</v>
      </c>
      <c r="K502" t="e">
        <f t="shared" si="49"/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 t="shared" si="46"/>
        <v>#N/A</v>
      </c>
      <c r="I503" t="e">
        <f t="shared" si="47"/>
        <v>#N/A</v>
      </c>
      <c r="J503" t="e">
        <f t="shared" si="48"/>
        <v>#N/A</v>
      </c>
      <c r="K503" t="e">
        <f t="shared" si="49"/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 t="shared" si="46"/>
        <v>#N/A</v>
      </c>
      <c r="I504" t="e">
        <f t="shared" si="47"/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 t="shared" si="46"/>
        <v>#N/A</v>
      </c>
      <c r="I505" t="e">
        <f t="shared" si="47"/>
        <v>#N/A</v>
      </c>
      <c r="J505" t="e">
        <f t="shared" ref="J505:J534" si="50">NA()</f>
        <v>#N/A</v>
      </c>
      <c r="K505" t="e">
        <f t="shared" ref="K505:K534" si="51"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 t="shared" ref="H506:H569" si="52">NA()</f>
        <v>#N/A</v>
      </c>
      <c r="I506" t="e">
        <f t="shared" ref="I506:I569" si="53">NA()</f>
        <v>#N/A</v>
      </c>
      <c r="J506" t="e">
        <f t="shared" si="50"/>
        <v>#N/A</v>
      </c>
      <c r="K506" t="e">
        <f t="shared" si="51"/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 t="shared" si="52"/>
        <v>#N/A</v>
      </c>
      <c r="I507" t="e">
        <f t="shared" si="53"/>
        <v>#N/A</v>
      </c>
      <c r="J507" t="e">
        <f t="shared" si="50"/>
        <v>#N/A</v>
      </c>
      <c r="K507" t="e">
        <f t="shared" si="51"/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 t="shared" si="52"/>
        <v>#N/A</v>
      </c>
      <c r="I508" t="e">
        <f t="shared" si="53"/>
        <v>#N/A</v>
      </c>
      <c r="J508" t="e">
        <f t="shared" si="50"/>
        <v>#N/A</v>
      </c>
      <c r="K508" t="e">
        <f t="shared" si="51"/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 t="shared" si="52"/>
        <v>#N/A</v>
      </c>
      <c r="I509" t="e">
        <f t="shared" si="53"/>
        <v>#N/A</v>
      </c>
      <c r="J509" t="e">
        <f t="shared" si="50"/>
        <v>#N/A</v>
      </c>
      <c r="K509" t="e">
        <f t="shared" si="51"/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 t="shared" si="52"/>
        <v>#N/A</v>
      </c>
      <c r="I510" t="e">
        <f t="shared" si="53"/>
        <v>#N/A</v>
      </c>
      <c r="J510" t="e">
        <f t="shared" si="50"/>
        <v>#N/A</v>
      </c>
      <c r="K510" t="e">
        <f t="shared" si="51"/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 t="shared" si="52"/>
        <v>#N/A</v>
      </c>
      <c r="I511" t="e">
        <f t="shared" si="53"/>
        <v>#N/A</v>
      </c>
      <c r="J511" t="e">
        <f t="shared" si="50"/>
        <v>#N/A</v>
      </c>
      <c r="K511" t="e">
        <f t="shared" si="51"/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 t="shared" si="52"/>
        <v>#N/A</v>
      </c>
      <c r="I512" t="e">
        <f t="shared" si="53"/>
        <v>#N/A</v>
      </c>
      <c r="J512" t="e">
        <f t="shared" si="50"/>
        <v>#N/A</v>
      </c>
      <c r="K512" t="e">
        <f t="shared" si="51"/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 t="shared" si="52"/>
        <v>#N/A</v>
      </c>
      <c r="I513" t="e">
        <f t="shared" si="53"/>
        <v>#N/A</v>
      </c>
      <c r="J513" t="e">
        <f t="shared" si="50"/>
        <v>#N/A</v>
      </c>
      <c r="K513" t="e">
        <f t="shared" si="51"/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 t="shared" si="52"/>
        <v>#N/A</v>
      </c>
      <c r="I514" t="e">
        <f t="shared" si="53"/>
        <v>#N/A</v>
      </c>
      <c r="J514" t="e">
        <f t="shared" si="50"/>
        <v>#N/A</v>
      </c>
      <c r="K514" t="e">
        <f t="shared" si="51"/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 t="shared" si="52"/>
        <v>#N/A</v>
      </c>
      <c r="I515" t="e">
        <f t="shared" si="53"/>
        <v>#N/A</v>
      </c>
      <c r="J515" t="e">
        <f t="shared" si="50"/>
        <v>#N/A</v>
      </c>
      <c r="K515" t="e">
        <f t="shared" si="51"/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 t="shared" si="52"/>
        <v>#N/A</v>
      </c>
      <c r="I516" t="e">
        <f t="shared" si="53"/>
        <v>#N/A</v>
      </c>
      <c r="J516" t="e">
        <f t="shared" si="50"/>
        <v>#N/A</v>
      </c>
      <c r="K516" t="e">
        <f t="shared" si="51"/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 t="shared" si="52"/>
        <v>#N/A</v>
      </c>
      <c r="I517" t="e">
        <f t="shared" si="53"/>
        <v>#N/A</v>
      </c>
      <c r="J517" t="e">
        <f t="shared" si="50"/>
        <v>#N/A</v>
      </c>
      <c r="K517" t="e">
        <f t="shared" si="51"/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 t="shared" si="52"/>
        <v>#N/A</v>
      </c>
      <c r="I518" t="e">
        <f t="shared" si="53"/>
        <v>#N/A</v>
      </c>
      <c r="J518" t="e">
        <f t="shared" si="50"/>
        <v>#N/A</v>
      </c>
      <c r="K518" t="e">
        <f t="shared" si="51"/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 t="shared" si="52"/>
        <v>#N/A</v>
      </c>
      <c r="I519" t="e">
        <f t="shared" si="53"/>
        <v>#N/A</v>
      </c>
      <c r="J519" t="e">
        <f t="shared" si="50"/>
        <v>#N/A</v>
      </c>
      <c r="K519" t="e">
        <f t="shared" si="51"/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 t="shared" si="52"/>
        <v>#N/A</v>
      </c>
      <c r="I520" t="e">
        <f t="shared" si="53"/>
        <v>#N/A</v>
      </c>
      <c r="J520" t="e">
        <f t="shared" si="50"/>
        <v>#N/A</v>
      </c>
      <c r="K520" t="e">
        <f t="shared" si="51"/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 t="shared" si="52"/>
        <v>#N/A</v>
      </c>
      <c r="I521" t="e">
        <f t="shared" si="53"/>
        <v>#N/A</v>
      </c>
      <c r="J521" t="e">
        <f t="shared" si="50"/>
        <v>#N/A</v>
      </c>
      <c r="K521" t="e">
        <f t="shared" si="51"/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 t="shared" si="52"/>
        <v>#N/A</v>
      </c>
      <c r="I522" t="e">
        <f t="shared" si="53"/>
        <v>#N/A</v>
      </c>
      <c r="J522" t="e">
        <f t="shared" si="50"/>
        <v>#N/A</v>
      </c>
      <c r="K522" t="e">
        <f t="shared" si="51"/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 t="shared" si="52"/>
        <v>#N/A</v>
      </c>
      <c r="I523" t="e">
        <f t="shared" si="53"/>
        <v>#N/A</v>
      </c>
      <c r="J523" t="e">
        <f t="shared" si="50"/>
        <v>#N/A</v>
      </c>
      <c r="K523" t="e">
        <f t="shared" si="51"/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 t="shared" si="52"/>
        <v>#N/A</v>
      </c>
      <c r="I524" t="e">
        <f t="shared" si="53"/>
        <v>#N/A</v>
      </c>
      <c r="J524" t="e">
        <f t="shared" si="50"/>
        <v>#N/A</v>
      </c>
      <c r="K524" t="e">
        <f t="shared" si="51"/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 t="shared" si="52"/>
        <v>#N/A</v>
      </c>
      <c r="I525" t="e">
        <f t="shared" si="53"/>
        <v>#N/A</v>
      </c>
      <c r="J525" t="e">
        <f t="shared" si="50"/>
        <v>#N/A</v>
      </c>
      <c r="K525" t="e">
        <f t="shared" si="51"/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 t="shared" si="52"/>
        <v>#N/A</v>
      </c>
      <c r="I526" t="e">
        <f t="shared" si="53"/>
        <v>#N/A</v>
      </c>
      <c r="J526" t="e">
        <f t="shared" si="50"/>
        <v>#N/A</v>
      </c>
      <c r="K526" t="e">
        <f t="shared" si="51"/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 t="shared" si="52"/>
        <v>#N/A</v>
      </c>
      <c r="I527" t="e">
        <f t="shared" si="53"/>
        <v>#N/A</v>
      </c>
      <c r="J527" t="e">
        <f t="shared" si="50"/>
        <v>#N/A</v>
      </c>
      <c r="K527" t="e">
        <f t="shared" si="51"/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 t="shared" si="52"/>
        <v>#N/A</v>
      </c>
      <c r="I528" t="e">
        <f t="shared" si="53"/>
        <v>#N/A</v>
      </c>
      <c r="J528" t="e">
        <f t="shared" si="50"/>
        <v>#N/A</v>
      </c>
      <c r="K528" t="e">
        <f t="shared" si="51"/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 t="shared" si="52"/>
        <v>#N/A</v>
      </c>
      <c r="I529" t="e">
        <f t="shared" si="53"/>
        <v>#N/A</v>
      </c>
      <c r="J529" t="e">
        <f t="shared" si="50"/>
        <v>#N/A</v>
      </c>
      <c r="K529" t="e">
        <f t="shared" si="51"/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 t="shared" si="52"/>
        <v>#N/A</v>
      </c>
      <c r="I530" t="e">
        <f t="shared" si="53"/>
        <v>#N/A</v>
      </c>
      <c r="J530" t="e">
        <f t="shared" si="50"/>
        <v>#N/A</v>
      </c>
      <c r="K530" t="e">
        <f t="shared" si="51"/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 t="shared" si="52"/>
        <v>#N/A</v>
      </c>
      <c r="I531" t="e">
        <f t="shared" si="53"/>
        <v>#N/A</v>
      </c>
      <c r="J531" t="e">
        <f t="shared" si="50"/>
        <v>#N/A</v>
      </c>
      <c r="K531" t="e">
        <f t="shared" si="51"/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 t="shared" si="52"/>
        <v>#N/A</v>
      </c>
      <c r="I532" t="e">
        <f t="shared" si="53"/>
        <v>#N/A</v>
      </c>
      <c r="J532" t="e">
        <f t="shared" si="50"/>
        <v>#N/A</v>
      </c>
      <c r="K532" t="e">
        <f t="shared" si="51"/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 t="shared" si="52"/>
        <v>#N/A</v>
      </c>
      <c r="I533" t="e">
        <f t="shared" si="53"/>
        <v>#N/A</v>
      </c>
      <c r="J533" t="e">
        <f t="shared" si="50"/>
        <v>#N/A</v>
      </c>
      <c r="K533" t="e">
        <f t="shared" si="51"/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 t="shared" si="52"/>
        <v>#N/A</v>
      </c>
      <c r="I534" t="e">
        <f t="shared" si="53"/>
        <v>#N/A</v>
      </c>
      <c r="J534" t="e">
        <f t="shared" si="50"/>
        <v>#N/A</v>
      </c>
      <c r="K534" t="e">
        <f t="shared" si="51"/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 t="shared" si="52"/>
        <v>#N/A</v>
      </c>
      <c r="I535" t="e">
        <f t="shared" si="53"/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 t="shared" si="52"/>
        <v>#N/A</v>
      </c>
      <c r="I536" t="e">
        <f t="shared" si="53"/>
        <v>#N/A</v>
      </c>
      <c r="J536" t="e">
        <f t="shared" ref="J536:J555" si="54">NA()</f>
        <v>#N/A</v>
      </c>
      <c r="K536" t="e">
        <f t="shared" ref="K536:K555" si="55"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 t="shared" si="52"/>
        <v>#N/A</v>
      </c>
      <c r="I537" t="e">
        <f t="shared" si="53"/>
        <v>#N/A</v>
      </c>
      <c r="J537" t="e">
        <f t="shared" si="54"/>
        <v>#N/A</v>
      </c>
      <c r="K537" t="e">
        <f t="shared" si="55"/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 t="shared" si="52"/>
        <v>#N/A</v>
      </c>
      <c r="I538" t="e">
        <f t="shared" si="53"/>
        <v>#N/A</v>
      </c>
      <c r="J538" t="e">
        <f t="shared" si="54"/>
        <v>#N/A</v>
      </c>
      <c r="K538" t="e">
        <f t="shared" si="55"/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 t="shared" si="52"/>
        <v>#N/A</v>
      </c>
      <c r="I539" t="e">
        <f t="shared" si="53"/>
        <v>#N/A</v>
      </c>
      <c r="J539" t="e">
        <f t="shared" si="54"/>
        <v>#N/A</v>
      </c>
      <c r="K539" t="e">
        <f t="shared" si="55"/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 t="shared" si="52"/>
        <v>#N/A</v>
      </c>
      <c r="I540" t="e">
        <f t="shared" si="53"/>
        <v>#N/A</v>
      </c>
      <c r="J540" t="e">
        <f t="shared" si="54"/>
        <v>#N/A</v>
      </c>
      <c r="K540" t="e">
        <f t="shared" si="55"/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 t="shared" si="52"/>
        <v>#N/A</v>
      </c>
      <c r="I541" t="e">
        <f t="shared" si="53"/>
        <v>#N/A</v>
      </c>
      <c r="J541" t="e">
        <f t="shared" si="54"/>
        <v>#N/A</v>
      </c>
      <c r="K541" t="e">
        <f t="shared" si="55"/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 t="shared" si="52"/>
        <v>#N/A</v>
      </c>
      <c r="I542" t="e">
        <f t="shared" si="53"/>
        <v>#N/A</v>
      </c>
      <c r="J542" t="e">
        <f t="shared" si="54"/>
        <v>#N/A</v>
      </c>
      <c r="K542" t="e">
        <f t="shared" si="55"/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 t="shared" si="52"/>
        <v>#N/A</v>
      </c>
      <c r="I543" t="e">
        <f t="shared" si="53"/>
        <v>#N/A</v>
      </c>
      <c r="J543" t="e">
        <f t="shared" si="54"/>
        <v>#N/A</v>
      </c>
      <c r="K543" t="e">
        <f t="shared" si="55"/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 t="shared" si="52"/>
        <v>#N/A</v>
      </c>
      <c r="I544" t="e">
        <f t="shared" si="53"/>
        <v>#N/A</v>
      </c>
      <c r="J544" t="e">
        <f t="shared" si="54"/>
        <v>#N/A</v>
      </c>
      <c r="K544" t="e">
        <f t="shared" si="55"/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 t="shared" si="52"/>
        <v>#N/A</v>
      </c>
      <c r="I545" t="e">
        <f t="shared" si="53"/>
        <v>#N/A</v>
      </c>
      <c r="J545" t="e">
        <f t="shared" si="54"/>
        <v>#N/A</v>
      </c>
      <c r="K545" t="e">
        <f t="shared" si="55"/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 t="shared" si="52"/>
        <v>#N/A</v>
      </c>
      <c r="I546" t="e">
        <f t="shared" si="53"/>
        <v>#N/A</v>
      </c>
      <c r="J546" t="e">
        <f t="shared" si="54"/>
        <v>#N/A</v>
      </c>
      <c r="K546" t="e">
        <f t="shared" si="55"/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 t="shared" si="52"/>
        <v>#N/A</v>
      </c>
      <c r="I547" t="e">
        <f t="shared" si="53"/>
        <v>#N/A</v>
      </c>
      <c r="J547" t="e">
        <f t="shared" si="54"/>
        <v>#N/A</v>
      </c>
      <c r="K547" t="e">
        <f t="shared" si="55"/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 t="shared" si="52"/>
        <v>#N/A</v>
      </c>
      <c r="I548" t="e">
        <f t="shared" si="53"/>
        <v>#N/A</v>
      </c>
      <c r="J548" t="e">
        <f t="shared" si="54"/>
        <v>#N/A</v>
      </c>
      <c r="K548" t="e">
        <f t="shared" si="55"/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 t="shared" si="52"/>
        <v>#N/A</v>
      </c>
      <c r="I549" t="e">
        <f t="shared" si="53"/>
        <v>#N/A</v>
      </c>
      <c r="J549" t="e">
        <f t="shared" si="54"/>
        <v>#N/A</v>
      </c>
      <c r="K549" t="e">
        <f t="shared" si="55"/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 t="shared" si="52"/>
        <v>#N/A</v>
      </c>
      <c r="I550" t="e">
        <f t="shared" si="53"/>
        <v>#N/A</v>
      </c>
      <c r="J550" t="e">
        <f t="shared" si="54"/>
        <v>#N/A</v>
      </c>
      <c r="K550" t="e">
        <f t="shared" si="55"/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 t="shared" si="52"/>
        <v>#N/A</v>
      </c>
      <c r="I551" t="e">
        <f t="shared" si="53"/>
        <v>#N/A</v>
      </c>
      <c r="J551" t="e">
        <f t="shared" si="54"/>
        <v>#N/A</v>
      </c>
      <c r="K551" t="e">
        <f t="shared" si="55"/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 t="shared" si="52"/>
        <v>#N/A</v>
      </c>
      <c r="I552" t="e">
        <f t="shared" si="53"/>
        <v>#N/A</v>
      </c>
      <c r="J552" t="e">
        <f t="shared" si="54"/>
        <v>#N/A</v>
      </c>
      <c r="K552" t="e">
        <f t="shared" si="55"/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 t="shared" si="52"/>
        <v>#N/A</v>
      </c>
      <c r="I553" t="e">
        <f t="shared" si="53"/>
        <v>#N/A</v>
      </c>
      <c r="J553" t="e">
        <f t="shared" si="54"/>
        <v>#N/A</v>
      </c>
      <c r="K553" t="e">
        <f t="shared" si="55"/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 t="shared" si="52"/>
        <v>#N/A</v>
      </c>
      <c r="I554" t="e">
        <f t="shared" si="53"/>
        <v>#N/A</v>
      </c>
      <c r="J554" t="e">
        <f t="shared" si="54"/>
        <v>#N/A</v>
      </c>
      <c r="K554" t="e">
        <f t="shared" si="55"/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 t="shared" si="52"/>
        <v>#N/A</v>
      </c>
      <c r="I555" t="e">
        <f t="shared" si="53"/>
        <v>#N/A</v>
      </c>
      <c r="J555" t="e">
        <f t="shared" si="54"/>
        <v>#N/A</v>
      </c>
      <c r="K555" t="e">
        <f t="shared" si="55"/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 t="shared" si="52"/>
        <v>#N/A</v>
      </c>
      <c r="I556" t="e">
        <f t="shared" si="53"/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 t="shared" si="52"/>
        <v>#N/A</v>
      </c>
      <c r="I557" t="e">
        <f t="shared" si="53"/>
        <v>#N/A</v>
      </c>
      <c r="J557" t="e">
        <f t="shared" ref="J557:J578" si="56">NA()</f>
        <v>#N/A</v>
      </c>
      <c r="K557" t="e">
        <f t="shared" ref="K557:K578" si="57"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 t="shared" si="52"/>
        <v>#N/A</v>
      </c>
      <c r="I558" t="e">
        <f t="shared" si="53"/>
        <v>#N/A</v>
      </c>
      <c r="J558" t="e">
        <f t="shared" si="56"/>
        <v>#N/A</v>
      </c>
      <c r="K558" t="e">
        <f t="shared" si="57"/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 t="shared" si="52"/>
        <v>#N/A</v>
      </c>
      <c r="I559" t="e">
        <f t="shared" si="53"/>
        <v>#N/A</v>
      </c>
      <c r="J559" t="e">
        <f t="shared" si="56"/>
        <v>#N/A</v>
      </c>
      <c r="K559" t="e">
        <f t="shared" si="57"/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 t="shared" si="52"/>
        <v>#N/A</v>
      </c>
      <c r="I560" t="e">
        <f t="shared" si="53"/>
        <v>#N/A</v>
      </c>
      <c r="J560" t="e">
        <f t="shared" si="56"/>
        <v>#N/A</v>
      </c>
      <c r="K560" t="e">
        <f t="shared" si="57"/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 t="shared" si="52"/>
        <v>#N/A</v>
      </c>
      <c r="I561" t="e">
        <f t="shared" si="53"/>
        <v>#N/A</v>
      </c>
      <c r="J561" t="e">
        <f t="shared" si="56"/>
        <v>#N/A</v>
      </c>
      <c r="K561" t="e">
        <f t="shared" si="57"/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 t="shared" si="52"/>
        <v>#N/A</v>
      </c>
      <c r="I562" t="e">
        <f t="shared" si="53"/>
        <v>#N/A</v>
      </c>
      <c r="J562" t="e">
        <f t="shared" si="56"/>
        <v>#N/A</v>
      </c>
      <c r="K562" t="e">
        <f t="shared" si="57"/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 t="shared" si="52"/>
        <v>#N/A</v>
      </c>
      <c r="I563" t="e">
        <f t="shared" si="53"/>
        <v>#N/A</v>
      </c>
      <c r="J563" t="e">
        <f t="shared" si="56"/>
        <v>#N/A</v>
      </c>
      <c r="K563" t="e">
        <f t="shared" si="57"/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 t="shared" si="52"/>
        <v>#N/A</v>
      </c>
      <c r="I564" t="e">
        <f t="shared" si="53"/>
        <v>#N/A</v>
      </c>
      <c r="J564" t="e">
        <f t="shared" si="56"/>
        <v>#N/A</v>
      </c>
      <c r="K564" t="e">
        <f t="shared" si="57"/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 t="shared" si="52"/>
        <v>#N/A</v>
      </c>
      <c r="I565" t="e">
        <f t="shared" si="53"/>
        <v>#N/A</v>
      </c>
      <c r="J565" t="e">
        <f t="shared" si="56"/>
        <v>#N/A</v>
      </c>
      <c r="K565" t="e">
        <f t="shared" si="57"/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 t="shared" si="52"/>
        <v>#N/A</v>
      </c>
      <c r="I566" t="e">
        <f t="shared" si="53"/>
        <v>#N/A</v>
      </c>
      <c r="J566" t="e">
        <f t="shared" si="56"/>
        <v>#N/A</v>
      </c>
      <c r="K566" t="e">
        <f t="shared" si="57"/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 t="shared" si="52"/>
        <v>#N/A</v>
      </c>
      <c r="I567" t="e">
        <f t="shared" si="53"/>
        <v>#N/A</v>
      </c>
      <c r="J567" t="e">
        <f t="shared" si="56"/>
        <v>#N/A</v>
      </c>
      <c r="K567" t="e">
        <f t="shared" si="57"/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 t="shared" si="52"/>
        <v>#N/A</v>
      </c>
      <c r="I568" t="e">
        <f t="shared" si="53"/>
        <v>#N/A</v>
      </c>
      <c r="J568" t="e">
        <f t="shared" si="56"/>
        <v>#N/A</v>
      </c>
      <c r="K568" t="e">
        <f t="shared" si="57"/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 t="shared" si="52"/>
        <v>#N/A</v>
      </c>
      <c r="I569" t="e">
        <f t="shared" si="53"/>
        <v>#N/A</v>
      </c>
      <c r="J569" t="e">
        <f t="shared" si="56"/>
        <v>#N/A</v>
      </c>
      <c r="K569" t="e">
        <f t="shared" si="57"/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 t="shared" ref="H570:H633" si="58">NA()</f>
        <v>#N/A</v>
      </c>
      <c r="I570" t="e">
        <f t="shared" ref="I570:I633" si="59">NA()</f>
        <v>#N/A</v>
      </c>
      <c r="J570" t="e">
        <f t="shared" si="56"/>
        <v>#N/A</v>
      </c>
      <c r="K570" t="e">
        <f t="shared" si="57"/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 t="shared" si="58"/>
        <v>#N/A</v>
      </c>
      <c r="I571" t="e">
        <f t="shared" si="59"/>
        <v>#N/A</v>
      </c>
      <c r="J571" t="e">
        <f t="shared" si="56"/>
        <v>#N/A</v>
      </c>
      <c r="K571" t="e">
        <f t="shared" si="57"/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 t="shared" si="58"/>
        <v>#N/A</v>
      </c>
      <c r="I572" t="e">
        <f t="shared" si="59"/>
        <v>#N/A</v>
      </c>
      <c r="J572" t="e">
        <f t="shared" si="56"/>
        <v>#N/A</v>
      </c>
      <c r="K572" t="e">
        <f t="shared" si="57"/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 t="shared" si="58"/>
        <v>#N/A</v>
      </c>
      <c r="I573" t="e">
        <f t="shared" si="59"/>
        <v>#N/A</v>
      </c>
      <c r="J573" t="e">
        <f t="shared" si="56"/>
        <v>#N/A</v>
      </c>
      <c r="K573" t="e">
        <f t="shared" si="57"/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 t="shared" si="58"/>
        <v>#N/A</v>
      </c>
      <c r="I574" t="e">
        <f t="shared" si="59"/>
        <v>#N/A</v>
      </c>
      <c r="J574" t="e">
        <f t="shared" si="56"/>
        <v>#N/A</v>
      </c>
      <c r="K574" t="e">
        <f t="shared" si="57"/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 t="shared" si="58"/>
        <v>#N/A</v>
      </c>
      <c r="I575" t="e">
        <f t="shared" si="59"/>
        <v>#N/A</v>
      </c>
      <c r="J575" t="e">
        <f t="shared" si="56"/>
        <v>#N/A</v>
      </c>
      <c r="K575" t="e">
        <f t="shared" si="57"/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 t="shared" si="58"/>
        <v>#N/A</v>
      </c>
      <c r="I576" t="e">
        <f t="shared" si="59"/>
        <v>#N/A</v>
      </c>
      <c r="J576" t="e">
        <f t="shared" si="56"/>
        <v>#N/A</v>
      </c>
      <c r="K576" t="e">
        <f t="shared" si="57"/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 t="shared" si="58"/>
        <v>#N/A</v>
      </c>
      <c r="I577" t="e">
        <f t="shared" si="59"/>
        <v>#N/A</v>
      </c>
      <c r="J577" t="e">
        <f t="shared" si="56"/>
        <v>#N/A</v>
      </c>
      <c r="K577" t="e">
        <f t="shared" si="57"/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 t="shared" si="58"/>
        <v>#N/A</v>
      </c>
      <c r="I578" t="e">
        <f t="shared" si="59"/>
        <v>#N/A</v>
      </c>
      <c r="J578" t="e">
        <f t="shared" si="56"/>
        <v>#N/A</v>
      </c>
      <c r="K578" t="e">
        <f t="shared" si="57"/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 t="shared" si="58"/>
        <v>#N/A</v>
      </c>
      <c r="I579" t="e">
        <f t="shared" si="59"/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 t="shared" si="58"/>
        <v>#N/A</v>
      </c>
      <c r="I580" t="e">
        <f t="shared" si="59"/>
        <v>#N/A</v>
      </c>
      <c r="J580" t="e">
        <f t="shared" ref="J580:J591" si="60">NA()</f>
        <v>#N/A</v>
      </c>
      <c r="K580" t="e">
        <f t="shared" ref="K580:K591" si="61"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 t="shared" si="58"/>
        <v>#N/A</v>
      </c>
      <c r="I581" t="e">
        <f t="shared" si="59"/>
        <v>#N/A</v>
      </c>
      <c r="J581" t="e">
        <f t="shared" si="60"/>
        <v>#N/A</v>
      </c>
      <c r="K581" t="e">
        <f t="shared" si="61"/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 t="shared" si="58"/>
        <v>#N/A</v>
      </c>
      <c r="I582" t="e">
        <f t="shared" si="59"/>
        <v>#N/A</v>
      </c>
      <c r="J582" t="e">
        <f t="shared" si="60"/>
        <v>#N/A</v>
      </c>
      <c r="K582" t="e">
        <f t="shared" si="61"/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 t="shared" si="58"/>
        <v>#N/A</v>
      </c>
      <c r="I583" t="e">
        <f t="shared" si="59"/>
        <v>#N/A</v>
      </c>
      <c r="J583" t="e">
        <f t="shared" si="60"/>
        <v>#N/A</v>
      </c>
      <c r="K583" t="e">
        <f t="shared" si="61"/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 t="shared" si="58"/>
        <v>#N/A</v>
      </c>
      <c r="I584" t="e">
        <f t="shared" si="59"/>
        <v>#N/A</v>
      </c>
      <c r="J584" t="e">
        <f t="shared" si="60"/>
        <v>#N/A</v>
      </c>
      <c r="K584" t="e">
        <f t="shared" si="61"/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 t="shared" si="58"/>
        <v>#N/A</v>
      </c>
      <c r="I585" t="e">
        <f t="shared" si="59"/>
        <v>#N/A</v>
      </c>
      <c r="J585" t="e">
        <f t="shared" si="60"/>
        <v>#N/A</v>
      </c>
      <c r="K585" t="e">
        <f t="shared" si="61"/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 t="shared" si="58"/>
        <v>#N/A</v>
      </c>
      <c r="I586" t="e">
        <f t="shared" si="59"/>
        <v>#N/A</v>
      </c>
      <c r="J586" t="e">
        <f t="shared" si="60"/>
        <v>#N/A</v>
      </c>
      <c r="K586" t="e">
        <f t="shared" si="61"/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 t="shared" si="58"/>
        <v>#N/A</v>
      </c>
      <c r="I587" t="e">
        <f t="shared" si="59"/>
        <v>#N/A</v>
      </c>
      <c r="J587" t="e">
        <f t="shared" si="60"/>
        <v>#N/A</v>
      </c>
      <c r="K587" t="e">
        <f t="shared" si="61"/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 t="shared" si="58"/>
        <v>#N/A</v>
      </c>
      <c r="I588" t="e">
        <f t="shared" si="59"/>
        <v>#N/A</v>
      </c>
      <c r="J588" t="e">
        <f t="shared" si="60"/>
        <v>#N/A</v>
      </c>
      <c r="K588" t="e">
        <f t="shared" si="61"/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 t="shared" si="58"/>
        <v>#N/A</v>
      </c>
      <c r="I589" t="e">
        <f t="shared" si="59"/>
        <v>#N/A</v>
      </c>
      <c r="J589" t="e">
        <f t="shared" si="60"/>
        <v>#N/A</v>
      </c>
      <c r="K589" t="e">
        <f t="shared" si="61"/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 t="shared" si="58"/>
        <v>#N/A</v>
      </c>
      <c r="I590" t="e">
        <f t="shared" si="59"/>
        <v>#N/A</v>
      </c>
      <c r="J590" t="e">
        <f t="shared" si="60"/>
        <v>#N/A</v>
      </c>
      <c r="K590" t="e">
        <f t="shared" si="61"/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 t="shared" si="58"/>
        <v>#N/A</v>
      </c>
      <c r="I591" t="e">
        <f t="shared" si="59"/>
        <v>#N/A</v>
      </c>
      <c r="J591" t="e">
        <f t="shared" si="60"/>
        <v>#N/A</v>
      </c>
      <c r="K591" t="e">
        <f t="shared" si="61"/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 t="shared" si="58"/>
        <v>#N/A</v>
      </c>
      <c r="I592" t="e">
        <f t="shared" si="59"/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 t="shared" si="58"/>
        <v>#N/A</v>
      </c>
      <c r="I593" t="e">
        <f t="shared" si="59"/>
        <v>#N/A</v>
      </c>
      <c r="J593" t="e">
        <f t="shared" ref="J593:J646" si="62">NA()</f>
        <v>#N/A</v>
      </c>
      <c r="K593" t="e">
        <f t="shared" ref="K593:K646" si="63"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 t="shared" si="58"/>
        <v>#N/A</v>
      </c>
      <c r="I594" t="e">
        <f t="shared" si="59"/>
        <v>#N/A</v>
      </c>
      <c r="J594" t="e">
        <f t="shared" si="62"/>
        <v>#N/A</v>
      </c>
      <c r="K594" t="e">
        <f t="shared" si="63"/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 t="shared" si="58"/>
        <v>#N/A</v>
      </c>
      <c r="I595" t="e">
        <f t="shared" si="59"/>
        <v>#N/A</v>
      </c>
      <c r="J595" t="e">
        <f t="shared" si="62"/>
        <v>#N/A</v>
      </c>
      <c r="K595" t="e">
        <f t="shared" si="63"/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 t="shared" si="58"/>
        <v>#N/A</v>
      </c>
      <c r="I596" t="e">
        <f t="shared" si="59"/>
        <v>#N/A</v>
      </c>
      <c r="J596" t="e">
        <f t="shared" si="62"/>
        <v>#N/A</v>
      </c>
      <c r="K596" t="e">
        <f t="shared" si="63"/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 t="shared" si="58"/>
        <v>#N/A</v>
      </c>
      <c r="I597" t="e">
        <f t="shared" si="59"/>
        <v>#N/A</v>
      </c>
      <c r="J597" t="e">
        <f t="shared" si="62"/>
        <v>#N/A</v>
      </c>
      <c r="K597" t="e">
        <f t="shared" si="63"/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 t="shared" si="58"/>
        <v>#N/A</v>
      </c>
      <c r="I598" t="e">
        <f t="shared" si="59"/>
        <v>#N/A</v>
      </c>
      <c r="J598" t="e">
        <f t="shared" si="62"/>
        <v>#N/A</v>
      </c>
      <c r="K598" t="e">
        <f t="shared" si="63"/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 t="shared" si="58"/>
        <v>#N/A</v>
      </c>
      <c r="I599" t="e">
        <f t="shared" si="59"/>
        <v>#N/A</v>
      </c>
      <c r="J599" t="e">
        <f t="shared" si="62"/>
        <v>#N/A</v>
      </c>
      <c r="K599" t="e">
        <f t="shared" si="63"/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 t="shared" si="58"/>
        <v>#N/A</v>
      </c>
      <c r="I600" t="e">
        <f t="shared" si="59"/>
        <v>#N/A</v>
      </c>
      <c r="J600" t="e">
        <f t="shared" si="62"/>
        <v>#N/A</v>
      </c>
      <c r="K600" t="e">
        <f t="shared" si="63"/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 t="shared" si="58"/>
        <v>#N/A</v>
      </c>
      <c r="I601" t="e">
        <f t="shared" si="59"/>
        <v>#N/A</v>
      </c>
      <c r="J601" t="e">
        <f t="shared" si="62"/>
        <v>#N/A</v>
      </c>
      <c r="K601" t="e">
        <f t="shared" si="63"/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 t="shared" si="58"/>
        <v>#N/A</v>
      </c>
      <c r="I602" t="e">
        <f t="shared" si="59"/>
        <v>#N/A</v>
      </c>
      <c r="J602" t="e">
        <f t="shared" si="62"/>
        <v>#N/A</v>
      </c>
      <c r="K602" t="e">
        <f t="shared" si="63"/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 t="shared" si="58"/>
        <v>#N/A</v>
      </c>
      <c r="I603" t="e">
        <f t="shared" si="59"/>
        <v>#N/A</v>
      </c>
      <c r="J603" t="e">
        <f t="shared" si="62"/>
        <v>#N/A</v>
      </c>
      <c r="K603" t="e">
        <f t="shared" si="63"/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 t="shared" si="58"/>
        <v>#N/A</v>
      </c>
      <c r="I604" t="e">
        <f t="shared" si="59"/>
        <v>#N/A</v>
      </c>
      <c r="J604" t="e">
        <f t="shared" si="62"/>
        <v>#N/A</v>
      </c>
      <c r="K604" t="e">
        <f t="shared" si="63"/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 t="shared" si="58"/>
        <v>#N/A</v>
      </c>
      <c r="I605" t="e">
        <f t="shared" si="59"/>
        <v>#N/A</v>
      </c>
      <c r="J605" t="e">
        <f t="shared" si="62"/>
        <v>#N/A</v>
      </c>
      <c r="K605" t="e">
        <f t="shared" si="63"/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 t="shared" si="58"/>
        <v>#N/A</v>
      </c>
      <c r="I606" t="e">
        <f t="shared" si="59"/>
        <v>#N/A</v>
      </c>
      <c r="J606" t="e">
        <f t="shared" si="62"/>
        <v>#N/A</v>
      </c>
      <c r="K606" t="e">
        <f t="shared" si="63"/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 t="shared" si="58"/>
        <v>#N/A</v>
      </c>
      <c r="I607" t="e">
        <f t="shared" si="59"/>
        <v>#N/A</v>
      </c>
      <c r="J607" t="e">
        <f t="shared" si="62"/>
        <v>#N/A</v>
      </c>
      <c r="K607" t="e">
        <f t="shared" si="63"/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 t="shared" si="58"/>
        <v>#N/A</v>
      </c>
      <c r="I608" t="e">
        <f t="shared" si="59"/>
        <v>#N/A</v>
      </c>
      <c r="J608" t="e">
        <f t="shared" si="62"/>
        <v>#N/A</v>
      </c>
      <c r="K608" t="e">
        <f t="shared" si="63"/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 t="shared" si="58"/>
        <v>#N/A</v>
      </c>
      <c r="I609" t="e">
        <f t="shared" si="59"/>
        <v>#N/A</v>
      </c>
      <c r="J609" t="e">
        <f t="shared" si="62"/>
        <v>#N/A</v>
      </c>
      <c r="K609" t="e">
        <f t="shared" si="63"/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 t="shared" si="58"/>
        <v>#N/A</v>
      </c>
      <c r="I610" t="e">
        <f t="shared" si="59"/>
        <v>#N/A</v>
      </c>
      <c r="J610" t="e">
        <f t="shared" si="62"/>
        <v>#N/A</v>
      </c>
      <c r="K610" t="e">
        <f t="shared" si="63"/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 t="shared" si="58"/>
        <v>#N/A</v>
      </c>
      <c r="I611" t="e">
        <f t="shared" si="59"/>
        <v>#N/A</v>
      </c>
      <c r="J611" t="e">
        <f t="shared" si="62"/>
        <v>#N/A</v>
      </c>
      <c r="K611" t="e">
        <f t="shared" si="63"/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 t="shared" si="58"/>
        <v>#N/A</v>
      </c>
      <c r="I612" t="e">
        <f t="shared" si="59"/>
        <v>#N/A</v>
      </c>
      <c r="J612" t="e">
        <f t="shared" si="62"/>
        <v>#N/A</v>
      </c>
      <c r="K612" t="e">
        <f t="shared" si="63"/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 t="shared" si="58"/>
        <v>#N/A</v>
      </c>
      <c r="I613" t="e">
        <f t="shared" si="59"/>
        <v>#N/A</v>
      </c>
      <c r="J613" t="e">
        <f t="shared" si="62"/>
        <v>#N/A</v>
      </c>
      <c r="K613" t="e">
        <f t="shared" si="63"/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 t="shared" si="58"/>
        <v>#N/A</v>
      </c>
      <c r="I614" t="e">
        <f t="shared" si="59"/>
        <v>#N/A</v>
      </c>
      <c r="J614" t="e">
        <f t="shared" si="62"/>
        <v>#N/A</v>
      </c>
      <c r="K614" t="e">
        <f t="shared" si="63"/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 t="shared" si="58"/>
        <v>#N/A</v>
      </c>
      <c r="I615" t="e">
        <f t="shared" si="59"/>
        <v>#N/A</v>
      </c>
      <c r="J615" t="e">
        <f t="shared" si="62"/>
        <v>#N/A</v>
      </c>
      <c r="K615" t="e">
        <f t="shared" si="63"/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 t="shared" si="58"/>
        <v>#N/A</v>
      </c>
      <c r="I616" t="e">
        <f t="shared" si="59"/>
        <v>#N/A</v>
      </c>
      <c r="J616" t="e">
        <f t="shared" si="62"/>
        <v>#N/A</v>
      </c>
      <c r="K616" t="e">
        <f t="shared" si="63"/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 t="shared" si="58"/>
        <v>#N/A</v>
      </c>
      <c r="I617" t="e">
        <f t="shared" si="59"/>
        <v>#N/A</v>
      </c>
      <c r="J617" t="e">
        <f t="shared" si="62"/>
        <v>#N/A</v>
      </c>
      <c r="K617" t="e">
        <f t="shared" si="63"/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 t="shared" si="58"/>
        <v>#N/A</v>
      </c>
      <c r="I618" t="e">
        <f t="shared" si="59"/>
        <v>#N/A</v>
      </c>
      <c r="J618" t="e">
        <f t="shared" si="62"/>
        <v>#N/A</v>
      </c>
      <c r="K618" t="e">
        <f t="shared" si="63"/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 t="shared" si="58"/>
        <v>#N/A</v>
      </c>
      <c r="I619" t="e">
        <f t="shared" si="59"/>
        <v>#N/A</v>
      </c>
      <c r="J619" t="e">
        <f t="shared" si="62"/>
        <v>#N/A</v>
      </c>
      <c r="K619" t="e">
        <f t="shared" si="63"/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 t="shared" si="58"/>
        <v>#N/A</v>
      </c>
      <c r="I620" t="e">
        <f t="shared" si="59"/>
        <v>#N/A</v>
      </c>
      <c r="J620" t="e">
        <f t="shared" si="62"/>
        <v>#N/A</v>
      </c>
      <c r="K620" t="e">
        <f t="shared" si="63"/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 t="shared" si="58"/>
        <v>#N/A</v>
      </c>
      <c r="I621" t="e">
        <f t="shared" si="59"/>
        <v>#N/A</v>
      </c>
      <c r="J621" t="e">
        <f t="shared" si="62"/>
        <v>#N/A</v>
      </c>
      <c r="K621" t="e">
        <f t="shared" si="63"/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 t="shared" si="58"/>
        <v>#N/A</v>
      </c>
      <c r="I622" t="e">
        <f t="shared" si="59"/>
        <v>#N/A</v>
      </c>
      <c r="J622" t="e">
        <f t="shared" si="62"/>
        <v>#N/A</v>
      </c>
      <c r="K622" t="e">
        <f t="shared" si="63"/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 t="shared" si="58"/>
        <v>#N/A</v>
      </c>
      <c r="I623" t="e">
        <f t="shared" si="59"/>
        <v>#N/A</v>
      </c>
      <c r="J623" t="e">
        <f t="shared" si="62"/>
        <v>#N/A</v>
      </c>
      <c r="K623" t="e">
        <f t="shared" si="63"/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 t="shared" si="58"/>
        <v>#N/A</v>
      </c>
      <c r="I624" t="e">
        <f t="shared" si="59"/>
        <v>#N/A</v>
      </c>
      <c r="J624" t="e">
        <f t="shared" si="62"/>
        <v>#N/A</v>
      </c>
      <c r="K624" t="e">
        <f t="shared" si="63"/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 t="shared" si="58"/>
        <v>#N/A</v>
      </c>
      <c r="I625" t="e">
        <f t="shared" si="59"/>
        <v>#N/A</v>
      </c>
      <c r="J625" t="e">
        <f t="shared" si="62"/>
        <v>#N/A</v>
      </c>
      <c r="K625" t="e">
        <f t="shared" si="63"/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 t="shared" si="58"/>
        <v>#N/A</v>
      </c>
      <c r="I626" t="e">
        <f t="shared" si="59"/>
        <v>#N/A</v>
      </c>
      <c r="J626" t="e">
        <f t="shared" si="62"/>
        <v>#N/A</v>
      </c>
      <c r="K626" t="e">
        <f t="shared" si="63"/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 t="shared" si="58"/>
        <v>#N/A</v>
      </c>
      <c r="I627" t="e">
        <f t="shared" si="59"/>
        <v>#N/A</v>
      </c>
      <c r="J627" t="e">
        <f t="shared" si="62"/>
        <v>#N/A</v>
      </c>
      <c r="K627" t="e">
        <f t="shared" si="63"/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 t="shared" si="58"/>
        <v>#N/A</v>
      </c>
      <c r="I628" t="e">
        <f t="shared" si="59"/>
        <v>#N/A</v>
      </c>
      <c r="J628" t="e">
        <f t="shared" si="62"/>
        <v>#N/A</v>
      </c>
      <c r="K628" t="e">
        <f t="shared" si="63"/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 t="shared" si="58"/>
        <v>#N/A</v>
      </c>
      <c r="I629" t="e">
        <f t="shared" si="59"/>
        <v>#N/A</v>
      </c>
      <c r="J629" t="e">
        <f t="shared" si="62"/>
        <v>#N/A</v>
      </c>
      <c r="K629" t="e">
        <f t="shared" si="63"/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 t="shared" si="58"/>
        <v>#N/A</v>
      </c>
      <c r="I630" t="e">
        <f t="shared" si="59"/>
        <v>#N/A</v>
      </c>
      <c r="J630" t="e">
        <f t="shared" si="62"/>
        <v>#N/A</v>
      </c>
      <c r="K630" t="e">
        <f t="shared" si="63"/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 t="shared" si="58"/>
        <v>#N/A</v>
      </c>
      <c r="I631" t="e">
        <f t="shared" si="59"/>
        <v>#N/A</v>
      </c>
      <c r="J631" t="e">
        <f t="shared" si="62"/>
        <v>#N/A</v>
      </c>
      <c r="K631" t="e">
        <f t="shared" si="63"/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 t="shared" si="58"/>
        <v>#N/A</v>
      </c>
      <c r="I632" t="e">
        <f t="shared" si="59"/>
        <v>#N/A</v>
      </c>
      <c r="J632" t="e">
        <f t="shared" si="62"/>
        <v>#N/A</v>
      </c>
      <c r="K632" t="e">
        <f t="shared" si="63"/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 t="shared" si="58"/>
        <v>#N/A</v>
      </c>
      <c r="I633" t="e">
        <f t="shared" si="59"/>
        <v>#N/A</v>
      </c>
      <c r="J633" t="e">
        <f t="shared" si="62"/>
        <v>#N/A</v>
      </c>
      <c r="K633" t="e">
        <f t="shared" si="63"/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 t="shared" ref="H634:H646" si="64">NA()</f>
        <v>#N/A</v>
      </c>
      <c r="I634" t="e">
        <f t="shared" ref="I634:I646" si="65">NA()</f>
        <v>#N/A</v>
      </c>
      <c r="J634" t="e">
        <f t="shared" si="62"/>
        <v>#N/A</v>
      </c>
      <c r="K634" t="e">
        <f t="shared" si="63"/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 t="shared" si="64"/>
        <v>#N/A</v>
      </c>
      <c r="I635" t="e">
        <f t="shared" si="65"/>
        <v>#N/A</v>
      </c>
      <c r="J635" t="e">
        <f t="shared" si="62"/>
        <v>#N/A</v>
      </c>
      <c r="K635" t="e">
        <f t="shared" si="63"/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 t="shared" si="64"/>
        <v>#N/A</v>
      </c>
      <c r="I636" t="e">
        <f t="shared" si="65"/>
        <v>#N/A</v>
      </c>
      <c r="J636" t="e">
        <f t="shared" si="62"/>
        <v>#N/A</v>
      </c>
      <c r="K636" t="e">
        <f t="shared" si="63"/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 t="shared" si="64"/>
        <v>#N/A</v>
      </c>
      <c r="I637" t="e">
        <f t="shared" si="65"/>
        <v>#N/A</v>
      </c>
      <c r="J637" t="e">
        <f t="shared" si="62"/>
        <v>#N/A</v>
      </c>
      <c r="K637" t="e">
        <f t="shared" si="63"/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 t="shared" si="64"/>
        <v>#N/A</v>
      </c>
      <c r="I638" t="e">
        <f t="shared" si="65"/>
        <v>#N/A</v>
      </c>
      <c r="J638" t="e">
        <f t="shared" si="62"/>
        <v>#N/A</v>
      </c>
      <c r="K638" t="e">
        <f t="shared" si="63"/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 t="shared" si="64"/>
        <v>#N/A</v>
      </c>
      <c r="I639" t="e">
        <f t="shared" si="65"/>
        <v>#N/A</v>
      </c>
      <c r="J639" t="e">
        <f t="shared" si="62"/>
        <v>#N/A</v>
      </c>
      <c r="K639" t="e">
        <f t="shared" si="63"/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 t="shared" si="64"/>
        <v>#N/A</v>
      </c>
      <c r="I640" t="e">
        <f t="shared" si="65"/>
        <v>#N/A</v>
      </c>
      <c r="J640" t="e">
        <f t="shared" si="62"/>
        <v>#N/A</v>
      </c>
      <c r="K640" t="e">
        <f t="shared" si="63"/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 t="shared" si="64"/>
        <v>#N/A</v>
      </c>
      <c r="I641" t="e">
        <f t="shared" si="65"/>
        <v>#N/A</v>
      </c>
      <c r="J641" t="e">
        <f t="shared" si="62"/>
        <v>#N/A</v>
      </c>
      <c r="K641" t="e">
        <f t="shared" si="63"/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 t="shared" si="64"/>
        <v>#N/A</v>
      </c>
      <c r="I642" t="e">
        <f t="shared" si="65"/>
        <v>#N/A</v>
      </c>
      <c r="J642" t="e">
        <f t="shared" si="62"/>
        <v>#N/A</v>
      </c>
      <c r="K642" t="e">
        <f t="shared" si="63"/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 t="shared" si="64"/>
        <v>#N/A</v>
      </c>
      <c r="I643" t="e">
        <f t="shared" si="65"/>
        <v>#N/A</v>
      </c>
      <c r="J643" t="e">
        <f t="shared" si="62"/>
        <v>#N/A</v>
      </c>
      <c r="K643" t="e">
        <f t="shared" si="63"/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 t="shared" si="64"/>
        <v>#N/A</v>
      </c>
      <c r="I644" t="e">
        <f t="shared" si="65"/>
        <v>#N/A</v>
      </c>
      <c r="J644" t="e">
        <f t="shared" si="62"/>
        <v>#N/A</v>
      </c>
      <c r="K644" t="e">
        <f t="shared" si="63"/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 t="shared" si="64"/>
        <v>#N/A</v>
      </c>
      <c r="I645" t="e">
        <f t="shared" si="65"/>
        <v>#N/A</v>
      </c>
      <c r="J645" t="e">
        <f t="shared" si="62"/>
        <v>#N/A</v>
      </c>
      <c r="K645" t="e">
        <f t="shared" si="63"/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 t="shared" si="64"/>
        <v>#N/A</v>
      </c>
      <c r="I646" t="e">
        <f t="shared" si="65"/>
        <v>#N/A</v>
      </c>
      <c r="J646" t="e">
        <f t="shared" si="62"/>
        <v>#N/A</v>
      </c>
      <c r="K646" t="e">
        <f t="shared" si="63"/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 t="shared" ref="H648:H711" si="66">NA()</f>
        <v>#N/A</v>
      </c>
      <c r="I648" t="e">
        <f t="shared" ref="I648:I711" si="67">NA()</f>
        <v>#N/A</v>
      </c>
      <c r="J648" t="e">
        <f t="shared" ref="J648:J711" si="68">NA()</f>
        <v>#N/A</v>
      </c>
      <c r="K648" t="e">
        <f t="shared" ref="K648:K711" si="69"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 t="shared" si="66"/>
        <v>#N/A</v>
      </c>
      <c r="I649" t="e">
        <f t="shared" si="67"/>
        <v>#N/A</v>
      </c>
      <c r="J649" t="e">
        <f t="shared" si="68"/>
        <v>#N/A</v>
      </c>
      <c r="K649" t="e">
        <f t="shared" si="69"/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 t="shared" si="66"/>
        <v>#N/A</v>
      </c>
      <c r="I650" t="e">
        <f t="shared" si="67"/>
        <v>#N/A</v>
      </c>
      <c r="J650" t="e">
        <f t="shared" si="68"/>
        <v>#N/A</v>
      </c>
      <c r="K650" t="e">
        <f t="shared" si="69"/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 t="shared" si="66"/>
        <v>#N/A</v>
      </c>
      <c r="I651" t="e">
        <f t="shared" si="67"/>
        <v>#N/A</v>
      </c>
      <c r="J651" t="e">
        <f t="shared" si="68"/>
        <v>#N/A</v>
      </c>
      <c r="K651" t="e">
        <f t="shared" si="69"/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 t="shared" si="66"/>
        <v>#N/A</v>
      </c>
      <c r="I652" t="e">
        <f t="shared" si="67"/>
        <v>#N/A</v>
      </c>
      <c r="J652" t="e">
        <f t="shared" si="68"/>
        <v>#N/A</v>
      </c>
      <c r="K652" t="e">
        <f t="shared" si="69"/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 t="shared" si="66"/>
        <v>#N/A</v>
      </c>
      <c r="I653" t="e">
        <f t="shared" si="67"/>
        <v>#N/A</v>
      </c>
      <c r="J653" t="e">
        <f t="shared" si="68"/>
        <v>#N/A</v>
      </c>
      <c r="K653" t="e">
        <f t="shared" si="69"/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 t="shared" si="66"/>
        <v>#N/A</v>
      </c>
      <c r="I654" t="e">
        <f t="shared" si="67"/>
        <v>#N/A</v>
      </c>
      <c r="J654" t="e">
        <f t="shared" si="68"/>
        <v>#N/A</v>
      </c>
      <c r="K654" t="e">
        <f t="shared" si="69"/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 t="shared" si="66"/>
        <v>#N/A</v>
      </c>
      <c r="I655" t="e">
        <f t="shared" si="67"/>
        <v>#N/A</v>
      </c>
      <c r="J655" t="e">
        <f t="shared" si="68"/>
        <v>#N/A</v>
      </c>
      <c r="K655" t="e">
        <f t="shared" si="69"/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 t="shared" si="66"/>
        <v>#N/A</v>
      </c>
      <c r="I656" t="e">
        <f t="shared" si="67"/>
        <v>#N/A</v>
      </c>
      <c r="J656" t="e">
        <f t="shared" si="68"/>
        <v>#N/A</v>
      </c>
      <c r="K656" t="e">
        <f t="shared" si="69"/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 t="shared" si="66"/>
        <v>#N/A</v>
      </c>
      <c r="I657" t="e">
        <f t="shared" si="67"/>
        <v>#N/A</v>
      </c>
      <c r="J657" t="e">
        <f t="shared" si="68"/>
        <v>#N/A</v>
      </c>
      <c r="K657" t="e">
        <f t="shared" si="69"/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 t="shared" si="66"/>
        <v>#N/A</v>
      </c>
      <c r="I658" t="e">
        <f t="shared" si="67"/>
        <v>#N/A</v>
      </c>
      <c r="J658" t="e">
        <f t="shared" si="68"/>
        <v>#N/A</v>
      </c>
      <c r="K658" t="e">
        <f t="shared" si="69"/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 t="shared" si="66"/>
        <v>#N/A</v>
      </c>
      <c r="I659" t="e">
        <f t="shared" si="67"/>
        <v>#N/A</v>
      </c>
      <c r="J659" t="e">
        <f t="shared" si="68"/>
        <v>#N/A</v>
      </c>
      <c r="K659" t="e">
        <f t="shared" si="69"/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 t="shared" si="66"/>
        <v>#N/A</v>
      </c>
      <c r="I660" t="e">
        <f t="shared" si="67"/>
        <v>#N/A</v>
      </c>
      <c r="J660" t="e">
        <f t="shared" si="68"/>
        <v>#N/A</v>
      </c>
      <c r="K660" t="e">
        <f t="shared" si="69"/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 t="shared" si="66"/>
        <v>#N/A</v>
      </c>
      <c r="I661" t="e">
        <f t="shared" si="67"/>
        <v>#N/A</v>
      </c>
      <c r="J661" t="e">
        <f t="shared" si="68"/>
        <v>#N/A</v>
      </c>
      <c r="K661" t="e">
        <f t="shared" si="69"/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 t="shared" si="66"/>
        <v>#N/A</v>
      </c>
      <c r="I662" t="e">
        <f t="shared" si="67"/>
        <v>#N/A</v>
      </c>
      <c r="J662" t="e">
        <f t="shared" si="68"/>
        <v>#N/A</v>
      </c>
      <c r="K662" t="e">
        <f t="shared" si="69"/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 t="shared" si="66"/>
        <v>#N/A</v>
      </c>
      <c r="I663" t="e">
        <f t="shared" si="67"/>
        <v>#N/A</v>
      </c>
      <c r="J663" t="e">
        <f t="shared" si="68"/>
        <v>#N/A</v>
      </c>
      <c r="K663" t="e">
        <f t="shared" si="69"/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 t="shared" si="66"/>
        <v>#N/A</v>
      </c>
      <c r="I664" t="e">
        <f t="shared" si="67"/>
        <v>#N/A</v>
      </c>
      <c r="J664" t="e">
        <f t="shared" si="68"/>
        <v>#N/A</v>
      </c>
      <c r="K664" t="e">
        <f t="shared" si="69"/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 t="shared" si="66"/>
        <v>#N/A</v>
      </c>
      <c r="I665" t="e">
        <f t="shared" si="67"/>
        <v>#N/A</v>
      </c>
      <c r="J665" t="e">
        <f t="shared" si="68"/>
        <v>#N/A</v>
      </c>
      <c r="K665" t="e">
        <f t="shared" si="69"/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 t="shared" si="66"/>
        <v>#N/A</v>
      </c>
      <c r="I666" t="e">
        <f t="shared" si="67"/>
        <v>#N/A</v>
      </c>
      <c r="J666" t="e">
        <f t="shared" si="68"/>
        <v>#N/A</v>
      </c>
      <c r="K666" t="e">
        <f t="shared" si="69"/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 t="shared" si="66"/>
        <v>#N/A</v>
      </c>
      <c r="I667" t="e">
        <f t="shared" si="67"/>
        <v>#N/A</v>
      </c>
      <c r="J667" t="e">
        <f t="shared" si="68"/>
        <v>#N/A</v>
      </c>
      <c r="K667" t="e">
        <f t="shared" si="69"/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 t="shared" si="66"/>
        <v>#N/A</v>
      </c>
      <c r="I668" t="e">
        <f t="shared" si="67"/>
        <v>#N/A</v>
      </c>
      <c r="J668" t="e">
        <f t="shared" si="68"/>
        <v>#N/A</v>
      </c>
      <c r="K668" t="e">
        <f t="shared" si="69"/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 t="shared" si="66"/>
        <v>#N/A</v>
      </c>
      <c r="I669" t="e">
        <f t="shared" si="67"/>
        <v>#N/A</v>
      </c>
      <c r="J669" t="e">
        <f t="shared" si="68"/>
        <v>#N/A</v>
      </c>
      <c r="K669" t="e">
        <f t="shared" si="69"/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 t="shared" si="66"/>
        <v>#N/A</v>
      </c>
      <c r="I670" t="e">
        <f t="shared" si="67"/>
        <v>#N/A</v>
      </c>
      <c r="J670" t="e">
        <f t="shared" si="68"/>
        <v>#N/A</v>
      </c>
      <c r="K670" t="e">
        <f t="shared" si="69"/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 t="shared" si="66"/>
        <v>#N/A</v>
      </c>
      <c r="I671" t="e">
        <f t="shared" si="67"/>
        <v>#N/A</v>
      </c>
      <c r="J671" t="e">
        <f t="shared" si="68"/>
        <v>#N/A</v>
      </c>
      <c r="K671" t="e">
        <f t="shared" si="69"/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 t="shared" si="66"/>
        <v>#N/A</v>
      </c>
      <c r="I672" t="e">
        <f t="shared" si="67"/>
        <v>#N/A</v>
      </c>
      <c r="J672" t="e">
        <f t="shared" si="68"/>
        <v>#N/A</v>
      </c>
      <c r="K672" t="e">
        <f t="shared" si="69"/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 t="shared" si="66"/>
        <v>#N/A</v>
      </c>
      <c r="I673" t="e">
        <f t="shared" si="67"/>
        <v>#N/A</v>
      </c>
      <c r="J673" t="e">
        <f t="shared" si="68"/>
        <v>#N/A</v>
      </c>
      <c r="K673" t="e">
        <f t="shared" si="69"/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 t="shared" si="66"/>
        <v>#N/A</v>
      </c>
      <c r="I674" t="e">
        <f t="shared" si="67"/>
        <v>#N/A</v>
      </c>
      <c r="J674" t="e">
        <f t="shared" si="68"/>
        <v>#N/A</v>
      </c>
      <c r="K674" t="e">
        <f t="shared" si="69"/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 t="shared" si="66"/>
        <v>#N/A</v>
      </c>
      <c r="I675" t="e">
        <f t="shared" si="67"/>
        <v>#N/A</v>
      </c>
      <c r="J675" t="e">
        <f t="shared" si="68"/>
        <v>#N/A</v>
      </c>
      <c r="K675" t="e">
        <f t="shared" si="69"/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 t="shared" si="66"/>
        <v>#N/A</v>
      </c>
      <c r="I676" t="e">
        <f t="shared" si="67"/>
        <v>#N/A</v>
      </c>
      <c r="J676" t="e">
        <f t="shared" si="68"/>
        <v>#N/A</v>
      </c>
      <c r="K676" t="e">
        <f t="shared" si="69"/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 t="shared" si="66"/>
        <v>#N/A</v>
      </c>
      <c r="I677" t="e">
        <f t="shared" si="67"/>
        <v>#N/A</v>
      </c>
      <c r="J677" t="e">
        <f t="shared" si="68"/>
        <v>#N/A</v>
      </c>
      <c r="K677" t="e">
        <f t="shared" si="69"/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 t="shared" si="66"/>
        <v>#N/A</v>
      </c>
      <c r="I678" t="e">
        <f t="shared" si="67"/>
        <v>#N/A</v>
      </c>
      <c r="J678" t="e">
        <f t="shared" si="68"/>
        <v>#N/A</v>
      </c>
      <c r="K678" t="e">
        <f t="shared" si="69"/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 t="shared" si="66"/>
        <v>#N/A</v>
      </c>
      <c r="I679" t="e">
        <f t="shared" si="67"/>
        <v>#N/A</v>
      </c>
      <c r="J679" t="e">
        <f t="shared" si="68"/>
        <v>#N/A</v>
      </c>
      <c r="K679" t="e">
        <f t="shared" si="69"/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 t="shared" si="66"/>
        <v>#N/A</v>
      </c>
      <c r="I680" t="e">
        <f t="shared" si="67"/>
        <v>#N/A</v>
      </c>
      <c r="J680" t="e">
        <f t="shared" si="68"/>
        <v>#N/A</v>
      </c>
      <c r="K680" t="e">
        <f t="shared" si="69"/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 t="shared" si="66"/>
        <v>#N/A</v>
      </c>
      <c r="I681" t="e">
        <f t="shared" si="67"/>
        <v>#N/A</v>
      </c>
      <c r="J681" t="e">
        <f t="shared" si="68"/>
        <v>#N/A</v>
      </c>
      <c r="K681" t="e">
        <f t="shared" si="69"/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 t="shared" si="66"/>
        <v>#N/A</v>
      </c>
      <c r="I682" t="e">
        <f t="shared" si="67"/>
        <v>#N/A</v>
      </c>
      <c r="J682" t="e">
        <f t="shared" si="68"/>
        <v>#N/A</v>
      </c>
      <c r="K682" t="e">
        <f t="shared" si="69"/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 t="shared" si="66"/>
        <v>#N/A</v>
      </c>
      <c r="I683" t="e">
        <f t="shared" si="67"/>
        <v>#N/A</v>
      </c>
      <c r="J683" t="e">
        <f t="shared" si="68"/>
        <v>#N/A</v>
      </c>
      <c r="K683" t="e">
        <f t="shared" si="69"/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 t="shared" si="66"/>
        <v>#N/A</v>
      </c>
      <c r="I684" t="e">
        <f t="shared" si="67"/>
        <v>#N/A</v>
      </c>
      <c r="J684" t="e">
        <f t="shared" si="68"/>
        <v>#N/A</v>
      </c>
      <c r="K684" t="e">
        <f t="shared" si="69"/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 t="shared" si="66"/>
        <v>#N/A</v>
      </c>
      <c r="I685" t="e">
        <f t="shared" si="67"/>
        <v>#N/A</v>
      </c>
      <c r="J685" t="e">
        <f t="shared" si="68"/>
        <v>#N/A</v>
      </c>
      <c r="K685" t="e">
        <f t="shared" si="69"/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 t="shared" si="66"/>
        <v>#N/A</v>
      </c>
      <c r="I686" t="e">
        <f t="shared" si="67"/>
        <v>#N/A</v>
      </c>
      <c r="J686" t="e">
        <f t="shared" si="68"/>
        <v>#N/A</v>
      </c>
      <c r="K686" t="e">
        <f t="shared" si="69"/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 t="shared" si="66"/>
        <v>#N/A</v>
      </c>
      <c r="I687" t="e">
        <f t="shared" si="67"/>
        <v>#N/A</v>
      </c>
      <c r="J687" t="e">
        <f t="shared" si="68"/>
        <v>#N/A</v>
      </c>
      <c r="K687" t="e">
        <f t="shared" si="69"/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 t="shared" si="66"/>
        <v>#N/A</v>
      </c>
      <c r="I688" t="e">
        <f t="shared" si="67"/>
        <v>#N/A</v>
      </c>
      <c r="J688" t="e">
        <f t="shared" si="68"/>
        <v>#N/A</v>
      </c>
      <c r="K688" t="e">
        <f t="shared" si="69"/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 t="shared" si="66"/>
        <v>#N/A</v>
      </c>
      <c r="I689" t="e">
        <f t="shared" si="67"/>
        <v>#N/A</v>
      </c>
      <c r="J689" t="e">
        <f t="shared" si="68"/>
        <v>#N/A</v>
      </c>
      <c r="K689" t="e">
        <f t="shared" si="69"/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 t="shared" si="66"/>
        <v>#N/A</v>
      </c>
      <c r="I690" t="e">
        <f t="shared" si="67"/>
        <v>#N/A</v>
      </c>
      <c r="J690" t="e">
        <f t="shared" si="68"/>
        <v>#N/A</v>
      </c>
      <c r="K690" t="e">
        <f t="shared" si="69"/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 t="shared" si="66"/>
        <v>#N/A</v>
      </c>
      <c r="I691" t="e">
        <f t="shared" si="67"/>
        <v>#N/A</v>
      </c>
      <c r="J691" t="e">
        <f t="shared" si="68"/>
        <v>#N/A</v>
      </c>
      <c r="K691" t="e">
        <f t="shared" si="69"/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 t="shared" si="66"/>
        <v>#N/A</v>
      </c>
      <c r="I692" t="e">
        <f t="shared" si="67"/>
        <v>#N/A</v>
      </c>
      <c r="J692" t="e">
        <f t="shared" si="68"/>
        <v>#N/A</v>
      </c>
      <c r="K692" t="e">
        <f t="shared" si="69"/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 t="shared" si="66"/>
        <v>#N/A</v>
      </c>
      <c r="I693" t="e">
        <f t="shared" si="67"/>
        <v>#N/A</v>
      </c>
      <c r="J693" t="e">
        <f t="shared" si="68"/>
        <v>#N/A</v>
      </c>
      <c r="K693" t="e">
        <f t="shared" si="69"/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 t="shared" si="66"/>
        <v>#N/A</v>
      </c>
      <c r="I694" t="e">
        <f t="shared" si="67"/>
        <v>#N/A</v>
      </c>
      <c r="J694" t="e">
        <f t="shared" si="68"/>
        <v>#N/A</v>
      </c>
      <c r="K694" t="e">
        <f t="shared" si="69"/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 t="shared" si="66"/>
        <v>#N/A</v>
      </c>
      <c r="I695" t="e">
        <f t="shared" si="67"/>
        <v>#N/A</v>
      </c>
      <c r="J695" t="e">
        <f t="shared" si="68"/>
        <v>#N/A</v>
      </c>
      <c r="K695" t="e">
        <f t="shared" si="69"/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 t="shared" si="66"/>
        <v>#N/A</v>
      </c>
      <c r="I696" t="e">
        <f t="shared" si="67"/>
        <v>#N/A</v>
      </c>
      <c r="J696" t="e">
        <f t="shared" si="68"/>
        <v>#N/A</v>
      </c>
      <c r="K696" t="e">
        <f t="shared" si="69"/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 t="shared" si="66"/>
        <v>#N/A</v>
      </c>
      <c r="I697" t="e">
        <f t="shared" si="67"/>
        <v>#N/A</v>
      </c>
      <c r="J697" t="e">
        <f t="shared" si="68"/>
        <v>#N/A</v>
      </c>
      <c r="K697" t="e">
        <f t="shared" si="69"/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 t="shared" si="66"/>
        <v>#N/A</v>
      </c>
      <c r="I698" t="e">
        <f t="shared" si="67"/>
        <v>#N/A</v>
      </c>
      <c r="J698" t="e">
        <f t="shared" si="68"/>
        <v>#N/A</v>
      </c>
      <c r="K698" t="e">
        <f t="shared" si="69"/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 t="shared" si="66"/>
        <v>#N/A</v>
      </c>
      <c r="I699" t="e">
        <f t="shared" si="67"/>
        <v>#N/A</v>
      </c>
      <c r="J699" t="e">
        <f t="shared" si="68"/>
        <v>#N/A</v>
      </c>
      <c r="K699" t="e">
        <f t="shared" si="69"/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 t="shared" si="66"/>
        <v>#N/A</v>
      </c>
      <c r="I700" t="e">
        <f t="shared" si="67"/>
        <v>#N/A</v>
      </c>
      <c r="J700" t="e">
        <f t="shared" si="68"/>
        <v>#N/A</v>
      </c>
      <c r="K700" t="e">
        <f t="shared" si="69"/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 t="shared" si="66"/>
        <v>#N/A</v>
      </c>
      <c r="I701" t="e">
        <f t="shared" si="67"/>
        <v>#N/A</v>
      </c>
      <c r="J701" t="e">
        <f t="shared" si="68"/>
        <v>#N/A</v>
      </c>
      <c r="K701" t="e">
        <f t="shared" si="69"/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 t="shared" si="66"/>
        <v>#N/A</v>
      </c>
      <c r="I702" t="e">
        <f t="shared" si="67"/>
        <v>#N/A</v>
      </c>
      <c r="J702" t="e">
        <f t="shared" si="68"/>
        <v>#N/A</v>
      </c>
      <c r="K702" t="e">
        <f t="shared" si="69"/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 t="shared" si="66"/>
        <v>#N/A</v>
      </c>
      <c r="I703" t="e">
        <f t="shared" si="67"/>
        <v>#N/A</v>
      </c>
      <c r="J703" t="e">
        <f t="shared" si="68"/>
        <v>#N/A</v>
      </c>
      <c r="K703" t="e">
        <f t="shared" si="69"/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 t="shared" si="66"/>
        <v>#N/A</v>
      </c>
      <c r="I704" t="e">
        <f t="shared" si="67"/>
        <v>#N/A</v>
      </c>
      <c r="J704" t="e">
        <f t="shared" si="68"/>
        <v>#N/A</v>
      </c>
      <c r="K704" t="e">
        <f t="shared" si="69"/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 t="shared" si="66"/>
        <v>#N/A</v>
      </c>
      <c r="I705" t="e">
        <f t="shared" si="67"/>
        <v>#N/A</v>
      </c>
      <c r="J705" t="e">
        <f t="shared" si="68"/>
        <v>#N/A</v>
      </c>
      <c r="K705" t="e">
        <f t="shared" si="69"/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 t="shared" si="66"/>
        <v>#N/A</v>
      </c>
      <c r="I706" t="e">
        <f t="shared" si="67"/>
        <v>#N/A</v>
      </c>
      <c r="J706" t="e">
        <f t="shared" si="68"/>
        <v>#N/A</v>
      </c>
      <c r="K706" t="e">
        <f t="shared" si="69"/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 t="shared" si="66"/>
        <v>#N/A</v>
      </c>
      <c r="I707" t="e">
        <f t="shared" si="67"/>
        <v>#N/A</v>
      </c>
      <c r="J707" t="e">
        <f t="shared" si="68"/>
        <v>#N/A</v>
      </c>
      <c r="K707" t="e">
        <f t="shared" si="69"/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 t="shared" si="66"/>
        <v>#N/A</v>
      </c>
      <c r="I708" t="e">
        <f t="shared" si="67"/>
        <v>#N/A</v>
      </c>
      <c r="J708" t="e">
        <f t="shared" si="68"/>
        <v>#N/A</v>
      </c>
      <c r="K708" t="e">
        <f t="shared" si="69"/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 t="shared" si="66"/>
        <v>#N/A</v>
      </c>
      <c r="I709" t="e">
        <f t="shared" si="67"/>
        <v>#N/A</v>
      </c>
      <c r="J709" t="e">
        <f t="shared" si="68"/>
        <v>#N/A</v>
      </c>
      <c r="K709" t="e">
        <f t="shared" si="69"/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 t="shared" si="66"/>
        <v>#N/A</v>
      </c>
      <c r="I710" t="e">
        <f t="shared" si="67"/>
        <v>#N/A</v>
      </c>
      <c r="J710" t="e">
        <f t="shared" si="68"/>
        <v>#N/A</v>
      </c>
      <c r="K710" t="e">
        <f t="shared" si="69"/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 t="shared" si="66"/>
        <v>#N/A</v>
      </c>
      <c r="I711" t="e">
        <f t="shared" si="67"/>
        <v>#N/A</v>
      </c>
      <c r="J711" t="e">
        <f t="shared" si="68"/>
        <v>#N/A</v>
      </c>
      <c r="K711" t="e">
        <f t="shared" si="69"/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 t="shared" ref="H713:H776" si="70">NA()</f>
        <v>#N/A</v>
      </c>
      <c r="I713" t="e">
        <f t="shared" ref="I713:I776" si="71">NA()</f>
        <v>#N/A</v>
      </c>
      <c r="J713" t="e">
        <f t="shared" ref="J713:J766" si="72">NA()</f>
        <v>#N/A</v>
      </c>
      <c r="K713" t="e">
        <f t="shared" ref="K713:K766" si="73"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 t="shared" si="70"/>
        <v>#N/A</v>
      </c>
      <c r="I714" t="e">
        <f t="shared" si="71"/>
        <v>#N/A</v>
      </c>
      <c r="J714" t="e">
        <f t="shared" si="72"/>
        <v>#N/A</v>
      </c>
      <c r="K714" t="e">
        <f t="shared" si="73"/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 t="shared" si="70"/>
        <v>#N/A</v>
      </c>
      <c r="I715" t="e">
        <f t="shared" si="71"/>
        <v>#N/A</v>
      </c>
      <c r="J715" t="e">
        <f t="shared" si="72"/>
        <v>#N/A</v>
      </c>
      <c r="K715" t="e">
        <f t="shared" si="73"/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 t="shared" si="70"/>
        <v>#N/A</v>
      </c>
      <c r="I716" t="e">
        <f t="shared" si="71"/>
        <v>#N/A</v>
      </c>
      <c r="J716" t="e">
        <f t="shared" si="72"/>
        <v>#N/A</v>
      </c>
      <c r="K716" t="e">
        <f t="shared" si="73"/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 t="shared" si="70"/>
        <v>#N/A</v>
      </c>
      <c r="I717" t="e">
        <f t="shared" si="71"/>
        <v>#N/A</v>
      </c>
      <c r="J717" t="e">
        <f t="shared" si="72"/>
        <v>#N/A</v>
      </c>
      <c r="K717" t="e">
        <f t="shared" si="73"/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 t="shared" si="70"/>
        <v>#N/A</v>
      </c>
      <c r="I718" t="e">
        <f t="shared" si="71"/>
        <v>#N/A</v>
      </c>
      <c r="J718" t="e">
        <f t="shared" si="72"/>
        <v>#N/A</v>
      </c>
      <c r="K718" t="e">
        <f t="shared" si="73"/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 t="shared" si="70"/>
        <v>#N/A</v>
      </c>
      <c r="I719" t="e">
        <f t="shared" si="71"/>
        <v>#N/A</v>
      </c>
      <c r="J719" t="e">
        <f t="shared" si="72"/>
        <v>#N/A</v>
      </c>
      <c r="K719" t="e">
        <f t="shared" si="73"/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 t="shared" si="70"/>
        <v>#N/A</v>
      </c>
      <c r="I720" t="e">
        <f t="shared" si="71"/>
        <v>#N/A</v>
      </c>
      <c r="J720" t="e">
        <f t="shared" si="72"/>
        <v>#N/A</v>
      </c>
      <c r="K720" t="e">
        <f t="shared" si="73"/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 t="shared" si="70"/>
        <v>#N/A</v>
      </c>
      <c r="I721" t="e">
        <f t="shared" si="71"/>
        <v>#N/A</v>
      </c>
      <c r="J721" t="e">
        <f t="shared" si="72"/>
        <v>#N/A</v>
      </c>
      <c r="K721" t="e">
        <f t="shared" si="73"/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 t="shared" si="70"/>
        <v>#N/A</v>
      </c>
      <c r="I722" t="e">
        <f t="shared" si="71"/>
        <v>#N/A</v>
      </c>
      <c r="J722" t="e">
        <f t="shared" si="72"/>
        <v>#N/A</v>
      </c>
      <c r="K722" t="e">
        <f t="shared" si="73"/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 t="shared" si="70"/>
        <v>#N/A</v>
      </c>
      <c r="I723" t="e">
        <f t="shared" si="71"/>
        <v>#N/A</v>
      </c>
      <c r="J723" t="e">
        <f t="shared" si="72"/>
        <v>#N/A</v>
      </c>
      <c r="K723" t="e">
        <f t="shared" si="73"/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 t="shared" si="70"/>
        <v>#N/A</v>
      </c>
      <c r="I724" t="e">
        <f t="shared" si="71"/>
        <v>#N/A</v>
      </c>
      <c r="J724" t="e">
        <f t="shared" si="72"/>
        <v>#N/A</v>
      </c>
      <c r="K724" t="e">
        <f t="shared" si="73"/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 t="shared" si="70"/>
        <v>#N/A</v>
      </c>
      <c r="I725" t="e">
        <f t="shared" si="71"/>
        <v>#N/A</v>
      </c>
      <c r="J725" t="e">
        <f t="shared" si="72"/>
        <v>#N/A</v>
      </c>
      <c r="K725" t="e">
        <f t="shared" si="73"/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 t="shared" si="70"/>
        <v>#N/A</v>
      </c>
      <c r="I726" t="e">
        <f t="shared" si="71"/>
        <v>#N/A</v>
      </c>
      <c r="J726" t="e">
        <f t="shared" si="72"/>
        <v>#N/A</v>
      </c>
      <c r="K726" t="e">
        <f t="shared" si="73"/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 t="shared" si="70"/>
        <v>#N/A</v>
      </c>
      <c r="I727" t="e">
        <f t="shared" si="71"/>
        <v>#N/A</v>
      </c>
      <c r="J727" t="e">
        <f t="shared" si="72"/>
        <v>#N/A</v>
      </c>
      <c r="K727" t="e">
        <f t="shared" si="73"/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 t="shared" si="70"/>
        <v>#N/A</v>
      </c>
      <c r="I728" t="e">
        <f t="shared" si="71"/>
        <v>#N/A</v>
      </c>
      <c r="J728" t="e">
        <f t="shared" si="72"/>
        <v>#N/A</v>
      </c>
      <c r="K728" t="e">
        <f t="shared" si="73"/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 t="shared" si="70"/>
        <v>#N/A</v>
      </c>
      <c r="I729" t="e">
        <f t="shared" si="71"/>
        <v>#N/A</v>
      </c>
      <c r="J729" t="e">
        <f t="shared" si="72"/>
        <v>#N/A</v>
      </c>
      <c r="K729" t="e">
        <f t="shared" si="73"/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 t="shared" si="70"/>
        <v>#N/A</v>
      </c>
      <c r="I730" t="e">
        <f t="shared" si="71"/>
        <v>#N/A</v>
      </c>
      <c r="J730" t="e">
        <f t="shared" si="72"/>
        <v>#N/A</v>
      </c>
      <c r="K730" t="e">
        <f t="shared" si="73"/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 t="shared" si="70"/>
        <v>#N/A</v>
      </c>
      <c r="I731" t="e">
        <f t="shared" si="71"/>
        <v>#N/A</v>
      </c>
      <c r="J731" t="e">
        <f t="shared" si="72"/>
        <v>#N/A</v>
      </c>
      <c r="K731" t="e">
        <f t="shared" si="73"/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 t="shared" si="70"/>
        <v>#N/A</v>
      </c>
      <c r="I732" t="e">
        <f t="shared" si="71"/>
        <v>#N/A</v>
      </c>
      <c r="J732" t="e">
        <f t="shared" si="72"/>
        <v>#N/A</v>
      </c>
      <c r="K732" t="e">
        <f t="shared" si="73"/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 t="shared" si="70"/>
        <v>#N/A</v>
      </c>
      <c r="I733" t="e">
        <f t="shared" si="71"/>
        <v>#N/A</v>
      </c>
      <c r="J733" t="e">
        <f t="shared" si="72"/>
        <v>#N/A</v>
      </c>
      <c r="K733" t="e">
        <f t="shared" si="73"/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 t="shared" si="70"/>
        <v>#N/A</v>
      </c>
      <c r="I734" t="e">
        <f t="shared" si="71"/>
        <v>#N/A</v>
      </c>
      <c r="J734" t="e">
        <f t="shared" si="72"/>
        <v>#N/A</v>
      </c>
      <c r="K734" t="e">
        <f t="shared" si="73"/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 t="shared" si="70"/>
        <v>#N/A</v>
      </c>
      <c r="I735" t="e">
        <f t="shared" si="71"/>
        <v>#N/A</v>
      </c>
      <c r="J735" t="e">
        <f t="shared" si="72"/>
        <v>#N/A</v>
      </c>
      <c r="K735" t="e">
        <f t="shared" si="73"/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 t="shared" si="70"/>
        <v>#N/A</v>
      </c>
      <c r="I736" t="e">
        <f t="shared" si="71"/>
        <v>#N/A</v>
      </c>
      <c r="J736" t="e">
        <f t="shared" si="72"/>
        <v>#N/A</v>
      </c>
      <c r="K736" t="e">
        <f t="shared" si="73"/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 t="shared" si="70"/>
        <v>#N/A</v>
      </c>
      <c r="I737" t="e">
        <f t="shared" si="71"/>
        <v>#N/A</v>
      </c>
      <c r="J737" t="e">
        <f t="shared" si="72"/>
        <v>#N/A</v>
      </c>
      <c r="K737" t="e">
        <f t="shared" si="73"/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 t="shared" si="70"/>
        <v>#N/A</v>
      </c>
      <c r="I738" t="e">
        <f t="shared" si="71"/>
        <v>#N/A</v>
      </c>
      <c r="J738" t="e">
        <f t="shared" si="72"/>
        <v>#N/A</v>
      </c>
      <c r="K738" t="e">
        <f t="shared" si="73"/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 t="shared" si="70"/>
        <v>#N/A</v>
      </c>
      <c r="I739" t="e">
        <f t="shared" si="71"/>
        <v>#N/A</v>
      </c>
      <c r="J739" t="e">
        <f t="shared" si="72"/>
        <v>#N/A</v>
      </c>
      <c r="K739" t="e">
        <f t="shared" si="73"/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 t="shared" si="70"/>
        <v>#N/A</v>
      </c>
      <c r="I740" t="e">
        <f t="shared" si="71"/>
        <v>#N/A</v>
      </c>
      <c r="J740" t="e">
        <f t="shared" si="72"/>
        <v>#N/A</v>
      </c>
      <c r="K740" t="e">
        <f t="shared" si="73"/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 t="shared" si="70"/>
        <v>#N/A</v>
      </c>
      <c r="I741" t="e">
        <f t="shared" si="71"/>
        <v>#N/A</v>
      </c>
      <c r="J741" t="e">
        <f t="shared" si="72"/>
        <v>#N/A</v>
      </c>
      <c r="K741" t="e">
        <f t="shared" si="73"/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 t="shared" si="70"/>
        <v>#N/A</v>
      </c>
      <c r="I742" t="e">
        <f t="shared" si="71"/>
        <v>#N/A</v>
      </c>
      <c r="J742" t="e">
        <f t="shared" si="72"/>
        <v>#N/A</v>
      </c>
      <c r="K742" t="e">
        <f t="shared" si="73"/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 t="shared" si="70"/>
        <v>#N/A</v>
      </c>
      <c r="I743" t="e">
        <f t="shared" si="71"/>
        <v>#N/A</v>
      </c>
      <c r="J743" t="e">
        <f t="shared" si="72"/>
        <v>#N/A</v>
      </c>
      <c r="K743" t="e">
        <f t="shared" si="73"/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 t="shared" si="70"/>
        <v>#N/A</v>
      </c>
      <c r="I744" t="e">
        <f t="shared" si="71"/>
        <v>#N/A</v>
      </c>
      <c r="J744" t="e">
        <f t="shared" si="72"/>
        <v>#N/A</v>
      </c>
      <c r="K744" t="e">
        <f t="shared" si="73"/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 t="shared" si="70"/>
        <v>#N/A</v>
      </c>
      <c r="I745" t="e">
        <f t="shared" si="71"/>
        <v>#N/A</v>
      </c>
      <c r="J745" t="e">
        <f t="shared" si="72"/>
        <v>#N/A</v>
      </c>
      <c r="K745" t="e">
        <f t="shared" si="73"/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 t="shared" si="70"/>
        <v>#N/A</v>
      </c>
      <c r="I746" t="e">
        <f t="shared" si="71"/>
        <v>#N/A</v>
      </c>
      <c r="J746" t="e">
        <f t="shared" si="72"/>
        <v>#N/A</v>
      </c>
      <c r="K746" t="e">
        <f t="shared" si="73"/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 t="shared" si="70"/>
        <v>#N/A</v>
      </c>
      <c r="I747" t="e">
        <f t="shared" si="71"/>
        <v>#N/A</v>
      </c>
      <c r="J747" t="e">
        <f t="shared" si="72"/>
        <v>#N/A</v>
      </c>
      <c r="K747" t="e">
        <f t="shared" si="73"/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 t="shared" si="70"/>
        <v>#N/A</v>
      </c>
      <c r="I748" t="e">
        <f t="shared" si="71"/>
        <v>#N/A</v>
      </c>
      <c r="J748" t="e">
        <f t="shared" si="72"/>
        <v>#N/A</v>
      </c>
      <c r="K748" t="e">
        <f t="shared" si="73"/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 t="shared" si="70"/>
        <v>#N/A</v>
      </c>
      <c r="I749" t="e">
        <f t="shared" si="71"/>
        <v>#N/A</v>
      </c>
      <c r="J749" t="e">
        <f t="shared" si="72"/>
        <v>#N/A</v>
      </c>
      <c r="K749" t="e">
        <f t="shared" si="73"/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 t="shared" si="70"/>
        <v>#N/A</v>
      </c>
      <c r="I750" t="e">
        <f t="shared" si="71"/>
        <v>#N/A</v>
      </c>
      <c r="J750" t="e">
        <f t="shared" si="72"/>
        <v>#N/A</v>
      </c>
      <c r="K750" t="e">
        <f t="shared" si="73"/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 t="shared" si="70"/>
        <v>#N/A</v>
      </c>
      <c r="I751" t="e">
        <f t="shared" si="71"/>
        <v>#N/A</v>
      </c>
      <c r="J751" t="e">
        <f t="shared" si="72"/>
        <v>#N/A</v>
      </c>
      <c r="K751" t="e">
        <f t="shared" si="73"/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 t="shared" si="70"/>
        <v>#N/A</v>
      </c>
      <c r="I752" t="e">
        <f t="shared" si="71"/>
        <v>#N/A</v>
      </c>
      <c r="J752" t="e">
        <f t="shared" si="72"/>
        <v>#N/A</v>
      </c>
      <c r="K752" t="e">
        <f t="shared" si="73"/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 t="shared" si="70"/>
        <v>#N/A</v>
      </c>
      <c r="I753" t="e">
        <f t="shared" si="71"/>
        <v>#N/A</v>
      </c>
      <c r="J753" t="e">
        <f t="shared" si="72"/>
        <v>#N/A</v>
      </c>
      <c r="K753" t="e">
        <f t="shared" si="73"/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 t="shared" si="70"/>
        <v>#N/A</v>
      </c>
      <c r="I754" t="e">
        <f t="shared" si="71"/>
        <v>#N/A</v>
      </c>
      <c r="J754" t="e">
        <f t="shared" si="72"/>
        <v>#N/A</v>
      </c>
      <c r="K754" t="e">
        <f t="shared" si="73"/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 t="shared" si="70"/>
        <v>#N/A</v>
      </c>
      <c r="I755" t="e">
        <f t="shared" si="71"/>
        <v>#N/A</v>
      </c>
      <c r="J755" t="e">
        <f t="shared" si="72"/>
        <v>#N/A</v>
      </c>
      <c r="K755" t="e">
        <f t="shared" si="73"/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 t="shared" si="70"/>
        <v>#N/A</v>
      </c>
      <c r="I756" t="e">
        <f t="shared" si="71"/>
        <v>#N/A</v>
      </c>
      <c r="J756" t="e">
        <f t="shared" si="72"/>
        <v>#N/A</v>
      </c>
      <c r="K756" t="e">
        <f t="shared" si="73"/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 t="shared" si="70"/>
        <v>#N/A</v>
      </c>
      <c r="I757" t="e">
        <f t="shared" si="71"/>
        <v>#N/A</v>
      </c>
      <c r="J757" t="e">
        <f t="shared" si="72"/>
        <v>#N/A</v>
      </c>
      <c r="K757" t="e">
        <f t="shared" si="73"/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 t="shared" si="70"/>
        <v>#N/A</v>
      </c>
      <c r="I758" t="e">
        <f t="shared" si="71"/>
        <v>#N/A</v>
      </c>
      <c r="J758" t="e">
        <f t="shared" si="72"/>
        <v>#N/A</v>
      </c>
      <c r="K758" t="e">
        <f t="shared" si="73"/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 t="shared" si="70"/>
        <v>#N/A</v>
      </c>
      <c r="I759" t="e">
        <f t="shared" si="71"/>
        <v>#N/A</v>
      </c>
      <c r="J759" t="e">
        <f t="shared" si="72"/>
        <v>#N/A</v>
      </c>
      <c r="K759" t="e">
        <f t="shared" si="73"/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 t="shared" si="70"/>
        <v>#N/A</v>
      </c>
      <c r="I760" t="e">
        <f t="shared" si="71"/>
        <v>#N/A</v>
      </c>
      <c r="J760" t="e">
        <f t="shared" si="72"/>
        <v>#N/A</v>
      </c>
      <c r="K760" t="e">
        <f t="shared" si="73"/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 t="shared" si="70"/>
        <v>#N/A</v>
      </c>
      <c r="I761" t="e">
        <f t="shared" si="71"/>
        <v>#N/A</v>
      </c>
      <c r="J761" t="e">
        <f t="shared" si="72"/>
        <v>#N/A</v>
      </c>
      <c r="K761" t="e">
        <f t="shared" si="73"/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 t="shared" si="70"/>
        <v>#N/A</v>
      </c>
      <c r="I762" t="e">
        <f t="shared" si="71"/>
        <v>#N/A</v>
      </c>
      <c r="J762" t="e">
        <f t="shared" si="72"/>
        <v>#N/A</v>
      </c>
      <c r="K762" t="e">
        <f t="shared" si="73"/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 t="shared" si="70"/>
        <v>#N/A</v>
      </c>
      <c r="I763" t="e">
        <f t="shared" si="71"/>
        <v>#N/A</v>
      </c>
      <c r="J763" t="e">
        <f t="shared" si="72"/>
        <v>#N/A</v>
      </c>
      <c r="K763" t="e">
        <f t="shared" si="73"/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 t="shared" si="70"/>
        <v>#N/A</v>
      </c>
      <c r="I764" t="e">
        <f t="shared" si="71"/>
        <v>#N/A</v>
      </c>
      <c r="J764" t="e">
        <f t="shared" si="72"/>
        <v>#N/A</v>
      </c>
      <c r="K764" t="e">
        <f t="shared" si="73"/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 t="shared" si="70"/>
        <v>#N/A</v>
      </c>
      <c r="I765" t="e">
        <f t="shared" si="71"/>
        <v>#N/A</v>
      </c>
      <c r="J765" t="e">
        <f t="shared" si="72"/>
        <v>#N/A</v>
      </c>
      <c r="K765" t="e">
        <f t="shared" si="73"/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 t="shared" si="70"/>
        <v>#N/A</v>
      </c>
      <c r="I766" t="e">
        <f t="shared" si="71"/>
        <v>#N/A</v>
      </c>
      <c r="J766" t="e">
        <f t="shared" si="72"/>
        <v>#N/A</v>
      </c>
      <c r="K766" t="e">
        <f t="shared" si="73"/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 t="shared" si="70"/>
        <v>#N/A</v>
      </c>
      <c r="I767" t="e">
        <f t="shared" si="71"/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 t="shared" si="70"/>
        <v>#N/A</v>
      </c>
      <c r="I768" t="e">
        <f t="shared" si="71"/>
        <v>#N/A</v>
      </c>
      <c r="J768" t="e">
        <f t="shared" ref="J768:J831" si="74">NA()</f>
        <v>#N/A</v>
      </c>
      <c r="K768" t="e">
        <f t="shared" ref="K768:K831" si="75"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 t="shared" si="70"/>
        <v>#N/A</v>
      </c>
      <c r="I769" t="e">
        <f t="shared" si="71"/>
        <v>#N/A</v>
      </c>
      <c r="J769" t="e">
        <f t="shared" si="74"/>
        <v>#N/A</v>
      </c>
      <c r="K769" t="e">
        <f t="shared" si="75"/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 t="shared" si="70"/>
        <v>#N/A</v>
      </c>
      <c r="I770" t="e">
        <f t="shared" si="71"/>
        <v>#N/A</v>
      </c>
      <c r="J770" t="e">
        <f t="shared" si="74"/>
        <v>#N/A</v>
      </c>
      <c r="K770" t="e">
        <f t="shared" si="75"/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 t="shared" si="70"/>
        <v>#N/A</v>
      </c>
      <c r="I771" t="e">
        <f t="shared" si="71"/>
        <v>#N/A</v>
      </c>
      <c r="J771" t="e">
        <f t="shared" si="74"/>
        <v>#N/A</v>
      </c>
      <c r="K771" t="e">
        <f t="shared" si="75"/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 t="shared" si="70"/>
        <v>#N/A</v>
      </c>
      <c r="I772" t="e">
        <f t="shared" si="71"/>
        <v>#N/A</v>
      </c>
      <c r="J772" t="e">
        <f t="shared" si="74"/>
        <v>#N/A</v>
      </c>
      <c r="K772" t="e">
        <f t="shared" si="75"/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 t="shared" si="70"/>
        <v>#N/A</v>
      </c>
      <c r="I773" t="e">
        <f t="shared" si="71"/>
        <v>#N/A</v>
      </c>
      <c r="J773" t="e">
        <f t="shared" si="74"/>
        <v>#N/A</v>
      </c>
      <c r="K773" t="e">
        <f t="shared" si="75"/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 t="shared" si="70"/>
        <v>#N/A</v>
      </c>
      <c r="I774" t="e">
        <f t="shared" si="71"/>
        <v>#N/A</v>
      </c>
      <c r="J774" t="e">
        <f t="shared" si="74"/>
        <v>#N/A</v>
      </c>
      <c r="K774" t="e">
        <f t="shared" si="75"/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 t="shared" si="70"/>
        <v>#N/A</v>
      </c>
      <c r="I775" t="e">
        <f t="shared" si="71"/>
        <v>#N/A</v>
      </c>
      <c r="J775" t="e">
        <f t="shared" si="74"/>
        <v>#N/A</v>
      </c>
      <c r="K775" t="e">
        <f t="shared" si="75"/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 t="shared" si="70"/>
        <v>#N/A</v>
      </c>
      <c r="I776" t="e">
        <f t="shared" si="71"/>
        <v>#N/A</v>
      </c>
      <c r="J776" t="e">
        <f t="shared" si="74"/>
        <v>#N/A</v>
      </c>
      <c r="K776" t="e">
        <f t="shared" si="75"/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 t="shared" ref="H777:H840" si="76">NA()</f>
        <v>#N/A</v>
      </c>
      <c r="I777" t="e">
        <f t="shared" ref="I777:I840" si="77">NA()</f>
        <v>#N/A</v>
      </c>
      <c r="J777" t="e">
        <f t="shared" si="74"/>
        <v>#N/A</v>
      </c>
      <c r="K777" t="e">
        <f t="shared" si="75"/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 t="shared" si="76"/>
        <v>#N/A</v>
      </c>
      <c r="I778" t="e">
        <f t="shared" si="77"/>
        <v>#N/A</v>
      </c>
      <c r="J778" t="e">
        <f t="shared" si="74"/>
        <v>#N/A</v>
      </c>
      <c r="K778" t="e">
        <f t="shared" si="75"/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 t="shared" si="76"/>
        <v>#N/A</v>
      </c>
      <c r="I779" t="e">
        <f t="shared" si="77"/>
        <v>#N/A</v>
      </c>
      <c r="J779" t="e">
        <f t="shared" si="74"/>
        <v>#N/A</v>
      </c>
      <c r="K779" t="e">
        <f t="shared" si="75"/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 t="shared" si="76"/>
        <v>#N/A</v>
      </c>
      <c r="I780" t="e">
        <f t="shared" si="77"/>
        <v>#N/A</v>
      </c>
      <c r="J780" t="e">
        <f t="shared" si="74"/>
        <v>#N/A</v>
      </c>
      <c r="K780" t="e">
        <f t="shared" si="75"/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 t="shared" si="76"/>
        <v>#N/A</v>
      </c>
      <c r="I781" t="e">
        <f t="shared" si="77"/>
        <v>#N/A</v>
      </c>
      <c r="J781" t="e">
        <f t="shared" si="74"/>
        <v>#N/A</v>
      </c>
      <c r="K781" t="e">
        <f t="shared" si="75"/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 t="shared" si="76"/>
        <v>#N/A</v>
      </c>
      <c r="I782" t="e">
        <f t="shared" si="77"/>
        <v>#N/A</v>
      </c>
      <c r="J782" t="e">
        <f t="shared" si="74"/>
        <v>#N/A</v>
      </c>
      <c r="K782" t="e">
        <f t="shared" si="75"/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 t="shared" si="76"/>
        <v>#N/A</v>
      </c>
      <c r="I783" t="e">
        <f t="shared" si="77"/>
        <v>#N/A</v>
      </c>
      <c r="J783" t="e">
        <f t="shared" si="74"/>
        <v>#N/A</v>
      </c>
      <c r="K783" t="e">
        <f t="shared" si="75"/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 t="shared" si="76"/>
        <v>#N/A</v>
      </c>
      <c r="I784" t="e">
        <f t="shared" si="77"/>
        <v>#N/A</v>
      </c>
      <c r="J784" t="e">
        <f t="shared" si="74"/>
        <v>#N/A</v>
      </c>
      <c r="K784" t="e">
        <f t="shared" si="75"/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 t="shared" si="76"/>
        <v>#N/A</v>
      </c>
      <c r="I785" t="e">
        <f t="shared" si="77"/>
        <v>#N/A</v>
      </c>
      <c r="J785" t="e">
        <f t="shared" si="74"/>
        <v>#N/A</v>
      </c>
      <c r="K785" t="e">
        <f t="shared" si="75"/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 t="shared" si="76"/>
        <v>#N/A</v>
      </c>
      <c r="I786" t="e">
        <f t="shared" si="77"/>
        <v>#N/A</v>
      </c>
      <c r="J786" t="e">
        <f t="shared" si="74"/>
        <v>#N/A</v>
      </c>
      <c r="K786" t="e">
        <f t="shared" si="75"/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 t="shared" si="76"/>
        <v>#N/A</v>
      </c>
      <c r="I787" t="e">
        <f t="shared" si="77"/>
        <v>#N/A</v>
      </c>
      <c r="J787" t="e">
        <f t="shared" si="74"/>
        <v>#N/A</v>
      </c>
      <c r="K787" t="e">
        <f t="shared" si="75"/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 t="shared" si="76"/>
        <v>#N/A</v>
      </c>
      <c r="I788" t="e">
        <f t="shared" si="77"/>
        <v>#N/A</v>
      </c>
      <c r="J788" t="e">
        <f t="shared" si="74"/>
        <v>#N/A</v>
      </c>
      <c r="K788" t="e">
        <f t="shared" si="75"/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 t="shared" si="76"/>
        <v>#N/A</v>
      </c>
      <c r="I789" t="e">
        <f t="shared" si="77"/>
        <v>#N/A</v>
      </c>
      <c r="J789" t="e">
        <f t="shared" si="74"/>
        <v>#N/A</v>
      </c>
      <c r="K789" t="e">
        <f t="shared" si="75"/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 t="shared" si="76"/>
        <v>#N/A</v>
      </c>
      <c r="I790" t="e">
        <f t="shared" si="77"/>
        <v>#N/A</v>
      </c>
      <c r="J790" t="e">
        <f t="shared" si="74"/>
        <v>#N/A</v>
      </c>
      <c r="K790" t="e">
        <f t="shared" si="75"/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 t="shared" si="76"/>
        <v>#N/A</v>
      </c>
      <c r="I791" t="e">
        <f t="shared" si="77"/>
        <v>#N/A</v>
      </c>
      <c r="J791" t="e">
        <f t="shared" si="74"/>
        <v>#N/A</v>
      </c>
      <c r="K791" t="e">
        <f t="shared" si="75"/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 t="shared" si="76"/>
        <v>#N/A</v>
      </c>
      <c r="I792" t="e">
        <f t="shared" si="77"/>
        <v>#N/A</v>
      </c>
      <c r="J792" t="e">
        <f t="shared" si="74"/>
        <v>#N/A</v>
      </c>
      <c r="K792" t="e">
        <f t="shared" si="75"/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 t="shared" si="76"/>
        <v>#N/A</v>
      </c>
      <c r="I793" t="e">
        <f t="shared" si="77"/>
        <v>#N/A</v>
      </c>
      <c r="J793" t="e">
        <f t="shared" si="74"/>
        <v>#N/A</v>
      </c>
      <c r="K793" t="e">
        <f t="shared" si="75"/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 t="shared" si="76"/>
        <v>#N/A</v>
      </c>
      <c r="I794" t="e">
        <f t="shared" si="77"/>
        <v>#N/A</v>
      </c>
      <c r="J794" t="e">
        <f t="shared" si="74"/>
        <v>#N/A</v>
      </c>
      <c r="K794" t="e">
        <f t="shared" si="75"/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 t="shared" si="76"/>
        <v>#N/A</v>
      </c>
      <c r="I795" t="e">
        <f t="shared" si="77"/>
        <v>#N/A</v>
      </c>
      <c r="J795" t="e">
        <f t="shared" si="74"/>
        <v>#N/A</v>
      </c>
      <c r="K795" t="e">
        <f t="shared" si="75"/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 t="shared" si="76"/>
        <v>#N/A</v>
      </c>
      <c r="I796" t="e">
        <f t="shared" si="77"/>
        <v>#N/A</v>
      </c>
      <c r="J796" t="e">
        <f t="shared" si="74"/>
        <v>#N/A</v>
      </c>
      <c r="K796" t="e">
        <f t="shared" si="75"/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 t="shared" si="76"/>
        <v>#N/A</v>
      </c>
      <c r="I797" t="e">
        <f t="shared" si="77"/>
        <v>#N/A</v>
      </c>
      <c r="J797" t="e">
        <f t="shared" si="74"/>
        <v>#N/A</v>
      </c>
      <c r="K797" t="e">
        <f t="shared" si="75"/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 t="shared" si="76"/>
        <v>#N/A</v>
      </c>
      <c r="I798" t="e">
        <f t="shared" si="77"/>
        <v>#N/A</v>
      </c>
      <c r="J798" t="e">
        <f t="shared" si="74"/>
        <v>#N/A</v>
      </c>
      <c r="K798" t="e">
        <f t="shared" si="75"/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 t="shared" si="76"/>
        <v>#N/A</v>
      </c>
      <c r="I799" t="e">
        <f t="shared" si="77"/>
        <v>#N/A</v>
      </c>
      <c r="J799" t="e">
        <f t="shared" si="74"/>
        <v>#N/A</v>
      </c>
      <c r="K799" t="e">
        <f t="shared" si="75"/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 t="shared" si="76"/>
        <v>#N/A</v>
      </c>
      <c r="I800" t="e">
        <f t="shared" si="77"/>
        <v>#N/A</v>
      </c>
      <c r="J800" t="e">
        <f t="shared" si="74"/>
        <v>#N/A</v>
      </c>
      <c r="K800" t="e">
        <f t="shared" si="75"/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 t="shared" si="76"/>
        <v>#N/A</v>
      </c>
      <c r="I801" t="e">
        <f t="shared" si="77"/>
        <v>#N/A</v>
      </c>
      <c r="J801" t="e">
        <f t="shared" si="74"/>
        <v>#N/A</v>
      </c>
      <c r="K801" t="e">
        <f t="shared" si="75"/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 t="shared" si="76"/>
        <v>#N/A</v>
      </c>
      <c r="I802" t="e">
        <f t="shared" si="77"/>
        <v>#N/A</v>
      </c>
      <c r="J802" t="e">
        <f t="shared" si="74"/>
        <v>#N/A</v>
      </c>
      <c r="K802" t="e">
        <f t="shared" si="75"/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 t="shared" si="76"/>
        <v>#N/A</v>
      </c>
      <c r="I803" t="e">
        <f t="shared" si="77"/>
        <v>#N/A</v>
      </c>
      <c r="J803" t="e">
        <f t="shared" si="74"/>
        <v>#N/A</v>
      </c>
      <c r="K803" t="e">
        <f t="shared" si="75"/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 t="shared" si="76"/>
        <v>#N/A</v>
      </c>
      <c r="I804" t="e">
        <f t="shared" si="77"/>
        <v>#N/A</v>
      </c>
      <c r="J804" t="e">
        <f t="shared" si="74"/>
        <v>#N/A</v>
      </c>
      <c r="K804" t="e">
        <f t="shared" si="75"/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 t="shared" si="76"/>
        <v>#N/A</v>
      </c>
      <c r="I805" t="e">
        <f t="shared" si="77"/>
        <v>#N/A</v>
      </c>
      <c r="J805" t="e">
        <f t="shared" si="74"/>
        <v>#N/A</v>
      </c>
      <c r="K805" t="e">
        <f t="shared" si="75"/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 t="shared" si="76"/>
        <v>#N/A</v>
      </c>
      <c r="I806" t="e">
        <f t="shared" si="77"/>
        <v>#N/A</v>
      </c>
      <c r="J806" t="e">
        <f t="shared" si="74"/>
        <v>#N/A</v>
      </c>
      <c r="K806" t="e">
        <f t="shared" si="75"/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 t="shared" si="76"/>
        <v>#N/A</v>
      </c>
      <c r="I807" t="e">
        <f t="shared" si="77"/>
        <v>#N/A</v>
      </c>
      <c r="J807" t="e">
        <f t="shared" si="74"/>
        <v>#N/A</v>
      </c>
      <c r="K807" t="e">
        <f t="shared" si="75"/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 t="shared" si="76"/>
        <v>#N/A</v>
      </c>
      <c r="I808" t="e">
        <f t="shared" si="77"/>
        <v>#N/A</v>
      </c>
      <c r="J808" t="e">
        <f t="shared" si="74"/>
        <v>#N/A</v>
      </c>
      <c r="K808" t="e">
        <f t="shared" si="75"/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 t="shared" si="76"/>
        <v>#N/A</v>
      </c>
      <c r="I809" t="e">
        <f t="shared" si="77"/>
        <v>#N/A</v>
      </c>
      <c r="J809" t="e">
        <f t="shared" si="74"/>
        <v>#N/A</v>
      </c>
      <c r="K809" t="e">
        <f t="shared" si="75"/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 t="shared" si="76"/>
        <v>#N/A</v>
      </c>
      <c r="I810" t="e">
        <f t="shared" si="77"/>
        <v>#N/A</v>
      </c>
      <c r="J810" t="e">
        <f t="shared" si="74"/>
        <v>#N/A</v>
      </c>
      <c r="K810" t="e">
        <f t="shared" si="75"/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 t="shared" si="76"/>
        <v>#N/A</v>
      </c>
      <c r="I811" t="e">
        <f t="shared" si="77"/>
        <v>#N/A</v>
      </c>
      <c r="J811" t="e">
        <f t="shared" si="74"/>
        <v>#N/A</v>
      </c>
      <c r="K811" t="e">
        <f t="shared" si="75"/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 t="shared" si="76"/>
        <v>#N/A</v>
      </c>
      <c r="I812" t="e">
        <f t="shared" si="77"/>
        <v>#N/A</v>
      </c>
      <c r="J812" t="e">
        <f t="shared" si="74"/>
        <v>#N/A</v>
      </c>
      <c r="K812" t="e">
        <f t="shared" si="75"/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 t="shared" si="76"/>
        <v>#N/A</v>
      </c>
      <c r="I813" t="e">
        <f t="shared" si="77"/>
        <v>#N/A</v>
      </c>
      <c r="J813" t="e">
        <f t="shared" si="74"/>
        <v>#N/A</v>
      </c>
      <c r="K813" t="e">
        <f t="shared" si="75"/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 t="shared" si="76"/>
        <v>#N/A</v>
      </c>
      <c r="I814" t="e">
        <f t="shared" si="77"/>
        <v>#N/A</v>
      </c>
      <c r="J814" t="e">
        <f t="shared" si="74"/>
        <v>#N/A</v>
      </c>
      <c r="K814" t="e">
        <f t="shared" si="75"/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 t="shared" si="76"/>
        <v>#N/A</v>
      </c>
      <c r="I815" t="e">
        <f t="shared" si="77"/>
        <v>#N/A</v>
      </c>
      <c r="J815" t="e">
        <f t="shared" si="74"/>
        <v>#N/A</v>
      </c>
      <c r="K815" t="e">
        <f t="shared" si="75"/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 t="shared" si="76"/>
        <v>#N/A</v>
      </c>
      <c r="I816" t="e">
        <f t="shared" si="77"/>
        <v>#N/A</v>
      </c>
      <c r="J816" t="e">
        <f t="shared" si="74"/>
        <v>#N/A</v>
      </c>
      <c r="K816" t="e">
        <f t="shared" si="75"/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 t="shared" si="76"/>
        <v>#N/A</v>
      </c>
      <c r="I817" t="e">
        <f t="shared" si="77"/>
        <v>#N/A</v>
      </c>
      <c r="J817" t="e">
        <f t="shared" si="74"/>
        <v>#N/A</v>
      </c>
      <c r="K817" t="e">
        <f t="shared" si="75"/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 t="shared" si="76"/>
        <v>#N/A</v>
      </c>
      <c r="I818" t="e">
        <f t="shared" si="77"/>
        <v>#N/A</v>
      </c>
      <c r="J818" t="e">
        <f t="shared" si="74"/>
        <v>#N/A</v>
      </c>
      <c r="K818" t="e">
        <f t="shared" si="75"/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 t="shared" si="76"/>
        <v>#N/A</v>
      </c>
      <c r="I819" t="e">
        <f t="shared" si="77"/>
        <v>#N/A</v>
      </c>
      <c r="J819" t="e">
        <f t="shared" si="74"/>
        <v>#N/A</v>
      </c>
      <c r="K819" t="e">
        <f t="shared" si="75"/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 t="shared" si="76"/>
        <v>#N/A</v>
      </c>
      <c r="I820" t="e">
        <f t="shared" si="77"/>
        <v>#N/A</v>
      </c>
      <c r="J820" t="e">
        <f t="shared" si="74"/>
        <v>#N/A</v>
      </c>
      <c r="K820" t="e">
        <f t="shared" si="75"/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 t="shared" si="76"/>
        <v>#N/A</v>
      </c>
      <c r="I821" t="e">
        <f t="shared" si="77"/>
        <v>#N/A</v>
      </c>
      <c r="J821" t="e">
        <f t="shared" si="74"/>
        <v>#N/A</v>
      </c>
      <c r="K821" t="e">
        <f t="shared" si="75"/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 t="shared" si="76"/>
        <v>#N/A</v>
      </c>
      <c r="I822" t="e">
        <f t="shared" si="77"/>
        <v>#N/A</v>
      </c>
      <c r="J822" t="e">
        <f t="shared" si="74"/>
        <v>#N/A</v>
      </c>
      <c r="K822" t="e">
        <f t="shared" si="75"/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 t="shared" si="76"/>
        <v>#N/A</v>
      </c>
      <c r="I823" t="e">
        <f t="shared" si="77"/>
        <v>#N/A</v>
      </c>
      <c r="J823" t="e">
        <f t="shared" si="74"/>
        <v>#N/A</v>
      </c>
      <c r="K823" t="e">
        <f t="shared" si="75"/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 t="shared" si="76"/>
        <v>#N/A</v>
      </c>
      <c r="I824" t="e">
        <f t="shared" si="77"/>
        <v>#N/A</v>
      </c>
      <c r="J824" t="e">
        <f t="shared" si="74"/>
        <v>#N/A</v>
      </c>
      <c r="K824" t="e">
        <f t="shared" si="75"/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 t="shared" si="76"/>
        <v>#N/A</v>
      </c>
      <c r="I825" t="e">
        <f t="shared" si="77"/>
        <v>#N/A</v>
      </c>
      <c r="J825" t="e">
        <f t="shared" si="74"/>
        <v>#N/A</v>
      </c>
      <c r="K825" t="e">
        <f t="shared" si="75"/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 t="shared" si="76"/>
        <v>#N/A</v>
      </c>
      <c r="I826" t="e">
        <f t="shared" si="77"/>
        <v>#N/A</v>
      </c>
      <c r="J826" t="e">
        <f t="shared" si="74"/>
        <v>#N/A</v>
      </c>
      <c r="K826" t="e">
        <f t="shared" si="75"/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 t="shared" si="76"/>
        <v>#N/A</v>
      </c>
      <c r="I827" t="e">
        <f t="shared" si="77"/>
        <v>#N/A</v>
      </c>
      <c r="J827" t="e">
        <f t="shared" si="74"/>
        <v>#N/A</v>
      </c>
      <c r="K827" t="e">
        <f t="shared" si="75"/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 t="shared" si="76"/>
        <v>#N/A</v>
      </c>
      <c r="I828" t="e">
        <f t="shared" si="77"/>
        <v>#N/A</v>
      </c>
      <c r="J828" t="e">
        <f t="shared" si="74"/>
        <v>#N/A</v>
      </c>
      <c r="K828" t="e">
        <f t="shared" si="75"/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 t="shared" si="76"/>
        <v>#N/A</v>
      </c>
      <c r="I829" t="e">
        <f t="shared" si="77"/>
        <v>#N/A</v>
      </c>
      <c r="J829" t="e">
        <f t="shared" si="74"/>
        <v>#N/A</v>
      </c>
      <c r="K829" t="e">
        <f t="shared" si="75"/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 t="shared" si="76"/>
        <v>#N/A</v>
      </c>
      <c r="I830" t="e">
        <f t="shared" si="77"/>
        <v>#N/A</v>
      </c>
      <c r="J830" t="e">
        <f t="shared" si="74"/>
        <v>#N/A</v>
      </c>
      <c r="K830" t="e">
        <f t="shared" si="75"/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 t="shared" si="76"/>
        <v>#N/A</v>
      </c>
      <c r="I831" t="e">
        <f t="shared" si="77"/>
        <v>#N/A</v>
      </c>
      <c r="J831" t="e">
        <f t="shared" si="74"/>
        <v>#N/A</v>
      </c>
      <c r="K831" t="e">
        <f t="shared" si="75"/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 t="shared" si="76"/>
        <v>#N/A</v>
      </c>
      <c r="I832" t="e">
        <f t="shared" si="77"/>
        <v>#N/A</v>
      </c>
      <c r="J832" t="e">
        <f t="shared" ref="J832:J845" si="78">NA()</f>
        <v>#N/A</v>
      </c>
      <c r="K832" t="e">
        <f t="shared" ref="K832:K845" si="79"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 t="shared" si="76"/>
        <v>#N/A</v>
      </c>
      <c r="I833" t="e">
        <f t="shared" si="77"/>
        <v>#N/A</v>
      </c>
      <c r="J833" t="e">
        <f t="shared" si="78"/>
        <v>#N/A</v>
      </c>
      <c r="K833" t="e">
        <f t="shared" si="79"/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 t="shared" si="76"/>
        <v>#N/A</v>
      </c>
      <c r="I834" t="e">
        <f t="shared" si="77"/>
        <v>#N/A</v>
      </c>
      <c r="J834" t="e">
        <f t="shared" si="78"/>
        <v>#N/A</v>
      </c>
      <c r="K834" t="e">
        <f t="shared" si="79"/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 t="shared" si="76"/>
        <v>#N/A</v>
      </c>
      <c r="I835" t="e">
        <f t="shared" si="77"/>
        <v>#N/A</v>
      </c>
      <c r="J835" t="e">
        <f t="shared" si="78"/>
        <v>#N/A</v>
      </c>
      <c r="K835" t="e">
        <f t="shared" si="79"/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 t="shared" si="76"/>
        <v>#N/A</v>
      </c>
      <c r="I836" t="e">
        <f t="shared" si="77"/>
        <v>#N/A</v>
      </c>
      <c r="J836" t="e">
        <f t="shared" si="78"/>
        <v>#N/A</v>
      </c>
      <c r="K836" t="e">
        <f t="shared" si="79"/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 t="shared" si="76"/>
        <v>#N/A</v>
      </c>
      <c r="I837" t="e">
        <f t="shared" si="77"/>
        <v>#N/A</v>
      </c>
      <c r="J837" t="e">
        <f t="shared" si="78"/>
        <v>#N/A</v>
      </c>
      <c r="K837" t="e">
        <f t="shared" si="79"/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 t="shared" si="76"/>
        <v>#N/A</v>
      </c>
      <c r="I838" t="e">
        <f t="shared" si="77"/>
        <v>#N/A</v>
      </c>
      <c r="J838" t="e">
        <f t="shared" si="78"/>
        <v>#N/A</v>
      </c>
      <c r="K838" t="e">
        <f t="shared" si="79"/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 t="shared" si="76"/>
        <v>#N/A</v>
      </c>
      <c r="I839" t="e">
        <f t="shared" si="77"/>
        <v>#N/A</v>
      </c>
      <c r="J839" t="e">
        <f t="shared" si="78"/>
        <v>#N/A</v>
      </c>
      <c r="K839" t="e">
        <f t="shared" si="79"/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 t="shared" si="76"/>
        <v>#N/A</v>
      </c>
      <c r="I840" t="e">
        <f t="shared" si="77"/>
        <v>#N/A</v>
      </c>
      <c r="J840" t="e">
        <f t="shared" si="78"/>
        <v>#N/A</v>
      </c>
      <c r="K840" t="e">
        <f t="shared" si="79"/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 t="shared" ref="H841:H904" si="80">NA()</f>
        <v>#N/A</v>
      </c>
      <c r="I841" t="e">
        <f t="shared" ref="I841:I904" si="81">NA()</f>
        <v>#N/A</v>
      </c>
      <c r="J841" t="e">
        <f t="shared" si="78"/>
        <v>#N/A</v>
      </c>
      <c r="K841" t="e">
        <f t="shared" si="79"/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 t="shared" si="80"/>
        <v>#N/A</v>
      </c>
      <c r="I842" t="e">
        <f t="shared" si="81"/>
        <v>#N/A</v>
      </c>
      <c r="J842" t="e">
        <f t="shared" si="78"/>
        <v>#N/A</v>
      </c>
      <c r="K842" t="e">
        <f t="shared" si="79"/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 t="shared" si="80"/>
        <v>#N/A</v>
      </c>
      <c r="I843" t="e">
        <f t="shared" si="81"/>
        <v>#N/A</v>
      </c>
      <c r="J843" t="e">
        <f t="shared" si="78"/>
        <v>#N/A</v>
      </c>
      <c r="K843" t="e">
        <f t="shared" si="79"/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 t="shared" si="80"/>
        <v>#N/A</v>
      </c>
      <c r="I844" t="e">
        <f t="shared" si="81"/>
        <v>#N/A</v>
      </c>
      <c r="J844" t="e">
        <f t="shared" si="78"/>
        <v>#N/A</v>
      </c>
      <c r="K844" t="e">
        <f t="shared" si="79"/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 t="shared" si="80"/>
        <v>#N/A</v>
      </c>
      <c r="I845" t="e">
        <f t="shared" si="81"/>
        <v>#N/A</v>
      </c>
      <c r="J845" t="e">
        <f t="shared" si="78"/>
        <v>#N/A</v>
      </c>
      <c r="K845" t="e">
        <f t="shared" si="79"/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 t="shared" si="80"/>
        <v>#N/A</v>
      </c>
      <c r="I846" t="e">
        <f t="shared" si="81"/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 t="shared" si="80"/>
        <v>#N/A</v>
      </c>
      <c r="I847" t="e">
        <f t="shared" si="81"/>
        <v>#N/A</v>
      </c>
      <c r="J847" t="e">
        <f t="shared" ref="J847:J910" si="82">NA()</f>
        <v>#N/A</v>
      </c>
      <c r="K847" t="e">
        <f t="shared" ref="K847:K910" si="83"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 t="shared" si="80"/>
        <v>#N/A</v>
      </c>
      <c r="I848" t="e">
        <f t="shared" si="81"/>
        <v>#N/A</v>
      </c>
      <c r="J848" t="e">
        <f t="shared" si="82"/>
        <v>#N/A</v>
      </c>
      <c r="K848" t="e">
        <f t="shared" si="83"/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 t="shared" si="80"/>
        <v>#N/A</v>
      </c>
      <c r="I849" t="e">
        <f t="shared" si="81"/>
        <v>#N/A</v>
      </c>
      <c r="J849" t="e">
        <f t="shared" si="82"/>
        <v>#N/A</v>
      </c>
      <c r="K849" t="e">
        <f t="shared" si="83"/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 t="shared" si="80"/>
        <v>#N/A</v>
      </c>
      <c r="I850" t="e">
        <f t="shared" si="81"/>
        <v>#N/A</v>
      </c>
      <c r="J850" t="e">
        <f t="shared" si="82"/>
        <v>#N/A</v>
      </c>
      <c r="K850" t="e">
        <f t="shared" si="83"/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 t="shared" si="80"/>
        <v>#N/A</v>
      </c>
      <c r="I851" t="e">
        <f t="shared" si="81"/>
        <v>#N/A</v>
      </c>
      <c r="J851" t="e">
        <f t="shared" si="82"/>
        <v>#N/A</v>
      </c>
      <c r="K851" t="e">
        <f t="shared" si="83"/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 t="shared" si="80"/>
        <v>#N/A</v>
      </c>
      <c r="I852" t="e">
        <f t="shared" si="81"/>
        <v>#N/A</v>
      </c>
      <c r="J852" t="e">
        <f t="shared" si="82"/>
        <v>#N/A</v>
      </c>
      <c r="K852" t="e">
        <f t="shared" si="83"/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 t="shared" si="80"/>
        <v>#N/A</v>
      </c>
      <c r="I853" t="e">
        <f t="shared" si="81"/>
        <v>#N/A</v>
      </c>
      <c r="J853" t="e">
        <f t="shared" si="82"/>
        <v>#N/A</v>
      </c>
      <c r="K853" t="e">
        <f t="shared" si="83"/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 t="shared" si="80"/>
        <v>#N/A</v>
      </c>
      <c r="I854" t="e">
        <f t="shared" si="81"/>
        <v>#N/A</v>
      </c>
      <c r="J854" t="e">
        <f t="shared" si="82"/>
        <v>#N/A</v>
      </c>
      <c r="K854" t="e">
        <f t="shared" si="83"/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 t="shared" si="80"/>
        <v>#N/A</v>
      </c>
      <c r="I855" t="e">
        <f t="shared" si="81"/>
        <v>#N/A</v>
      </c>
      <c r="J855" t="e">
        <f t="shared" si="82"/>
        <v>#N/A</v>
      </c>
      <c r="K855" t="e">
        <f t="shared" si="83"/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 t="shared" si="80"/>
        <v>#N/A</v>
      </c>
      <c r="I856" t="e">
        <f t="shared" si="81"/>
        <v>#N/A</v>
      </c>
      <c r="J856" t="e">
        <f t="shared" si="82"/>
        <v>#N/A</v>
      </c>
      <c r="K856" t="e">
        <f t="shared" si="83"/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 t="shared" si="80"/>
        <v>#N/A</v>
      </c>
      <c r="I857" t="e">
        <f t="shared" si="81"/>
        <v>#N/A</v>
      </c>
      <c r="J857" t="e">
        <f t="shared" si="82"/>
        <v>#N/A</v>
      </c>
      <c r="K857" t="e">
        <f t="shared" si="83"/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 t="shared" si="80"/>
        <v>#N/A</v>
      </c>
      <c r="I858" t="e">
        <f t="shared" si="81"/>
        <v>#N/A</v>
      </c>
      <c r="J858" t="e">
        <f t="shared" si="82"/>
        <v>#N/A</v>
      </c>
      <c r="K858" t="e">
        <f t="shared" si="83"/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 t="shared" si="80"/>
        <v>#N/A</v>
      </c>
      <c r="I859" t="e">
        <f t="shared" si="81"/>
        <v>#N/A</v>
      </c>
      <c r="J859" t="e">
        <f t="shared" si="82"/>
        <v>#N/A</v>
      </c>
      <c r="K859" t="e">
        <f t="shared" si="83"/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 t="shared" si="80"/>
        <v>#N/A</v>
      </c>
      <c r="I860" t="e">
        <f t="shared" si="81"/>
        <v>#N/A</v>
      </c>
      <c r="J860" t="e">
        <f t="shared" si="82"/>
        <v>#N/A</v>
      </c>
      <c r="K860" t="e">
        <f t="shared" si="83"/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 t="shared" si="80"/>
        <v>#N/A</v>
      </c>
      <c r="I861" t="e">
        <f t="shared" si="81"/>
        <v>#N/A</v>
      </c>
      <c r="J861" t="e">
        <f t="shared" si="82"/>
        <v>#N/A</v>
      </c>
      <c r="K861" t="e">
        <f t="shared" si="83"/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 t="shared" si="80"/>
        <v>#N/A</v>
      </c>
      <c r="I862" t="e">
        <f t="shared" si="81"/>
        <v>#N/A</v>
      </c>
      <c r="J862" t="e">
        <f t="shared" si="82"/>
        <v>#N/A</v>
      </c>
      <c r="K862" t="e">
        <f t="shared" si="83"/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 t="shared" si="80"/>
        <v>#N/A</v>
      </c>
      <c r="I863" t="e">
        <f t="shared" si="81"/>
        <v>#N/A</v>
      </c>
      <c r="J863" t="e">
        <f t="shared" si="82"/>
        <v>#N/A</v>
      </c>
      <c r="K863" t="e">
        <f t="shared" si="83"/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 t="shared" si="80"/>
        <v>#N/A</v>
      </c>
      <c r="I864" t="e">
        <f t="shared" si="81"/>
        <v>#N/A</v>
      </c>
      <c r="J864" t="e">
        <f t="shared" si="82"/>
        <v>#N/A</v>
      </c>
      <c r="K864" t="e">
        <f t="shared" si="83"/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 t="shared" si="80"/>
        <v>#N/A</v>
      </c>
      <c r="I865" t="e">
        <f t="shared" si="81"/>
        <v>#N/A</v>
      </c>
      <c r="J865" t="e">
        <f t="shared" si="82"/>
        <v>#N/A</v>
      </c>
      <c r="K865" t="e">
        <f t="shared" si="83"/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 t="shared" si="80"/>
        <v>#N/A</v>
      </c>
      <c r="I866" t="e">
        <f t="shared" si="81"/>
        <v>#N/A</v>
      </c>
      <c r="J866" t="e">
        <f t="shared" si="82"/>
        <v>#N/A</v>
      </c>
      <c r="K866" t="e">
        <f t="shared" si="83"/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 t="shared" si="80"/>
        <v>#N/A</v>
      </c>
      <c r="I867" t="e">
        <f t="shared" si="81"/>
        <v>#N/A</v>
      </c>
      <c r="J867" t="e">
        <f t="shared" si="82"/>
        <v>#N/A</v>
      </c>
      <c r="K867" t="e">
        <f t="shared" si="83"/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 t="shared" si="80"/>
        <v>#N/A</v>
      </c>
      <c r="I868" t="e">
        <f t="shared" si="81"/>
        <v>#N/A</v>
      </c>
      <c r="J868" t="e">
        <f t="shared" si="82"/>
        <v>#N/A</v>
      </c>
      <c r="K868" t="e">
        <f t="shared" si="83"/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 t="shared" si="80"/>
        <v>#N/A</v>
      </c>
      <c r="I869" t="e">
        <f t="shared" si="81"/>
        <v>#N/A</v>
      </c>
      <c r="J869" t="e">
        <f t="shared" si="82"/>
        <v>#N/A</v>
      </c>
      <c r="K869" t="e">
        <f t="shared" si="83"/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 t="shared" si="80"/>
        <v>#N/A</v>
      </c>
      <c r="I870" t="e">
        <f t="shared" si="81"/>
        <v>#N/A</v>
      </c>
      <c r="J870" t="e">
        <f t="shared" si="82"/>
        <v>#N/A</v>
      </c>
      <c r="K870" t="e">
        <f t="shared" si="83"/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 t="shared" si="80"/>
        <v>#N/A</v>
      </c>
      <c r="I871" t="e">
        <f t="shared" si="81"/>
        <v>#N/A</v>
      </c>
      <c r="J871" t="e">
        <f t="shared" si="82"/>
        <v>#N/A</v>
      </c>
      <c r="K871" t="e">
        <f t="shared" si="83"/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 t="shared" si="80"/>
        <v>#N/A</v>
      </c>
      <c r="I872" t="e">
        <f t="shared" si="81"/>
        <v>#N/A</v>
      </c>
      <c r="J872" t="e">
        <f t="shared" si="82"/>
        <v>#N/A</v>
      </c>
      <c r="K872" t="e">
        <f t="shared" si="83"/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 t="shared" si="80"/>
        <v>#N/A</v>
      </c>
      <c r="I873" t="e">
        <f t="shared" si="81"/>
        <v>#N/A</v>
      </c>
      <c r="J873" t="e">
        <f t="shared" si="82"/>
        <v>#N/A</v>
      </c>
      <c r="K873" t="e">
        <f t="shared" si="83"/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 t="shared" si="80"/>
        <v>#N/A</v>
      </c>
      <c r="I874" t="e">
        <f t="shared" si="81"/>
        <v>#N/A</v>
      </c>
      <c r="J874" t="e">
        <f t="shared" si="82"/>
        <v>#N/A</v>
      </c>
      <c r="K874" t="e">
        <f t="shared" si="83"/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 t="shared" si="80"/>
        <v>#N/A</v>
      </c>
      <c r="I875" t="e">
        <f t="shared" si="81"/>
        <v>#N/A</v>
      </c>
      <c r="J875" t="e">
        <f t="shared" si="82"/>
        <v>#N/A</v>
      </c>
      <c r="K875" t="e">
        <f t="shared" si="83"/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 t="shared" si="80"/>
        <v>#N/A</v>
      </c>
      <c r="I876" t="e">
        <f t="shared" si="81"/>
        <v>#N/A</v>
      </c>
      <c r="J876" t="e">
        <f t="shared" si="82"/>
        <v>#N/A</v>
      </c>
      <c r="K876" t="e">
        <f t="shared" si="83"/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 t="shared" si="80"/>
        <v>#N/A</v>
      </c>
      <c r="I877" t="e">
        <f t="shared" si="81"/>
        <v>#N/A</v>
      </c>
      <c r="J877" t="e">
        <f t="shared" si="82"/>
        <v>#N/A</v>
      </c>
      <c r="K877" t="e">
        <f t="shared" si="83"/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 t="shared" si="80"/>
        <v>#N/A</v>
      </c>
      <c r="I878" t="e">
        <f t="shared" si="81"/>
        <v>#N/A</v>
      </c>
      <c r="J878" t="e">
        <f t="shared" si="82"/>
        <v>#N/A</v>
      </c>
      <c r="K878" t="e">
        <f t="shared" si="83"/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 t="shared" si="80"/>
        <v>#N/A</v>
      </c>
      <c r="I879" t="e">
        <f t="shared" si="81"/>
        <v>#N/A</v>
      </c>
      <c r="J879" t="e">
        <f t="shared" si="82"/>
        <v>#N/A</v>
      </c>
      <c r="K879" t="e">
        <f t="shared" si="83"/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 t="shared" si="80"/>
        <v>#N/A</v>
      </c>
      <c r="I880" t="e">
        <f t="shared" si="81"/>
        <v>#N/A</v>
      </c>
      <c r="J880" t="e">
        <f t="shared" si="82"/>
        <v>#N/A</v>
      </c>
      <c r="K880" t="e">
        <f t="shared" si="83"/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 t="shared" si="80"/>
        <v>#N/A</v>
      </c>
      <c r="I881" t="e">
        <f t="shared" si="81"/>
        <v>#N/A</v>
      </c>
      <c r="J881" t="e">
        <f t="shared" si="82"/>
        <v>#N/A</v>
      </c>
      <c r="K881" t="e">
        <f t="shared" si="83"/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 t="shared" si="80"/>
        <v>#N/A</v>
      </c>
      <c r="I882" t="e">
        <f t="shared" si="81"/>
        <v>#N/A</v>
      </c>
      <c r="J882" t="e">
        <f t="shared" si="82"/>
        <v>#N/A</v>
      </c>
      <c r="K882" t="e">
        <f t="shared" si="83"/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 t="shared" si="80"/>
        <v>#N/A</v>
      </c>
      <c r="I883" t="e">
        <f t="shared" si="81"/>
        <v>#N/A</v>
      </c>
      <c r="J883" t="e">
        <f t="shared" si="82"/>
        <v>#N/A</v>
      </c>
      <c r="K883" t="e">
        <f t="shared" si="83"/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 t="shared" si="80"/>
        <v>#N/A</v>
      </c>
      <c r="I884" t="e">
        <f t="shared" si="81"/>
        <v>#N/A</v>
      </c>
      <c r="J884" t="e">
        <f t="shared" si="82"/>
        <v>#N/A</v>
      </c>
      <c r="K884" t="e">
        <f t="shared" si="83"/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 t="shared" si="80"/>
        <v>#N/A</v>
      </c>
      <c r="I885" t="e">
        <f t="shared" si="81"/>
        <v>#N/A</v>
      </c>
      <c r="J885" t="e">
        <f t="shared" si="82"/>
        <v>#N/A</v>
      </c>
      <c r="K885" t="e">
        <f t="shared" si="83"/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 t="shared" si="80"/>
        <v>#N/A</v>
      </c>
      <c r="I886" t="e">
        <f t="shared" si="81"/>
        <v>#N/A</v>
      </c>
      <c r="J886" t="e">
        <f t="shared" si="82"/>
        <v>#N/A</v>
      </c>
      <c r="K886" t="e">
        <f t="shared" si="83"/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 t="shared" si="80"/>
        <v>#N/A</v>
      </c>
      <c r="I887" t="e">
        <f t="shared" si="81"/>
        <v>#N/A</v>
      </c>
      <c r="J887" t="e">
        <f t="shared" si="82"/>
        <v>#N/A</v>
      </c>
      <c r="K887" t="e">
        <f t="shared" si="83"/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 t="shared" si="80"/>
        <v>#N/A</v>
      </c>
      <c r="I888" t="e">
        <f t="shared" si="81"/>
        <v>#N/A</v>
      </c>
      <c r="J888" t="e">
        <f t="shared" si="82"/>
        <v>#N/A</v>
      </c>
      <c r="K888" t="e">
        <f t="shared" si="83"/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 t="shared" si="80"/>
        <v>#N/A</v>
      </c>
      <c r="I889" t="e">
        <f t="shared" si="81"/>
        <v>#N/A</v>
      </c>
      <c r="J889" t="e">
        <f t="shared" si="82"/>
        <v>#N/A</v>
      </c>
      <c r="K889" t="e">
        <f t="shared" si="83"/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 t="shared" si="80"/>
        <v>#N/A</v>
      </c>
      <c r="I890" t="e">
        <f t="shared" si="81"/>
        <v>#N/A</v>
      </c>
      <c r="J890" t="e">
        <f t="shared" si="82"/>
        <v>#N/A</v>
      </c>
      <c r="K890" t="e">
        <f t="shared" si="83"/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 t="shared" si="80"/>
        <v>#N/A</v>
      </c>
      <c r="I891" t="e">
        <f t="shared" si="81"/>
        <v>#N/A</v>
      </c>
      <c r="J891" t="e">
        <f t="shared" si="82"/>
        <v>#N/A</v>
      </c>
      <c r="K891" t="e">
        <f t="shared" si="83"/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 t="shared" si="80"/>
        <v>#N/A</v>
      </c>
      <c r="I892" t="e">
        <f t="shared" si="81"/>
        <v>#N/A</v>
      </c>
      <c r="J892" t="e">
        <f t="shared" si="82"/>
        <v>#N/A</v>
      </c>
      <c r="K892" t="e">
        <f t="shared" si="83"/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 t="shared" si="80"/>
        <v>#N/A</v>
      </c>
      <c r="I893" t="e">
        <f t="shared" si="81"/>
        <v>#N/A</v>
      </c>
      <c r="J893" t="e">
        <f t="shared" si="82"/>
        <v>#N/A</v>
      </c>
      <c r="K893" t="e">
        <f t="shared" si="83"/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 t="shared" si="80"/>
        <v>#N/A</v>
      </c>
      <c r="I894" t="e">
        <f t="shared" si="81"/>
        <v>#N/A</v>
      </c>
      <c r="J894" t="e">
        <f t="shared" si="82"/>
        <v>#N/A</v>
      </c>
      <c r="K894" t="e">
        <f t="shared" si="83"/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 t="shared" si="80"/>
        <v>#N/A</v>
      </c>
      <c r="I895" t="e">
        <f t="shared" si="81"/>
        <v>#N/A</v>
      </c>
      <c r="J895" t="e">
        <f t="shared" si="82"/>
        <v>#N/A</v>
      </c>
      <c r="K895" t="e">
        <f t="shared" si="83"/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 t="shared" si="80"/>
        <v>#N/A</v>
      </c>
      <c r="I896" t="e">
        <f t="shared" si="81"/>
        <v>#N/A</v>
      </c>
      <c r="J896" t="e">
        <f t="shared" si="82"/>
        <v>#N/A</v>
      </c>
      <c r="K896" t="e">
        <f t="shared" si="83"/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 t="shared" si="80"/>
        <v>#N/A</v>
      </c>
      <c r="I897" t="e">
        <f t="shared" si="81"/>
        <v>#N/A</v>
      </c>
      <c r="J897" t="e">
        <f t="shared" si="82"/>
        <v>#N/A</v>
      </c>
      <c r="K897" t="e">
        <f t="shared" si="83"/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 t="shared" si="80"/>
        <v>#N/A</v>
      </c>
      <c r="I898" t="e">
        <f t="shared" si="81"/>
        <v>#N/A</v>
      </c>
      <c r="J898" t="e">
        <f t="shared" si="82"/>
        <v>#N/A</v>
      </c>
      <c r="K898" t="e">
        <f t="shared" si="83"/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 t="shared" si="80"/>
        <v>#N/A</v>
      </c>
      <c r="I899" t="e">
        <f t="shared" si="81"/>
        <v>#N/A</v>
      </c>
      <c r="J899" t="e">
        <f t="shared" si="82"/>
        <v>#N/A</v>
      </c>
      <c r="K899" t="e">
        <f t="shared" si="83"/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 t="shared" si="80"/>
        <v>#N/A</v>
      </c>
      <c r="I900" t="e">
        <f t="shared" si="81"/>
        <v>#N/A</v>
      </c>
      <c r="J900" t="e">
        <f t="shared" si="82"/>
        <v>#N/A</v>
      </c>
      <c r="K900" t="e">
        <f t="shared" si="83"/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 t="shared" si="80"/>
        <v>#N/A</v>
      </c>
      <c r="I901" t="e">
        <f t="shared" si="81"/>
        <v>#N/A</v>
      </c>
      <c r="J901" t="e">
        <f t="shared" si="82"/>
        <v>#N/A</v>
      </c>
      <c r="K901" t="e">
        <f t="shared" si="83"/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 t="shared" si="80"/>
        <v>#N/A</v>
      </c>
      <c r="I902" t="e">
        <f t="shared" si="81"/>
        <v>#N/A</v>
      </c>
      <c r="J902" t="e">
        <f t="shared" si="82"/>
        <v>#N/A</v>
      </c>
      <c r="K902" t="e">
        <f t="shared" si="83"/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 t="shared" si="80"/>
        <v>#N/A</v>
      </c>
      <c r="I903" t="e">
        <f t="shared" si="81"/>
        <v>#N/A</v>
      </c>
      <c r="J903" t="e">
        <f t="shared" si="82"/>
        <v>#N/A</v>
      </c>
      <c r="K903" t="e">
        <f t="shared" si="83"/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 t="shared" si="80"/>
        <v>#N/A</v>
      </c>
      <c r="I904" t="e">
        <f t="shared" si="81"/>
        <v>#N/A</v>
      </c>
      <c r="J904" t="e">
        <f t="shared" si="82"/>
        <v>#N/A</v>
      </c>
      <c r="K904" t="e">
        <f t="shared" si="83"/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 t="shared" ref="H905:H968" si="84">NA()</f>
        <v>#N/A</v>
      </c>
      <c r="I905" t="e">
        <f t="shared" ref="I905:I968" si="85">NA()</f>
        <v>#N/A</v>
      </c>
      <c r="J905" t="e">
        <f t="shared" si="82"/>
        <v>#N/A</v>
      </c>
      <c r="K905" t="e">
        <f t="shared" si="83"/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 t="shared" si="84"/>
        <v>#N/A</v>
      </c>
      <c r="I906" t="e">
        <f t="shared" si="85"/>
        <v>#N/A</v>
      </c>
      <c r="J906" t="e">
        <f t="shared" si="82"/>
        <v>#N/A</v>
      </c>
      <c r="K906" t="e">
        <f t="shared" si="83"/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 t="shared" si="84"/>
        <v>#N/A</v>
      </c>
      <c r="I907" t="e">
        <f t="shared" si="85"/>
        <v>#N/A</v>
      </c>
      <c r="J907" t="e">
        <f t="shared" si="82"/>
        <v>#N/A</v>
      </c>
      <c r="K907" t="e">
        <f t="shared" si="83"/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 t="shared" si="84"/>
        <v>#N/A</v>
      </c>
      <c r="I908" t="e">
        <f t="shared" si="85"/>
        <v>#N/A</v>
      </c>
      <c r="J908" t="e">
        <f t="shared" si="82"/>
        <v>#N/A</v>
      </c>
      <c r="K908" t="e">
        <f t="shared" si="83"/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 t="shared" si="84"/>
        <v>#N/A</v>
      </c>
      <c r="I909" t="e">
        <f t="shared" si="85"/>
        <v>#N/A</v>
      </c>
      <c r="J909" t="e">
        <f t="shared" si="82"/>
        <v>#N/A</v>
      </c>
      <c r="K909" t="e">
        <f t="shared" si="83"/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 t="shared" si="84"/>
        <v>#N/A</v>
      </c>
      <c r="I910" t="e">
        <f t="shared" si="85"/>
        <v>#N/A</v>
      </c>
      <c r="J910" t="e">
        <f t="shared" si="82"/>
        <v>#N/A</v>
      </c>
      <c r="K910" t="e">
        <f t="shared" si="83"/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 t="shared" si="84"/>
        <v>#N/A</v>
      </c>
      <c r="I911" t="e">
        <f t="shared" si="85"/>
        <v>#N/A</v>
      </c>
      <c r="J911" t="e">
        <f t="shared" ref="J911:J933" si="86">NA()</f>
        <v>#N/A</v>
      </c>
      <c r="K911" t="e">
        <f t="shared" ref="K911:K933" si="87"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 t="shared" si="84"/>
        <v>#N/A</v>
      </c>
      <c r="I912" t="e">
        <f t="shared" si="85"/>
        <v>#N/A</v>
      </c>
      <c r="J912" t="e">
        <f t="shared" si="86"/>
        <v>#N/A</v>
      </c>
      <c r="K912" t="e">
        <f t="shared" si="87"/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 t="shared" si="84"/>
        <v>#N/A</v>
      </c>
      <c r="I913" t="e">
        <f t="shared" si="85"/>
        <v>#N/A</v>
      </c>
      <c r="J913" t="e">
        <f t="shared" si="86"/>
        <v>#N/A</v>
      </c>
      <c r="K913" t="e">
        <f t="shared" si="87"/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 t="shared" si="84"/>
        <v>#N/A</v>
      </c>
      <c r="I914" t="e">
        <f t="shared" si="85"/>
        <v>#N/A</v>
      </c>
      <c r="J914" t="e">
        <f t="shared" si="86"/>
        <v>#N/A</v>
      </c>
      <c r="K914" t="e">
        <f t="shared" si="87"/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 t="shared" si="84"/>
        <v>#N/A</v>
      </c>
      <c r="I915" t="e">
        <f t="shared" si="85"/>
        <v>#N/A</v>
      </c>
      <c r="J915" t="e">
        <f t="shared" si="86"/>
        <v>#N/A</v>
      </c>
      <c r="K915" t="e">
        <f t="shared" si="87"/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 t="shared" si="84"/>
        <v>#N/A</v>
      </c>
      <c r="I916" t="e">
        <f t="shared" si="85"/>
        <v>#N/A</v>
      </c>
      <c r="J916" t="e">
        <f t="shared" si="86"/>
        <v>#N/A</v>
      </c>
      <c r="K916" t="e">
        <f t="shared" si="87"/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 t="shared" si="84"/>
        <v>#N/A</v>
      </c>
      <c r="I917" t="e">
        <f t="shared" si="85"/>
        <v>#N/A</v>
      </c>
      <c r="J917" t="e">
        <f t="shared" si="86"/>
        <v>#N/A</v>
      </c>
      <c r="K917" t="e">
        <f t="shared" si="87"/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 t="shared" si="84"/>
        <v>#N/A</v>
      </c>
      <c r="I918" t="e">
        <f t="shared" si="85"/>
        <v>#N/A</v>
      </c>
      <c r="J918" t="e">
        <f t="shared" si="86"/>
        <v>#N/A</v>
      </c>
      <c r="K918" t="e">
        <f t="shared" si="87"/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 t="shared" si="84"/>
        <v>#N/A</v>
      </c>
      <c r="I919" t="e">
        <f t="shared" si="85"/>
        <v>#N/A</v>
      </c>
      <c r="J919" t="e">
        <f t="shared" si="86"/>
        <v>#N/A</v>
      </c>
      <c r="K919" t="e">
        <f t="shared" si="87"/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 t="shared" si="84"/>
        <v>#N/A</v>
      </c>
      <c r="I920" t="e">
        <f t="shared" si="85"/>
        <v>#N/A</v>
      </c>
      <c r="J920" t="e">
        <f t="shared" si="86"/>
        <v>#N/A</v>
      </c>
      <c r="K920" t="e">
        <f t="shared" si="87"/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 t="shared" si="84"/>
        <v>#N/A</v>
      </c>
      <c r="I921" t="e">
        <f t="shared" si="85"/>
        <v>#N/A</v>
      </c>
      <c r="J921" t="e">
        <f t="shared" si="86"/>
        <v>#N/A</v>
      </c>
      <c r="K921" t="e">
        <f t="shared" si="87"/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 t="shared" si="84"/>
        <v>#N/A</v>
      </c>
      <c r="I922" t="e">
        <f t="shared" si="85"/>
        <v>#N/A</v>
      </c>
      <c r="J922" t="e">
        <f t="shared" si="86"/>
        <v>#N/A</v>
      </c>
      <c r="K922" t="e">
        <f t="shared" si="87"/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 t="shared" si="84"/>
        <v>#N/A</v>
      </c>
      <c r="I923" t="e">
        <f t="shared" si="85"/>
        <v>#N/A</v>
      </c>
      <c r="J923" t="e">
        <f t="shared" si="86"/>
        <v>#N/A</v>
      </c>
      <c r="K923" t="e">
        <f t="shared" si="87"/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 t="shared" si="84"/>
        <v>#N/A</v>
      </c>
      <c r="I924" t="e">
        <f t="shared" si="85"/>
        <v>#N/A</v>
      </c>
      <c r="J924" t="e">
        <f t="shared" si="86"/>
        <v>#N/A</v>
      </c>
      <c r="K924" t="e">
        <f t="shared" si="87"/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 t="shared" si="84"/>
        <v>#N/A</v>
      </c>
      <c r="I925" t="e">
        <f t="shared" si="85"/>
        <v>#N/A</v>
      </c>
      <c r="J925" t="e">
        <f t="shared" si="86"/>
        <v>#N/A</v>
      </c>
      <c r="K925" t="e">
        <f t="shared" si="87"/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 t="shared" si="84"/>
        <v>#N/A</v>
      </c>
      <c r="I926" t="e">
        <f t="shared" si="85"/>
        <v>#N/A</v>
      </c>
      <c r="J926" t="e">
        <f t="shared" si="86"/>
        <v>#N/A</v>
      </c>
      <c r="K926" t="e">
        <f t="shared" si="87"/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 t="shared" si="84"/>
        <v>#N/A</v>
      </c>
      <c r="I927" t="e">
        <f t="shared" si="85"/>
        <v>#N/A</v>
      </c>
      <c r="J927" t="e">
        <f t="shared" si="86"/>
        <v>#N/A</v>
      </c>
      <c r="K927" t="e">
        <f t="shared" si="87"/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 t="shared" si="84"/>
        <v>#N/A</v>
      </c>
      <c r="I928" t="e">
        <f t="shared" si="85"/>
        <v>#N/A</v>
      </c>
      <c r="J928" t="e">
        <f t="shared" si="86"/>
        <v>#N/A</v>
      </c>
      <c r="K928" t="e">
        <f t="shared" si="87"/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 t="shared" si="84"/>
        <v>#N/A</v>
      </c>
      <c r="I929" t="e">
        <f t="shared" si="85"/>
        <v>#N/A</v>
      </c>
      <c r="J929" t="e">
        <f t="shared" si="86"/>
        <v>#N/A</v>
      </c>
      <c r="K929" t="e">
        <f t="shared" si="87"/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 t="shared" si="84"/>
        <v>#N/A</v>
      </c>
      <c r="I930" t="e">
        <f t="shared" si="85"/>
        <v>#N/A</v>
      </c>
      <c r="J930" t="e">
        <f t="shared" si="86"/>
        <v>#N/A</v>
      </c>
      <c r="K930" t="e">
        <f t="shared" si="87"/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 t="shared" si="84"/>
        <v>#N/A</v>
      </c>
      <c r="I931" t="e">
        <f t="shared" si="85"/>
        <v>#N/A</v>
      </c>
      <c r="J931" t="e">
        <f t="shared" si="86"/>
        <v>#N/A</v>
      </c>
      <c r="K931" t="e">
        <f t="shared" si="87"/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 t="shared" si="84"/>
        <v>#N/A</v>
      </c>
      <c r="I932" t="e">
        <f t="shared" si="85"/>
        <v>#N/A</v>
      </c>
      <c r="J932" t="e">
        <f t="shared" si="86"/>
        <v>#N/A</v>
      </c>
      <c r="K932" t="e">
        <f t="shared" si="87"/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 t="shared" si="84"/>
        <v>#N/A</v>
      </c>
      <c r="I933" t="e">
        <f t="shared" si="85"/>
        <v>#N/A</v>
      </c>
      <c r="J933" t="e">
        <f t="shared" si="86"/>
        <v>#N/A</v>
      </c>
      <c r="K933" t="e">
        <f t="shared" si="87"/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 t="shared" si="84"/>
        <v>#N/A</v>
      </c>
      <c r="I934" t="e">
        <f t="shared" si="85"/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 t="shared" si="84"/>
        <v>#N/A</v>
      </c>
      <c r="I935" t="e">
        <f t="shared" si="85"/>
        <v>#N/A</v>
      </c>
      <c r="J935" t="e">
        <f t="shared" ref="J935:J998" si="88">NA()</f>
        <v>#N/A</v>
      </c>
      <c r="K935" t="e">
        <f t="shared" ref="K935:K998" si="89"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 t="shared" si="84"/>
        <v>#N/A</v>
      </c>
      <c r="I936" t="e">
        <f t="shared" si="85"/>
        <v>#N/A</v>
      </c>
      <c r="J936" t="e">
        <f t="shared" si="88"/>
        <v>#N/A</v>
      </c>
      <c r="K936" t="e">
        <f t="shared" si="89"/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 t="shared" si="84"/>
        <v>#N/A</v>
      </c>
      <c r="I937" t="e">
        <f t="shared" si="85"/>
        <v>#N/A</v>
      </c>
      <c r="J937" t="e">
        <f t="shared" si="88"/>
        <v>#N/A</v>
      </c>
      <c r="K937" t="e">
        <f t="shared" si="89"/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 t="shared" si="84"/>
        <v>#N/A</v>
      </c>
      <c r="I938" t="e">
        <f t="shared" si="85"/>
        <v>#N/A</v>
      </c>
      <c r="J938" t="e">
        <f t="shared" si="88"/>
        <v>#N/A</v>
      </c>
      <c r="K938" t="e">
        <f t="shared" si="89"/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 t="shared" si="84"/>
        <v>#N/A</v>
      </c>
      <c r="I939" t="e">
        <f t="shared" si="85"/>
        <v>#N/A</v>
      </c>
      <c r="J939" t="e">
        <f t="shared" si="88"/>
        <v>#N/A</v>
      </c>
      <c r="K939" t="e">
        <f t="shared" si="89"/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 t="shared" si="84"/>
        <v>#N/A</v>
      </c>
      <c r="I940" t="e">
        <f t="shared" si="85"/>
        <v>#N/A</v>
      </c>
      <c r="J940" t="e">
        <f t="shared" si="88"/>
        <v>#N/A</v>
      </c>
      <c r="K940" t="e">
        <f t="shared" si="89"/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 t="shared" si="84"/>
        <v>#N/A</v>
      </c>
      <c r="I941" t="e">
        <f t="shared" si="85"/>
        <v>#N/A</v>
      </c>
      <c r="J941" t="e">
        <f t="shared" si="88"/>
        <v>#N/A</v>
      </c>
      <c r="K941" t="e">
        <f t="shared" si="89"/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 t="shared" si="84"/>
        <v>#N/A</v>
      </c>
      <c r="I942" t="e">
        <f t="shared" si="85"/>
        <v>#N/A</v>
      </c>
      <c r="J942" t="e">
        <f t="shared" si="88"/>
        <v>#N/A</v>
      </c>
      <c r="K942" t="e">
        <f t="shared" si="89"/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 t="shared" si="84"/>
        <v>#N/A</v>
      </c>
      <c r="I943" t="e">
        <f t="shared" si="85"/>
        <v>#N/A</v>
      </c>
      <c r="J943" t="e">
        <f t="shared" si="88"/>
        <v>#N/A</v>
      </c>
      <c r="K943" t="e">
        <f t="shared" si="89"/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 t="shared" si="84"/>
        <v>#N/A</v>
      </c>
      <c r="I944" t="e">
        <f t="shared" si="85"/>
        <v>#N/A</v>
      </c>
      <c r="J944" t="e">
        <f t="shared" si="88"/>
        <v>#N/A</v>
      </c>
      <c r="K944" t="e">
        <f t="shared" si="89"/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 t="shared" si="84"/>
        <v>#N/A</v>
      </c>
      <c r="I945" t="e">
        <f t="shared" si="85"/>
        <v>#N/A</v>
      </c>
      <c r="J945" t="e">
        <f t="shared" si="88"/>
        <v>#N/A</v>
      </c>
      <c r="K945" t="e">
        <f t="shared" si="89"/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 t="shared" si="84"/>
        <v>#N/A</v>
      </c>
      <c r="I946" t="e">
        <f t="shared" si="85"/>
        <v>#N/A</v>
      </c>
      <c r="J946" t="e">
        <f t="shared" si="88"/>
        <v>#N/A</v>
      </c>
      <c r="K946" t="e">
        <f t="shared" si="89"/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 t="shared" si="84"/>
        <v>#N/A</v>
      </c>
      <c r="I947" t="e">
        <f t="shared" si="85"/>
        <v>#N/A</v>
      </c>
      <c r="J947" t="e">
        <f t="shared" si="88"/>
        <v>#N/A</v>
      </c>
      <c r="K947" t="e">
        <f t="shared" si="89"/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 t="shared" si="84"/>
        <v>#N/A</v>
      </c>
      <c r="I948" t="e">
        <f t="shared" si="85"/>
        <v>#N/A</v>
      </c>
      <c r="J948" t="e">
        <f t="shared" si="88"/>
        <v>#N/A</v>
      </c>
      <c r="K948" t="e">
        <f t="shared" si="89"/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 t="shared" si="84"/>
        <v>#N/A</v>
      </c>
      <c r="I949" t="e">
        <f t="shared" si="85"/>
        <v>#N/A</v>
      </c>
      <c r="J949" t="e">
        <f t="shared" si="88"/>
        <v>#N/A</v>
      </c>
      <c r="K949" t="e">
        <f t="shared" si="89"/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 t="shared" si="84"/>
        <v>#N/A</v>
      </c>
      <c r="I950" t="e">
        <f t="shared" si="85"/>
        <v>#N/A</v>
      </c>
      <c r="J950" t="e">
        <f t="shared" si="88"/>
        <v>#N/A</v>
      </c>
      <c r="K950" t="e">
        <f t="shared" si="89"/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 t="shared" si="84"/>
        <v>#N/A</v>
      </c>
      <c r="I951" t="e">
        <f t="shared" si="85"/>
        <v>#N/A</v>
      </c>
      <c r="J951" t="e">
        <f t="shared" si="88"/>
        <v>#N/A</v>
      </c>
      <c r="K951" t="e">
        <f t="shared" si="89"/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 t="shared" si="84"/>
        <v>#N/A</v>
      </c>
      <c r="I952" t="e">
        <f t="shared" si="85"/>
        <v>#N/A</v>
      </c>
      <c r="J952" t="e">
        <f t="shared" si="88"/>
        <v>#N/A</v>
      </c>
      <c r="K952" t="e">
        <f t="shared" si="89"/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 t="shared" si="84"/>
        <v>#N/A</v>
      </c>
      <c r="I953" t="e">
        <f t="shared" si="85"/>
        <v>#N/A</v>
      </c>
      <c r="J953" t="e">
        <f t="shared" si="88"/>
        <v>#N/A</v>
      </c>
      <c r="K953" t="e">
        <f t="shared" si="89"/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 t="shared" si="84"/>
        <v>#N/A</v>
      </c>
      <c r="I954" t="e">
        <f t="shared" si="85"/>
        <v>#N/A</v>
      </c>
      <c r="J954" t="e">
        <f t="shared" si="88"/>
        <v>#N/A</v>
      </c>
      <c r="K954" t="e">
        <f t="shared" si="89"/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 t="shared" si="84"/>
        <v>#N/A</v>
      </c>
      <c r="I955" t="e">
        <f t="shared" si="85"/>
        <v>#N/A</v>
      </c>
      <c r="J955" t="e">
        <f t="shared" si="88"/>
        <v>#N/A</v>
      </c>
      <c r="K955" t="e">
        <f t="shared" si="89"/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 t="shared" si="84"/>
        <v>#N/A</v>
      </c>
      <c r="I956" t="e">
        <f t="shared" si="85"/>
        <v>#N/A</v>
      </c>
      <c r="J956" t="e">
        <f t="shared" si="88"/>
        <v>#N/A</v>
      </c>
      <c r="K956" t="e">
        <f t="shared" si="89"/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 t="shared" si="84"/>
        <v>#N/A</v>
      </c>
      <c r="I957" t="e">
        <f t="shared" si="85"/>
        <v>#N/A</v>
      </c>
      <c r="J957" t="e">
        <f t="shared" si="88"/>
        <v>#N/A</v>
      </c>
      <c r="K957" t="e">
        <f t="shared" si="89"/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 t="shared" si="84"/>
        <v>#N/A</v>
      </c>
      <c r="I958" t="e">
        <f t="shared" si="85"/>
        <v>#N/A</v>
      </c>
      <c r="J958" t="e">
        <f t="shared" si="88"/>
        <v>#N/A</v>
      </c>
      <c r="K958" t="e">
        <f t="shared" si="89"/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 t="shared" si="84"/>
        <v>#N/A</v>
      </c>
      <c r="I959" t="e">
        <f t="shared" si="85"/>
        <v>#N/A</v>
      </c>
      <c r="J959" t="e">
        <f t="shared" si="88"/>
        <v>#N/A</v>
      </c>
      <c r="K959" t="e">
        <f t="shared" si="89"/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 t="shared" si="84"/>
        <v>#N/A</v>
      </c>
      <c r="I960" t="e">
        <f t="shared" si="85"/>
        <v>#N/A</v>
      </c>
      <c r="J960" t="e">
        <f t="shared" si="88"/>
        <v>#N/A</v>
      </c>
      <c r="K960" t="e">
        <f t="shared" si="89"/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 t="shared" si="84"/>
        <v>#N/A</v>
      </c>
      <c r="I961" t="e">
        <f t="shared" si="85"/>
        <v>#N/A</v>
      </c>
      <c r="J961" t="e">
        <f t="shared" si="88"/>
        <v>#N/A</v>
      </c>
      <c r="K961" t="e">
        <f t="shared" si="89"/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 t="shared" si="84"/>
        <v>#N/A</v>
      </c>
      <c r="I962" t="e">
        <f t="shared" si="85"/>
        <v>#N/A</v>
      </c>
      <c r="J962" t="e">
        <f t="shared" si="88"/>
        <v>#N/A</v>
      </c>
      <c r="K962" t="e">
        <f t="shared" si="89"/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 t="shared" si="84"/>
        <v>#N/A</v>
      </c>
      <c r="I963" t="e">
        <f t="shared" si="85"/>
        <v>#N/A</v>
      </c>
      <c r="J963" t="e">
        <f t="shared" si="88"/>
        <v>#N/A</v>
      </c>
      <c r="K963" t="e">
        <f t="shared" si="89"/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 t="shared" si="84"/>
        <v>#N/A</v>
      </c>
      <c r="I964" t="e">
        <f t="shared" si="85"/>
        <v>#N/A</v>
      </c>
      <c r="J964" t="e">
        <f t="shared" si="88"/>
        <v>#N/A</v>
      </c>
      <c r="K964" t="e">
        <f t="shared" si="89"/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 t="shared" si="84"/>
        <v>#N/A</v>
      </c>
      <c r="I965" t="e">
        <f t="shared" si="85"/>
        <v>#N/A</v>
      </c>
      <c r="J965" t="e">
        <f t="shared" si="88"/>
        <v>#N/A</v>
      </c>
      <c r="K965" t="e">
        <f t="shared" si="89"/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 t="shared" si="84"/>
        <v>#N/A</v>
      </c>
      <c r="I966" t="e">
        <f t="shared" si="85"/>
        <v>#N/A</v>
      </c>
      <c r="J966" t="e">
        <f t="shared" si="88"/>
        <v>#N/A</v>
      </c>
      <c r="K966" t="e">
        <f t="shared" si="89"/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 t="shared" si="84"/>
        <v>#N/A</v>
      </c>
      <c r="I967" t="e">
        <f t="shared" si="85"/>
        <v>#N/A</v>
      </c>
      <c r="J967" t="e">
        <f t="shared" si="88"/>
        <v>#N/A</v>
      </c>
      <c r="K967" t="e">
        <f t="shared" si="89"/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 t="shared" si="84"/>
        <v>#N/A</v>
      </c>
      <c r="I968" t="e">
        <f t="shared" si="85"/>
        <v>#N/A</v>
      </c>
      <c r="J968" t="e">
        <f t="shared" si="88"/>
        <v>#N/A</v>
      </c>
      <c r="K968" t="e">
        <f t="shared" si="89"/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 t="shared" ref="H969:H1012" si="90">NA()</f>
        <v>#N/A</v>
      </c>
      <c r="I969" t="e">
        <f t="shared" ref="I969:I1012" si="91">NA()</f>
        <v>#N/A</v>
      </c>
      <c r="J969" t="e">
        <f t="shared" si="88"/>
        <v>#N/A</v>
      </c>
      <c r="K969" t="e">
        <f t="shared" si="89"/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 t="shared" si="90"/>
        <v>#N/A</v>
      </c>
      <c r="I970" t="e">
        <f t="shared" si="91"/>
        <v>#N/A</v>
      </c>
      <c r="J970" t="e">
        <f t="shared" si="88"/>
        <v>#N/A</v>
      </c>
      <c r="K970" t="e">
        <f t="shared" si="89"/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 t="shared" si="90"/>
        <v>#N/A</v>
      </c>
      <c r="I971" t="e">
        <f t="shared" si="91"/>
        <v>#N/A</v>
      </c>
      <c r="J971" t="e">
        <f t="shared" si="88"/>
        <v>#N/A</v>
      </c>
      <c r="K971" t="e">
        <f t="shared" si="89"/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 t="shared" si="90"/>
        <v>#N/A</v>
      </c>
      <c r="I972" t="e">
        <f t="shared" si="91"/>
        <v>#N/A</v>
      </c>
      <c r="J972" t="e">
        <f t="shared" si="88"/>
        <v>#N/A</v>
      </c>
      <c r="K972" t="e">
        <f t="shared" si="89"/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 t="shared" si="90"/>
        <v>#N/A</v>
      </c>
      <c r="I973" t="e">
        <f t="shared" si="91"/>
        <v>#N/A</v>
      </c>
      <c r="J973" t="e">
        <f t="shared" si="88"/>
        <v>#N/A</v>
      </c>
      <c r="K973" t="e">
        <f t="shared" si="89"/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 t="shared" si="90"/>
        <v>#N/A</v>
      </c>
      <c r="I974" t="e">
        <f t="shared" si="91"/>
        <v>#N/A</v>
      </c>
      <c r="J974" t="e">
        <f t="shared" si="88"/>
        <v>#N/A</v>
      </c>
      <c r="K974" t="e">
        <f t="shared" si="89"/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 t="shared" si="90"/>
        <v>#N/A</v>
      </c>
      <c r="I975" t="e">
        <f t="shared" si="91"/>
        <v>#N/A</v>
      </c>
      <c r="J975" t="e">
        <f t="shared" si="88"/>
        <v>#N/A</v>
      </c>
      <c r="K975" t="e">
        <f t="shared" si="89"/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 t="shared" si="90"/>
        <v>#N/A</v>
      </c>
      <c r="I976" t="e">
        <f t="shared" si="91"/>
        <v>#N/A</v>
      </c>
      <c r="J976" t="e">
        <f t="shared" si="88"/>
        <v>#N/A</v>
      </c>
      <c r="K976" t="e">
        <f t="shared" si="89"/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 t="shared" si="90"/>
        <v>#N/A</v>
      </c>
      <c r="I977" t="e">
        <f t="shared" si="91"/>
        <v>#N/A</v>
      </c>
      <c r="J977" t="e">
        <f t="shared" si="88"/>
        <v>#N/A</v>
      </c>
      <c r="K977" t="e">
        <f t="shared" si="89"/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 t="shared" si="90"/>
        <v>#N/A</v>
      </c>
      <c r="I978" t="e">
        <f t="shared" si="91"/>
        <v>#N/A</v>
      </c>
      <c r="J978" t="e">
        <f t="shared" si="88"/>
        <v>#N/A</v>
      </c>
      <c r="K978" t="e">
        <f t="shared" si="89"/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 t="shared" si="90"/>
        <v>#N/A</v>
      </c>
      <c r="I979" t="e">
        <f t="shared" si="91"/>
        <v>#N/A</v>
      </c>
      <c r="J979" t="e">
        <f t="shared" si="88"/>
        <v>#N/A</v>
      </c>
      <c r="K979" t="e">
        <f t="shared" si="89"/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 t="shared" si="90"/>
        <v>#N/A</v>
      </c>
      <c r="I980" t="e">
        <f t="shared" si="91"/>
        <v>#N/A</v>
      </c>
      <c r="J980" t="e">
        <f t="shared" si="88"/>
        <v>#N/A</v>
      </c>
      <c r="K980" t="e">
        <f t="shared" si="89"/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 t="shared" si="90"/>
        <v>#N/A</v>
      </c>
      <c r="I981" t="e">
        <f t="shared" si="91"/>
        <v>#N/A</v>
      </c>
      <c r="J981" t="e">
        <f t="shared" si="88"/>
        <v>#N/A</v>
      </c>
      <c r="K981" t="e">
        <f t="shared" si="89"/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 t="shared" si="90"/>
        <v>#N/A</v>
      </c>
      <c r="I982" t="e">
        <f t="shared" si="91"/>
        <v>#N/A</v>
      </c>
      <c r="J982" t="e">
        <f t="shared" si="88"/>
        <v>#N/A</v>
      </c>
      <c r="K982" t="e">
        <f t="shared" si="89"/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 t="shared" si="90"/>
        <v>#N/A</v>
      </c>
      <c r="I983" t="e">
        <f t="shared" si="91"/>
        <v>#N/A</v>
      </c>
      <c r="J983" t="e">
        <f t="shared" si="88"/>
        <v>#N/A</v>
      </c>
      <c r="K983" t="e">
        <f t="shared" si="89"/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 t="shared" si="90"/>
        <v>#N/A</v>
      </c>
      <c r="I984" t="e">
        <f t="shared" si="91"/>
        <v>#N/A</v>
      </c>
      <c r="J984" t="e">
        <f t="shared" si="88"/>
        <v>#N/A</v>
      </c>
      <c r="K984" t="e">
        <f t="shared" si="89"/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 t="shared" si="90"/>
        <v>#N/A</v>
      </c>
      <c r="I985" t="e">
        <f t="shared" si="91"/>
        <v>#N/A</v>
      </c>
      <c r="J985" t="e">
        <f t="shared" si="88"/>
        <v>#N/A</v>
      </c>
      <c r="K985" t="e">
        <f t="shared" si="89"/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 t="shared" si="90"/>
        <v>#N/A</v>
      </c>
      <c r="I986" t="e">
        <f t="shared" si="91"/>
        <v>#N/A</v>
      </c>
      <c r="J986" t="e">
        <f t="shared" si="88"/>
        <v>#N/A</v>
      </c>
      <c r="K986" t="e">
        <f t="shared" si="89"/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 t="shared" si="90"/>
        <v>#N/A</v>
      </c>
      <c r="I987" t="e">
        <f t="shared" si="91"/>
        <v>#N/A</v>
      </c>
      <c r="J987" t="e">
        <f t="shared" si="88"/>
        <v>#N/A</v>
      </c>
      <c r="K987" t="e">
        <f t="shared" si="89"/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 t="shared" si="90"/>
        <v>#N/A</v>
      </c>
      <c r="I988" t="e">
        <f t="shared" si="91"/>
        <v>#N/A</v>
      </c>
      <c r="J988" t="e">
        <f t="shared" si="88"/>
        <v>#N/A</v>
      </c>
      <c r="K988" t="e">
        <f t="shared" si="89"/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 t="shared" si="90"/>
        <v>#N/A</v>
      </c>
      <c r="I989" t="e">
        <f t="shared" si="91"/>
        <v>#N/A</v>
      </c>
      <c r="J989" t="e">
        <f t="shared" si="88"/>
        <v>#N/A</v>
      </c>
      <c r="K989" t="e">
        <f t="shared" si="89"/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 t="shared" si="90"/>
        <v>#N/A</v>
      </c>
      <c r="I990" t="e">
        <f t="shared" si="91"/>
        <v>#N/A</v>
      </c>
      <c r="J990" t="e">
        <f t="shared" si="88"/>
        <v>#N/A</v>
      </c>
      <c r="K990" t="e">
        <f t="shared" si="89"/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 t="shared" si="90"/>
        <v>#N/A</v>
      </c>
      <c r="I991" t="e">
        <f t="shared" si="91"/>
        <v>#N/A</v>
      </c>
      <c r="J991" t="e">
        <f t="shared" si="88"/>
        <v>#N/A</v>
      </c>
      <c r="K991" t="e">
        <f t="shared" si="89"/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 t="shared" si="90"/>
        <v>#N/A</v>
      </c>
      <c r="I992" t="e">
        <f t="shared" si="91"/>
        <v>#N/A</v>
      </c>
      <c r="J992" t="e">
        <f t="shared" si="88"/>
        <v>#N/A</v>
      </c>
      <c r="K992" t="e">
        <f t="shared" si="89"/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 t="shared" si="90"/>
        <v>#N/A</v>
      </c>
      <c r="I993" t="e">
        <f t="shared" si="91"/>
        <v>#N/A</v>
      </c>
      <c r="J993" t="e">
        <f t="shared" si="88"/>
        <v>#N/A</v>
      </c>
      <c r="K993" t="e">
        <f t="shared" si="89"/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 t="shared" si="90"/>
        <v>#N/A</v>
      </c>
      <c r="I994" t="e">
        <f t="shared" si="91"/>
        <v>#N/A</v>
      </c>
      <c r="J994" t="e">
        <f t="shared" si="88"/>
        <v>#N/A</v>
      </c>
      <c r="K994" t="e">
        <f t="shared" si="89"/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 t="shared" si="90"/>
        <v>#N/A</v>
      </c>
      <c r="I995" t="e">
        <f t="shared" si="91"/>
        <v>#N/A</v>
      </c>
      <c r="J995" t="e">
        <f t="shared" si="88"/>
        <v>#N/A</v>
      </c>
      <c r="K995" t="e">
        <f t="shared" si="89"/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 t="shared" si="90"/>
        <v>#N/A</v>
      </c>
      <c r="I996" t="e">
        <f t="shared" si="91"/>
        <v>#N/A</v>
      </c>
      <c r="J996" t="e">
        <f t="shared" si="88"/>
        <v>#N/A</v>
      </c>
      <c r="K996" t="e">
        <f t="shared" si="89"/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 t="shared" si="90"/>
        <v>#N/A</v>
      </c>
      <c r="I997" t="e">
        <f t="shared" si="91"/>
        <v>#N/A</v>
      </c>
      <c r="J997" t="e">
        <f t="shared" si="88"/>
        <v>#N/A</v>
      </c>
      <c r="K997" t="e">
        <f t="shared" si="89"/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 t="shared" si="90"/>
        <v>#N/A</v>
      </c>
      <c r="I998" t="e">
        <f t="shared" si="91"/>
        <v>#N/A</v>
      </c>
      <c r="J998" t="e">
        <f t="shared" si="88"/>
        <v>#N/A</v>
      </c>
      <c r="K998" t="e">
        <f t="shared" si="89"/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 t="shared" si="90"/>
        <v>#N/A</v>
      </c>
      <c r="I999" t="e">
        <f t="shared" si="91"/>
        <v>#N/A</v>
      </c>
      <c r="J999" t="e">
        <f t="shared" ref="J999:J1012" si="92">NA()</f>
        <v>#N/A</v>
      </c>
      <c r="K999" t="e">
        <f t="shared" ref="K999:K1012" si="93"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 t="shared" si="90"/>
        <v>#N/A</v>
      </c>
      <c r="I1000" t="e">
        <f t="shared" si="91"/>
        <v>#N/A</v>
      </c>
      <c r="J1000" t="e">
        <f t="shared" si="92"/>
        <v>#N/A</v>
      </c>
      <c r="K1000" t="e">
        <f t="shared" si="93"/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 t="shared" si="90"/>
        <v>#N/A</v>
      </c>
      <c r="I1001" t="e">
        <f t="shared" si="91"/>
        <v>#N/A</v>
      </c>
      <c r="J1001" t="e">
        <f t="shared" si="92"/>
        <v>#N/A</v>
      </c>
      <c r="K1001" t="e">
        <f t="shared" si="93"/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 t="shared" si="90"/>
        <v>#N/A</v>
      </c>
      <c r="I1002" t="e">
        <f t="shared" si="91"/>
        <v>#N/A</v>
      </c>
      <c r="J1002" t="e">
        <f t="shared" si="92"/>
        <v>#N/A</v>
      </c>
      <c r="K1002" t="e">
        <f t="shared" si="93"/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 t="shared" si="90"/>
        <v>#N/A</v>
      </c>
      <c r="I1003" t="e">
        <f t="shared" si="91"/>
        <v>#N/A</v>
      </c>
      <c r="J1003" t="e">
        <f t="shared" si="92"/>
        <v>#N/A</v>
      </c>
      <c r="K1003" t="e">
        <f t="shared" si="93"/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 t="shared" si="90"/>
        <v>#N/A</v>
      </c>
      <c r="I1004" t="e">
        <f t="shared" si="91"/>
        <v>#N/A</v>
      </c>
      <c r="J1004" t="e">
        <f t="shared" si="92"/>
        <v>#N/A</v>
      </c>
      <c r="K1004" t="e">
        <f t="shared" si="93"/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 t="shared" si="90"/>
        <v>#N/A</v>
      </c>
      <c r="I1005" t="e">
        <f t="shared" si="91"/>
        <v>#N/A</v>
      </c>
      <c r="J1005" t="e">
        <f t="shared" si="92"/>
        <v>#N/A</v>
      </c>
      <c r="K1005" t="e">
        <f t="shared" si="93"/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 t="shared" si="90"/>
        <v>#N/A</v>
      </c>
      <c r="I1006" t="e">
        <f t="shared" si="91"/>
        <v>#N/A</v>
      </c>
      <c r="J1006" t="e">
        <f t="shared" si="92"/>
        <v>#N/A</v>
      </c>
      <c r="K1006" t="e">
        <f t="shared" si="93"/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 t="shared" si="90"/>
        <v>#N/A</v>
      </c>
      <c r="I1007" t="e">
        <f t="shared" si="91"/>
        <v>#N/A</v>
      </c>
      <c r="J1007" t="e">
        <f t="shared" si="92"/>
        <v>#N/A</v>
      </c>
      <c r="K1007" t="e">
        <f t="shared" si="93"/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 t="shared" si="90"/>
        <v>#N/A</v>
      </c>
      <c r="I1008" t="e">
        <f t="shared" si="91"/>
        <v>#N/A</v>
      </c>
      <c r="J1008" t="e">
        <f t="shared" si="92"/>
        <v>#N/A</v>
      </c>
      <c r="K1008" t="e">
        <f t="shared" si="93"/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 t="shared" si="90"/>
        <v>#N/A</v>
      </c>
      <c r="I1009" t="e">
        <f t="shared" si="91"/>
        <v>#N/A</v>
      </c>
      <c r="J1009" t="e">
        <f t="shared" si="92"/>
        <v>#N/A</v>
      </c>
      <c r="K1009" t="e">
        <f t="shared" si="93"/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 t="shared" si="90"/>
        <v>#N/A</v>
      </c>
      <c r="I1010" t="e">
        <f t="shared" si="91"/>
        <v>#N/A</v>
      </c>
      <c r="J1010" t="e">
        <f t="shared" si="92"/>
        <v>#N/A</v>
      </c>
      <c r="K1010" t="e">
        <f t="shared" si="93"/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 t="shared" si="90"/>
        <v>#N/A</v>
      </c>
      <c r="I1011" t="e">
        <f t="shared" si="91"/>
        <v>#N/A</v>
      </c>
      <c r="J1011" t="e">
        <f t="shared" si="92"/>
        <v>#N/A</v>
      </c>
      <c r="K1011" t="e">
        <f t="shared" si="93"/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 t="shared" si="90"/>
        <v>#N/A</v>
      </c>
      <c r="I1012" t="e">
        <f t="shared" si="91"/>
        <v>#N/A</v>
      </c>
      <c r="J1012" t="e">
        <f t="shared" si="92"/>
        <v>#N/A</v>
      </c>
      <c r="K1012" t="e">
        <f t="shared" si="93"/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 t="shared" ref="H1014:H1077" si="94">NA()</f>
        <v>#N/A</v>
      </c>
      <c r="I1014" t="e">
        <f t="shared" ref="I1014:I1077" si="95">NA()</f>
        <v>#N/A</v>
      </c>
      <c r="J1014" t="e">
        <f t="shared" ref="J1014:J1022" si="96">NA()</f>
        <v>#N/A</v>
      </c>
      <c r="K1014" t="e">
        <f t="shared" ref="K1014:K1022" si="97"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 t="shared" si="94"/>
        <v>#N/A</v>
      </c>
      <c r="I1015" t="e">
        <f t="shared" si="95"/>
        <v>#N/A</v>
      </c>
      <c r="J1015" t="e">
        <f t="shared" si="96"/>
        <v>#N/A</v>
      </c>
      <c r="K1015" t="e">
        <f t="shared" si="97"/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 t="shared" si="94"/>
        <v>#N/A</v>
      </c>
      <c r="I1016" t="e">
        <f t="shared" si="95"/>
        <v>#N/A</v>
      </c>
      <c r="J1016" t="e">
        <f t="shared" si="96"/>
        <v>#N/A</v>
      </c>
      <c r="K1016" t="e">
        <f t="shared" si="97"/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 t="shared" si="94"/>
        <v>#N/A</v>
      </c>
      <c r="I1017" t="e">
        <f t="shared" si="95"/>
        <v>#N/A</v>
      </c>
      <c r="J1017" t="e">
        <f t="shared" si="96"/>
        <v>#N/A</v>
      </c>
      <c r="K1017" t="e">
        <f t="shared" si="97"/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 t="shared" si="94"/>
        <v>#N/A</v>
      </c>
      <c r="I1018" t="e">
        <f t="shared" si="95"/>
        <v>#N/A</v>
      </c>
      <c r="J1018" t="e">
        <f t="shared" si="96"/>
        <v>#N/A</v>
      </c>
      <c r="K1018" t="e">
        <f t="shared" si="97"/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 t="shared" si="94"/>
        <v>#N/A</v>
      </c>
      <c r="I1019" t="e">
        <f t="shared" si="95"/>
        <v>#N/A</v>
      </c>
      <c r="J1019" t="e">
        <f t="shared" si="96"/>
        <v>#N/A</v>
      </c>
      <c r="K1019" t="e">
        <f t="shared" si="97"/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 t="shared" si="94"/>
        <v>#N/A</v>
      </c>
      <c r="I1020" t="e">
        <f t="shared" si="95"/>
        <v>#N/A</v>
      </c>
      <c r="J1020" t="e">
        <f t="shared" si="96"/>
        <v>#N/A</v>
      </c>
      <c r="K1020" t="e">
        <f t="shared" si="97"/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 t="shared" si="94"/>
        <v>#N/A</v>
      </c>
      <c r="I1021" t="e">
        <f t="shared" si="95"/>
        <v>#N/A</v>
      </c>
      <c r="J1021" t="e">
        <f t="shared" si="96"/>
        <v>#N/A</v>
      </c>
      <c r="K1021" t="e">
        <f t="shared" si="97"/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 t="shared" si="94"/>
        <v>#N/A</v>
      </c>
      <c r="I1022" t="e">
        <f t="shared" si="95"/>
        <v>#N/A</v>
      </c>
      <c r="J1022" t="e">
        <f t="shared" si="96"/>
        <v>#N/A</v>
      </c>
      <c r="K1022" t="e">
        <f t="shared" si="97"/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 t="shared" si="94"/>
        <v>#N/A</v>
      </c>
      <c r="I1023" t="e">
        <f t="shared" si="95"/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 t="shared" si="94"/>
        <v>#N/A</v>
      </c>
      <c r="I1024" t="e">
        <f t="shared" si="95"/>
        <v>#N/A</v>
      </c>
      <c r="J1024" t="e">
        <f t="shared" ref="J1024:J1087" si="98">NA()</f>
        <v>#N/A</v>
      </c>
      <c r="K1024" t="e">
        <f t="shared" ref="K1024:K1087" si="99"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 t="shared" si="94"/>
        <v>#N/A</v>
      </c>
      <c r="I1025" t="e">
        <f t="shared" si="95"/>
        <v>#N/A</v>
      </c>
      <c r="J1025" t="e">
        <f t="shared" si="98"/>
        <v>#N/A</v>
      </c>
      <c r="K1025" t="e">
        <f t="shared" si="99"/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 t="shared" si="94"/>
        <v>#N/A</v>
      </c>
      <c r="I1026" t="e">
        <f t="shared" si="95"/>
        <v>#N/A</v>
      </c>
      <c r="J1026" t="e">
        <f t="shared" si="98"/>
        <v>#N/A</v>
      </c>
      <c r="K1026" t="e">
        <f t="shared" si="99"/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 t="shared" si="94"/>
        <v>#N/A</v>
      </c>
      <c r="I1027" t="e">
        <f t="shared" si="95"/>
        <v>#N/A</v>
      </c>
      <c r="J1027" t="e">
        <f t="shared" si="98"/>
        <v>#N/A</v>
      </c>
      <c r="K1027" t="e">
        <f t="shared" si="99"/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 t="shared" si="94"/>
        <v>#N/A</v>
      </c>
      <c r="I1028" t="e">
        <f t="shared" si="95"/>
        <v>#N/A</v>
      </c>
      <c r="J1028" t="e">
        <f t="shared" si="98"/>
        <v>#N/A</v>
      </c>
      <c r="K1028" t="e">
        <f t="shared" si="99"/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 t="shared" si="94"/>
        <v>#N/A</v>
      </c>
      <c r="I1029" t="e">
        <f t="shared" si="95"/>
        <v>#N/A</v>
      </c>
      <c r="J1029" t="e">
        <f t="shared" si="98"/>
        <v>#N/A</v>
      </c>
      <c r="K1029" t="e">
        <f t="shared" si="99"/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 t="shared" si="94"/>
        <v>#N/A</v>
      </c>
      <c r="I1030" t="e">
        <f t="shared" si="95"/>
        <v>#N/A</v>
      </c>
      <c r="J1030" t="e">
        <f t="shared" si="98"/>
        <v>#N/A</v>
      </c>
      <c r="K1030" t="e">
        <f t="shared" si="99"/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 t="shared" si="94"/>
        <v>#N/A</v>
      </c>
      <c r="I1031" t="e">
        <f t="shared" si="95"/>
        <v>#N/A</v>
      </c>
      <c r="J1031" t="e">
        <f t="shared" si="98"/>
        <v>#N/A</v>
      </c>
      <c r="K1031" t="e">
        <f t="shared" si="99"/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 t="shared" si="94"/>
        <v>#N/A</v>
      </c>
      <c r="I1032" t="e">
        <f t="shared" si="95"/>
        <v>#N/A</v>
      </c>
      <c r="J1032" t="e">
        <f t="shared" si="98"/>
        <v>#N/A</v>
      </c>
      <c r="K1032" t="e">
        <f t="shared" si="99"/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 t="shared" si="94"/>
        <v>#N/A</v>
      </c>
      <c r="I1033" t="e">
        <f t="shared" si="95"/>
        <v>#N/A</v>
      </c>
      <c r="J1033" t="e">
        <f t="shared" si="98"/>
        <v>#N/A</v>
      </c>
      <c r="K1033" t="e">
        <f t="shared" si="99"/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 t="shared" si="94"/>
        <v>#N/A</v>
      </c>
      <c r="I1034" t="e">
        <f t="shared" si="95"/>
        <v>#N/A</v>
      </c>
      <c r="J1034" t="e">
        <f t="shared" si="98"/>
        <v>#N/A</v>
      </c>
      <c r="K1034" t="e">
        <f t="shared" si="99"/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 t="shared" si="94"/>
        <v>#N/A</v>
      </c>
      <c r="I1035" t="e">
        <f t="shared" si="95"/>
        <v>#N/A</v>
      </c>
      <c r="J1035" t="e">
        <f t="shared" si="98"/>
        <v>#N/A</v>
      </c>
      <c r="K1035" t="e">
        <f t="shared" si="99"/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 t="shared" si="94"/>
        <v>#N/A</v>
      </c>
      <c r="I1036" t="e">
        <f t="shared" si="95"/>
        <v>#N/A</v>
      </c>
      <c r="J1036" t="e">
        <f t="shared" si="98"/>
        <v>#N/A</v>
      </c>
      <c r="K1036" t="e">
        <f t="shared" si="99"/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 t="shared" si="94"/>
        <v>#N/A</v>
      </c>
      <c r="I1037" t="e">
        <f t="shared" si="95"/>
        <v>#N/A</v>
      </c>
      <c r="J1037" t="e">
        <f t="shared" si="98"/>
        <v>#N/A</v>
      </c>
      <c r="K1037" t="e">
        <f t="shared" si="99"/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 t="shared" si="94"/>
        <v>#N/A</v>
      </c>
      <c r="I1038" t="e">
        <f t="shared" si="95"/>
        <v>#N/A</v>
      </c>
      <c r="J1038" t="e">
        <f t="shared" si="98"/>
        <v>#N/A</v>
      </c>
      <c r="K1038" t="e">
        <f t="shared" si="99"/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 t="shared" si="94"/>
        <v>#N/A</v>
      </c>
      <c r="I1039" t="e">
        <f t="shared" si="95"/>
        <v>#N/A</v>
      </c>
      <c r="J1039" t="e">
        <f t="shared" si="98"/>
        <v>#N/A</v>
      </c>
      <c r="K1039" t="e">
        <f t="shared" si="99"/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 t="shared" si="94"/>
        <v>#N/A</v>
      </c>
      <c r="I1040" t="e">
        <f t="shared" si="95"/>
        <v>#N/A</v>
      </c>
      <c r="J1040" t="e">
        <f t="shared" si="98"/>
        <v>#N/A</v>
      </c>
      <c r="K1040" t="e">
        <f t="shared" si="99"/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 t="shared" si="94"/>
        <v>#N/A</v>
      </c>
      <c r="I1041" t="e">
        <f t="shared" si="95"/>
        <v>#N/A</v>
      </c>
      <c r="J1041" t="e">
        <f t="shared" si="98"/>
        <v>#N/A</v>
      </c>
      <c r="K1041" t="e">
        <f t="shared" si="99"/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 t="shared" si="94"/>
        <v>#N/A</v>
      </c>
      <c r="I1042" t="e">
        <f t="shared" si="95"/>
        <v>#N/A</v>
      </c>
      <c r="J1042" t="e">
        <f t="shared" si="98"/>
        <v>#N/A</v>
      </c>
      <c r="K1042" t="e">
        <f t="shared" si="99"/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 t="shared" si="94"/>
        <v>#N/A</v>
      </c>
      <c r="I1043" t="e">
        <f t="shared" si="95"/>
        <v>#N/A</v>
      </c>
      <c r="J1043" t="e">
        <f t="shared" si="98"/>
        <v>#N/A</v>
      </c>
      <c r="K1043" t="e">
        <f t="shared" si="99"/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 t="shared" si="94"/>
        <v>#N/A</v>
      </c>
      <c r="I1044" t="e">
        <f t="shared" si="95"/>
        <v>#N/A</v>
      </c>
      <c r="J1044" t="e">
        <f t="shared" si="98"/>
        <v>#N/A</v>
      </c>
      <c r="K1044" t="e">
        <f t="shared" si="99"/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 t="shared" si="94"/>
        <v>#N/A</v>
      </c>
      <c r="I1045" t="e">
        <f t="shared" si="95"/>
        <v>#N/A</v>
      </c>
      <c r="J1045" t="e">
        <f t="shared" si="98"/>
        <v>#N/A</v>
      </c>
      <c r="K1045" t="e">
        <f t="shared" si="99"/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 t="shared" si="94"/>
        <v>#N/A</v>
      </c>
      <c r="I1046" t="e">
        <f t="shared" si="95"/>
        <v>#N/A</v>
      </c>
      <c r="J1046" t="e">
        <f t="shared" si="98"/>
        <v>#N/A</v>
      </c>
      <c r="K1046" t="e">
        <f t="shared" si="99"/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 t="shared" si="94"/>
        <v>#N/A</v>
      </c>
      <c r="I1047" t="e">
        <f t="shared" si="95"/>
        <v>#N/A</v>
      </c>
      <c r="J1047" t="e">
        <f t="shared" si="98"/>
        <v>#N/A</v>
      </c>
      <c r="K1047" t="e">
        <f t="shared" si="99"/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 t="shared" si="94"/>
        <v>#N/A</v>
      </c>
      <c r="I1048" t="e">
        <f t="shared" si="95"/>
        <v>#N/A</v>
      </c>
      <c r="J1048" t="e">
        <f t="shared" si="98"/>
        <v>#N/A</v>
      </c>
      <c r="K1048" t="e">
        <f t="shared" si="99"/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 t="shared" si="94"/>
        <v>#N/A</v>
      </c>
      <c r="I1049" t="e">
        <f t="shared" si="95"/>
        <v>#N/A</v>
      </c>
      <c r="J1049" t="e">
        <f t="shared" si="98"/>
        <v>#N/A</v>
      </c>
      <c r="K1049" t="e">
        <f t="shared" si="99"/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 t="shared" si="94"/>
        <v>#N/A</v>
      </c>
      <c r="I1050" t="e">
        <f t="shared" si="95"/>
        <v>#N/A</v>
      </c>
      <c r="J1050" t="e">
        <f t="shared" si="98"/>
        <v>#N/A</v>
      </c>
      <c r="K1050" t="e">
        <f t="shared" si="99"/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 t="shared" si="94"/>
        <v>#N/A</v>
      </c>
      <c r="I1051" t="e">
        <f t="shared" si="95"/>
        <v>#N/A</v>
      </c>
      <c r="J1051" t="e">
        <f t="shared" si="98"/>
        <v>#N/A</v>
      </c>
      <c r="K1051" t="e">
        <f t="shared" si="99"/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 t="shared" si="94"/>
        <v>#N/A</v>
      </c>
      <c r="I1052" t="e">
        <f t="shared" si="95"/>
        <v>#N/A</v>
      </c>
      <c r="J1052" t="e">
        <f t="shared" si="98"/>
        <v>#N/A</v>
      </c>
      <c r="K1052" t="e">
        <f t="shared" si="99"/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 t="shared" si="94"/>
        <v>#N/A</v>
      </c>
      <c r="I1053" t="e">
        <f t="shared" si="95"/>
        <v>#N/A</v>
      </c>
      <c r="J1053" t="e">
        <f t="shared" si="98"/>
        <v>#N/A</v>
      </c>
      <c r="K1053" t="e">
        <f t="shared" si="99"/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 t="shared" si="94"/>
        <v>#N/A</v>
      </c>
      <c r="I1054" t="e">
        <f t="shared" si="95"/>
        <v>#N/A</v>
      </c>
      <c r="J1054" t="e">
        <f t="shared" si="98"/>
        <v>#N/A</v>
      </c>
      <c r="K1054" t="e">
        <f t="shared" si="99"/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 t="shared" si="94"/>
        <v>#N/A</v>
      </c>
      <c r="I1055" t="e">
        <f t="shared" si="95"/>
        <v>#N/A</v>
      </c>
      <c r="J1055" t="e">
        <f t="shared" si="98"/>
        <v>#N/A</v>
      </c>
      <c r="K1055" t="e">
        <f t="shared" si="99"/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 t="shared" si="94"/>
        <v>#N/A</v>
      </c>
      <c r="I1056" t="e">
        <f t="shared" si="95"/>
        <v>#N/A</v>
      </c>
      <c r="J1056" t="e">
        <f t="shared" si="98"/>
        <v>#N/A</v>
      </c>
      <c r="K1056" t="e">
        <f t="shared" si="99"/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 t="shared" si="94"/>
        <v>#N/A</v>
      </c>
      <c r="I1057" t="e">
        <f t="shared" si="95"/>
        <v>#N/A</v>
      </c>
      <c r="J1057" t="e">
        <f t="shared" si="98"/>
        <v>#N/A</v>
      </c>
      <c r="K1057" t="e">
        <f t="shared" si="99"/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 t="shared" si="94"/>
        <v>#N/A</v>
      </c>
      <c r="I1058" t="e">
        <f t="shared" si="95"/>
        <v>#N/A</v>
      </c>
      <c r="J1058" t="e">
        <f t="shared" si="98"/>
        <v>#N/A</v>
      </c>
      <c r="K1058" t="e">
        <f t="shared" si="99"/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 t="shared" si="94"/>
        <v>#N/A</v>
      </c>
      <c r="I1059" t="e">
        <f t="shared" si="95"/>
        <v>#N/A</v>
      </c>
      <c r="J1059" t="e">
        <f t="shared" si="98"/>
        <v>#N/A</v>
      </c>
      <c r="K1059" t="e">
        <f t="shared" si="99"/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 t="shared" si="94"/>
        <v>#N/A</v>
      </c>
      <c r="I1060" t="e">
        <f t="shared" si="95"/>
        <v>#N/A</v>
      </c>
      <c r="J1060" t="e">
        <f t="shared" si="98"/>
        <v>#N/A</v>
      </c>
      <c r="K1060" t="e">
        <f t="shared" si="99"/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 t="shared" si="94"/>
        <v>#N/A</v>
      </c>
      <c r="I1061" t="e">
        <f t="shared" si="95"/>
        <v>#N/A</v>
      </c>
      <c r="J1061" t="e">
        <f t="shared" si="98"/>
        <v>#N/A</v>
      </c>
      <c r="K1061" t="e">
        <f t="shared" si="99"/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 t="shared" si="94"/>
        <v>#N/A</v>
      </c>
      <c r="I1062" t="e">
        <f t="shared" si="95"/>
        <v>#N/A</v>
      </c>
      <c r="J1062" t="e">
        <f t="shared" si="98"/>
        <v>#N/A</v>
      </c>
      <c r="K1062" t="e">
        <f t="shared" si="99"/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 t="shared" si="94"/>
        <v>#N/A</v>
      </c>
      <c r="I1063" t="e">
        <f t="shared" si="95"/>
        <v>#N/A</v>
      </c>
      <c r="J1063" t="e">
        <f t="shared" si="98"/>
        <v>#N/A</v>
      </c>
      <c r="K1063" t="e">
        <f t="shared" si="99"/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 t="shared" si="94"/>
        <v>#N/A</v>
      </c>
      <c r="I1064" t="e">
        <f t="shared" si="95"/>
        <v>#N/A</v>
      </c>
      <c r="J1064" t="e">
        <f t="shared" si="98"/>
        <v>#N/A</v>
      </c>
      <c r="K1064" t="e">
        <f t="shared" si="99"/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 t="shared" si="94"/>
        <v>#N/A</v>
      </c>
      <c r="I1065" t="e">
        <f t="shared" si="95"/>
        <v>#N/A</v>
      </c>
      <c r="J1065" t="e">
        <f t="shared" si="98"/>
        <v>#N/A</v>
      </c>
      <c r="K1065" t="e">
        <f t="shared" si="99"/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 t="shared" si="94"/>
        <v>#N/A</v>
      </c>
      <c r="I1066" t="e">
        <f t="shared" si="95"/>
        <v>#N/A</v>
      </c>
      <c r="J1066" t="e">
        <f t="shared" si="98"/>
        <v>#N/A</v>
      </c>
      <c r="K1066" t="e">
        <f t="shared" si="99"/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 t="shared" si="94"/>
        <v>#N/A</v>
      </c>
      <c r="I1067" t="e">
        <f t="shared" si="95"/>
        <v>#N/A</v>
      </c>
      <c r="J1067" t="e">
        <f t="shared" si="98"/>
        <v>#N/A</v>
      </c>
      <c r="K1067" t="e">
        <f t="shared" si="99"/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 t="shared" si="94"/>
        <v>#N/A</v>
      </c>
      <c r="I1068" t="e">
        <f t="shared" si="95"/>
        <v>#N/A</v>
      </c>
      <c r="J1068" t="e">
        <f t="shared" si="98"/>
        <v>#N/A</v>
      </c>
      <c r="K1068" t="e">
        <f t="shared" si="99"/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 t="shared" si="94"/>
        <v>#N/A</v>
      </c>
      <c r="I1069" t="e">
        <f t="shared" si="95"/>
        <v>#N/A</v>
      </c>
      <c r="J1069" t="e">
        <f t="shared" si="98"/>
        <v>#N/A</v>
      </c>
      <c r="K1069" t="e">
        <f t="shared" si="99"/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 t="shared" si="94"/>
        <v>#N/A</v>
      </c>
      <c r="I1070" t="e">
        <f t="shared" si="95"/>
        <v>#N/A</v>
      </c>
      <c r="J1070" t="e">
        <f t="shared" si="98"/>
        <v>#N/A</v>
      </c>
      <c r="K1070" t="e">
        <f t="shared" si="99"/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 t="shared" si="94"/>
        <v>#N/A</v>
      </c>
      <c r="I1071" t="e">
        <f t="shared" si="95"/>
        <v>#N/A</v>
      </c>
      <c r="J1071" t="e">
        <f t="shared" si="98"/>
        <v>#N/A</v>
      </c>
      <c r="K1071" t="e">
        <f t="shared" si="99"/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 t="shared" si="94"/>
        <v>#N/A</v>
      </c>
      <c r="I1072" t="e">
        <f t="shared" si="95"/>
        <v>#N/A</v>
      </c>
      <c r="J1072" t="e">
        <f t="shared" si="98"/>
        <v>#N/A</v>
      </c>
      <c r="K1072" t="e">
        <f t="shared" si="99"/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 t="shared" si="94"/>
        <v>#N/A</v>
      </c>
      <c r="I1073" t="e">
        <f t="shared" si="95"/>
        <v>#N/A</v>
      </c>
      <c r="J1073" t="e">
        <f t="shared" si="98"/>
        <v>#N/A</v>
      </c>
      <c r="K1073" t="e">
        <f t="shared" si="99"/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 t="shared" si="94"/>
        <v>#N/A</v>
      </c>
      <c r="I1074" t="e">
        <f t="shared" si="95"/>
        <v>#N/A</v>
      </c>
      <c r="J1074" t="e">
        <f t="shared" si="98"/>
        <v>#N/A</v>
      </c>
      <c r="K1074" t="e">
        <f t="shared" si="99"/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 t="shared" si="94"/>
        <v>#N/A</v>
      </c>
      <c r="I1075" t="e">
        <f t="shared" si="95"/>
        <v>#N/A</v>
      </c>
      <c r="J1075" t="e">
        <f t="shared" si="98"/>
        <v>#N/A</v>
      </c>
      <c r="K1075" t="e">
        <f t="shared" si="99"/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 t="shared" si="94"/>
        <v>#N/A</v>
      </c>
      <c r="I1076" t="e">
        <f t="shared" si="95"/>
        <v>#N/A</v>
      </c>
      <c r="J1076" t="e">
        <f t="shared" si="98"/>
        <v>#N/A</v>
      </c>
      <c r="K1076" t="e">
        <f t="shared" si="99"/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 t="shared" si="94"/>
        <v>#N/A</v>
      </c>
      <c r="I1077" t="e">
        <f t="shared" si="95"/>
        <v>#N/A</v>
      </c>
      <c r="J1077" t="e">
        <f t="shared" si="98"/>
        <v>#N/A</v>
      </c>
      <c r="K1077" t="e">
        <f t="shared" si="99"/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 t="shared" ref="H1078:H1141" si="100">NA()</f>
        <v>#N/A</v>
      </c>
      <c r="I1078" t="e">
        <f t="shared" ref="I1078:I1141" si="101">NA()</f>
        <v>#N/A</v>
      </c>
      <c r="J1078" t="e">
        <f t="shared" si="98"/>
        <v>#N/A</v>
      </c>
      <c r="K1078" t="e">
        <f t="shared" si="99"/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 t="shared" si="100"/>
        <v>#N/A</v>
      </c>
      <c r="I1079" t="e">
        <f t="shared" si="101"/>
        <v>#N/A</v>
      </c>
      <c r="J1079" t="e">
        <f t="shared" si="98"/>
        <v>#N/A</v>
      </c>
      <c r="K1079" t="e">
        <f t="shared" si="99"/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 t="shared" si="100"/>
        <v>#N/A</v>
      </c>
      <c r="I1080" t="e">
        <f t="shared" si="101"/>
        <v>#N/A</v>
      </c>
      <c r="J1080" t="e">
        <f t="shared" si="98"/>
        <v>#N/A</v>
      </c>
      <c r="K1080" t="e">
        <f t="shared" si="99"/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 t="shared" si="100"/>
        <v>#N/A</v>
      </c>
      <c r="I1081" t="e">
        <f t="shared" si="101"/>
        <v>#N/A</v>
      </c>
      <c r="J1081" t="e">
        <f t="shared" si="98"/>
        <v>#N/A</v>
      </c>
      <c r="K1081" t="e">
        <f t="shared" si="99"/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 t="shared" si="100"/>
        <v>#N/A</v>
      </c>
      <c r="I1082" t="e">
        <f t="shared" si="101"/>
        <v>#N/A</v>
      </c>
      <c r="J1082" t="e">
        <f t="shared" si="98"/>
        <v>#N/A</v>
      </c>
      <c r="K1082" t="e">
        <f t="shared" si="99"/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 t="shared" si="100"/>
        <v>#N/A</v>
      </c>
      <c r="I1083" t="e">
        <f t="shared" si="101"/>
        <v>#N/A</v>
      </c>
      <c r="J1083" t="e">
        <f t="shared" si="98"/>
        <v>#N/A</v>
      </c>
      <c r="K1083" t="e">
        <f t="shared" si="99"/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 t="shared" si="100"/>
        <v>#N/A</v>
      </c>
      <c r="I1084" t="e">
        <f t="shared" si="101"/>
        <v>#N/A</v>
      </c>
      <c r="J1084" t="e">
        <f t="shared" si="98"/>
        <v>#N/A</v>
      </c>
      <c r="K1084" t="e">
        <f t="shared" si="99"/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 t="shared" si="100"/>
        <v>#N/A</v>
      </c>
      <c r="I1085" t="e">
        <f t="shared" si="101"/>
        <v>#N/A</v>
      </c>
      <c r="J1085" t="e">
        <f t="shared" si="98"/>
        <v>#N/A</v>
      </c>
      <c r="K1085" t="e">
        <f t="shared" si="99"/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 t="shared" si="100"/>
        <v>#N/A</v>
      </c>
      <c r="I1086" t="e">
        <f t="shared" si="101"/>
        <v>#N/A</v>
      </c>
      <c r="J1086" t="e">
        <f t="shared" si="98"/>
        <v>#N/A</v>
      </c>
      <c r="K1086" t="e">
        <f t="shared" si="99"/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 t="shared" si="100"/>
        <v>#N/A</v>
      </c>
      <c r="I1087" t="e">
        <f t="shared" si="101"/>
        <v>#N/A</v>
      </c>
      <c r="J1087" t="e">
        <f t="shared" si="98"/>
        <v>#N/A</v>
      </c>
      <c r="K1087" t="e">
        <f t="shared" si="99"/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 t="shared" si="100"/>
        <v>#N/A</v>
      </c>
      <c r="I1088" t="e">
        <f t="shared" si="101"/>
        <v>#N/A</v>
      </c>
      <c r="J1088" t="e">
        <f t="shared" ref="J1088:J1151" si="102">NA()</f>
        <v>#N/A</v>
      </c>
      <c r="K1088" t="e">
        <f t="shared" ref="K1088:K1151" si="103"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 t="shared" si="100"/>
        <v>#N/A</v>
      </c>
      <c r="I1089" t="e">
        <f t="shared" si="101"/>
        <v>#N/A</v>
      </c>
      <c r="J1089" t="e">
        <f t="shared" si="102"/>
        <v>#N/A</v>
      </c>
      <c r="K1089" t="e">
        <f t="shared" si="103"/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 t="shared" si="100"/>
        <v>#N/A</v>
      </c>
      <c r="I1090" t="e">
        <f t="shared" si="101"/>
        <v>#N/A</v>
      </c>
      <c r="J1090" t="e">
        <f t="shared" si="102"/>
        <v>#N/A</v>
      </c>
      <c r="K1090" t="e">
        <f t="shared" si="103"/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 t="shared" si="100"/>
        <v>#N/A</v>
      </c>
      <c r="I1091" t="e">
        <f t="shared" si="101"/>
        <v>#N/A</v>
      </c>
      <c r="J1091" t="e">
        <f t="shared" si="102"/>
        <v>#N/A</v>
      </c>
      <c r="K1091" t="e">
        <f t="shared" si="103"/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 t="shared" si="100"/>
        <v>#N/A</v>
      </c>
      <c r="I1092" t="e">
        <f t="shared" si="101"/>
        <v>#N/A</v>
      </c>
      <c r="J1092" t="e">
        <f t="shared" si="102"/>
        <v>#N/A</v>
      </c>
      <c r="K1092" t="e">
        <f t="shared" si="103"/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 t="shared" si="100"/>
        <v>#N/A</v>
      </c>
      <c r="I1093" t="e">
        <f t="shared" si="101"/>
        <v>#N/A</v>
      </c>
      <c r="J1093" t="e">
        <f t="shared" si="102"/>
        <v>#N/A</v>
      </c>
      <c r="K1093" t="e">
        <f t="shared" si="103"/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 t="shared" si="100"/>
        <v>#N/A</v>
      </c>
      <c r="I1094" t="e">
        <f t="shared" si="101"/>
        <v>#N/A</v>
      </c>
      <c r="J1094" t="e">
        <f t="shared" si="102"/>
        <v>#N/A</v>
      </c>
      <c r="K1094" t="e">
        <f t="shared" si="103"/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 t="shared" si="100"/>
        <v>#N/A</v>
      </c>
      <c r="I1095" t="e">
        <f t="shared" si="101"/>
        <v>#N/A</v>
      </c>
      <c r="J1095" t="e">
        <f t="shared" si="102"/>
        <v>#N/A</v>
      </c>
      <c r="K1095" t="e">
        <f t="shared" si="103"/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 t="shared" si="100"/>
        <v>#N/A</v>
      </c>
      <c r="I1096" t="e">
        <f t="shared" si="101"/>
        <v>#N/A</v>
      </c>
      <c r="J1096" t="e">
        <f t="shared" si="102"/>
        <v>#N/A</v>
      </c>
      <c r="K1096" t="e">
        <f t="shared" si="103"/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 t="shared" si="100"/>
        <v>#N/A</v>
      </c>
      <c r="I1097" t="e">
        <f t="shared" si="101"/>
        <v>#N/A</v>
      </c>
      <c r="J1097" t="e">
        <f t="shared" si="102"/>
        <v>#N/A</v>
      </c>
      <c r="K1097" t="e">
        <f t="shared" si="103"/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 t="shared" si="100"/>
        <v>#N/A</v>
      </c>
      <c r="I1098" t="e">
        <f t="shared" si="101"/>
        <v>#N/A</v>
      </c>
      <c r="J1098" t="e">
        <f t="shared" si="102"/>
        <v>#N/A</v>
      </c>
      <c r="K1098" t="e">
        <f t="shared" si="103"/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 t="shared" si="100"/>
        <v>#N/A</v>
      </c>
      <c r="I1099" t="e">
        <f t="shared" si="101"/>
        <v>#N/A</v>
      </c>
      <c r="J1099" t="e">
        <f t="shared" si="102"/>
        <v>#N/A</v>
      </c>
      <c r="K1099" t="e">
        <f t="shared" si="103"/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 t="shared" si="100"/>
        <v>#N/A</v>
      </c>
      <c r="I1100" t="e">
        <f t="shared" si="101"/>
        <v>#N/A</v>
      </c>
      <c r="J1100" t="e">
        <f t="shared" si="102"/>
        <v>#N/A</v>
      </c>
      <c r="K1100" t="e">
        <f t="shared" si="103"/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 t="shared" si="100"/>
        <v>#N/A</v>
      </c>
      <c r="I1101" t="e">
        <f t="shared" si="101"/>
        <v>#N/A</v>
      </c>
      <c r="J1101" t="e">
        <f t="shared" si="102"/>
        <v>#N/A</v>
      </c>
      <c r="K1101" t="e">
        <f t="shared" si="103"/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 t="shared" si="100"/>
        <v>#N/A</v>
      </c>
      <c r="I1102" t="e">
        <f t="shared" si="101"/>
        <v>#N/A</v>
      </c>
      <c r="J1102" t="e">
        <f t="shared" si="102"/>
        <v>#N/A</v>
      </c>
      <c r="K1102" t="e">
        <f t="shared" si="103"/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 t="shared" si="100"/>
        <v>#N/A</v>
      </c>
      <c r="I1103" t="e">
        <f t="shared" si="101"/>
        <v>#N/A</v>
      </c>
      <c r="J1103" t="e">
        <f t="shared" si="102"/>
        <v>#N/A</v>
      </c>
      <c r="K1103" t="e">
        <f t="shared" si="103"/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 t="shared" si="100"/>
        <v>#N/A</v>
      </c>
      <c r="I1104" t="e">
        <f t="shared" si="101"/>
        <v>#N/A</v>
      </c>
      <c r="J1104" t="e">
        <f t="shared" si="102"/>
        <v>#N/A</v>
      </c>
      <c r="K1104" t="e">
        <f t="shared" si="103"/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 t="shared" si="100"/>
        <v>#N/A</v>
      </c>
      <c r="I1105" t="e">
        <f t="shared" si="101"/>
        <v>#N/A</v>
      </c>
      <c r="J1105" t="e">
        <f t="shared" si="102"/>
        <v>#N/A</v>
      </c>
      <c r="K1105" t="e">
        <f t="shared" si="103"/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 t="shared" si="100"/>
        <v>#N/A</v>
      </c>
      <c r="I1106" t="e">
        <f t="shared" si="101"/>
        <v>#N/A</v>
      </c>
      <c r="J1106" t="e">
        <f t="shared" si="102"/>
        <v>#N/A</v>
      </c>
      <c r="K1106" t="e">
        <f t="shared" si="103"/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 t="shared" si="100"/>
        <v>#N/A</v>
      </c>
      <c r="I1107" t="e">
        <f t="shared" si="101"/>
        <v>#N/A</v>
      </c>
      <c r="J1107" t="e">
        <f t="shared" si="102"/>
        <v>#N/A</v>
      </c>
      <c r="K1107" t="e">
        <f t="shared" si="103"/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 t="shared" si="100"/>
        <v>#N/A</v>
      </c>
      <c r="I1108" t="e">
        <f t="shared" si="101"/>
        <v>#N/A</v>
      </c>
      <c r="J1108" t="e">
        <f t="shared" si="102"/>
        <v>#N/A</v>
      </c>
      <c r="K1108" t="e">
        <f t="shared" si="103"/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 t="shared" si="100"/>
        <v>#N/A</v>
      </c>
      <c r="I1109" t="e">
        <f t="shared" si="101"/>
        <v>#N/A</v>
      </c>
      <c r="J1109" t="e">
        <f t="shared" si="102"/>
        <v>#N/A</v>
      </c>
      <c r="K1109" t="e">
        <f t="shared" si="103"/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 t="shared" si="100"/>
        <v>#N/A</v>
      </c>
      <c r="I1110" t="e">
        <f t="shared" si="101"/>
        <v>#N/A</v>
      </c>
      <c r="J1110" t="e">
        <f t="shared" si="102"/>
        <v>#N/A</v>
      </c>
      <c r="K1110" t="e">
        <f t="shared" si="103"/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 t="shared" si="100"/>
        <v>#N/A</v>
      </c>
      <c r="I1111" t="e">
        <f t="shared" si="101"/>
        <v>#N/A</v>
      </c>
      <c r="J1111" t="e">
        <f t="shared" si="102"/>
        <v>#N/A</v>
      </c>
      <c r="K1111" t="e">
        <f t="shared" si="103"/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 t="shared" si="100"/>
        <v>#N/A</v>
      </c>
      <c r="I1112" t="e">
        <f t="shared" si="101"/>
        <v>#N/A</v>
      </c>
      <c r="J1112" t="e">
        <f t="shared" si="102"/>
        <v>#N/A</v>
      </c>
      <c r="K1112" t="e">
        <f t="shared" si="103"/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 t="shared" si="100"/>
        <v>#N/A</v>
      </c>
      <c r="I1113" t="e">
        <f t="shared" si="101"/>
        <v>#N/A</v>
      </c>
      <c r="J1113" t="e">
        <f t="shared" si="102"/>
        <v>#N/A</v>
      </c>
      <c r="K1113" t="e">
        <f t="shared" si="103"/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 t="shared" si="100"/>
        <v>#N/A</v>
      </c>
      <c r="I1114" t="e">
        <f t="shared" si="101"/>
        <v>#N/A</v>
      </c>
      <c r="J1114" t="e">
        <f t="shared" si="102"/>
        <v>#N/A</v>
      </c>
      <c r="K1114" t="e">
        <f t="shared" si="103"/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 t="shared" si="100"/>
        <v>#N/A</v>
      </c>
      <c r="I1115" t="e">
        <f t="shared" si="101"/>
        <v>#N/A</v>
      </c>
      <c r="J1115" t="e">
        <f t="shared" si="102"/>
        <v>#N/A</v>
      </c>
      <c r="K1115" t="e">
        <f t="shared" si="103"/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 t="shared" si="100"/>
        <v>#N/A</v>
      </c>
      <c r="I1116" t="e">
        <f t="shared" si="101"/>
        <v>#N/A</v>
      </c>
      <c r="J1116" t="e">
        <f t="shared" si="102"/>
        <v>#N/A</v>
      </c>
      <c r="K1116" t="e">
        <f t="shared" si="103"/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 t="shared" si="100"/>
        <v>#N/A</v>
      </c>
      <c r="I1117" t="e">
        <f t="shared" si="101"/>
        <v>#N/A</v>
      </c>
      <c r="J1117" t="e">
        <f t="shared" si="102"/>
        <v>#N/A</v>
      </c>
      <c r="K1117" t="e">
        <f t="shared" si="103"/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 t="shared" si="100"/>
        <v>#N/A</v>
      </c>
      <c r="I1118" t="e">
        <f t="shared" si="101"/>
        <v>#N/A</v>
      </c>
      <c r="J1118" t="e">
        <f t="shared" si="102"/>
        <v>#N/A</v>
      </c>
      <c r="K1118" t="e">
        <f t="shared" si="103"/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 t="shared" si="100"/>
        <v>#N/A</v>
      </c>
      <c r="I1119" t="e">
        <f t="shared" si="101"/>
        <v>#N/A</v>
      </c>
      <c r="J1119" t="e">
        <f t="shared" si="102"/>
        <v>#N/A</v>
      </c>
      <c r="K1119" t="e">
        <f t="shared" si="103"/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 t="shared" si="100"/>
        <v>#N/A</v>
      </c>
      <c r="I1120" t="e">
        <f t="shared" si="101"/>
        <v>#N/A</v>
      </c>
      <c r="J1120" t="e">
        <f t="shared" si="102"/>
        <v>#N/A</v>
      </c>
      <c r="K1120" t="e">
        <f t="shared" si="103"/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 t="shared" si="100"/>
        <v>#N/A</v>
      </c>
      <c r="I1121" t="e">
        <f t="shared" si="101"/>
        <v>#N/A</v>
      </c>
      <c r="J1121" t="e">
        <f t="shared" si="102"/>
        <v>#N/A</v>
      </c>
      <c r="K1121" t="e">
        <f t="shared" si="103"/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 t="shared" si="100"/>
        <v>#N/A</v>
      </c>
      <c r="I1122" t="e">
        <f t="shared" si="101"/>
        <v>#N/A</v>
      </c>
      <c r="J1122" t="e">
        <f t="shared" si="102"/>
        <v>#N/A</v>
      </c>
      <c r="K1122" t="e">
        <f t="shared" si="103"/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 t="shared" si="100"/>
        <v>#N/A</v>
      </c>
      <c r="I1123" t="e">
        <f t="shared" si="101"/>
        <v>#N/A</v>
      </c>
      <c r="J1123" t="e">
        <f t="shared" si="102"/>
        <v>#N/A</v>
      </c>
      <c r="K1123" t="e">
        <f t="shared" si="103"/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 t="shared" si="100"/>
        <v>#N/A</v>
      </c>
      <c r="I1124" t="e">
        <f t="shared" si="101"/>
        <v>#N/A</v>
      </c>
      <c r="J1124" t="e">
        <f t="shared" si="102"/>
        <v>#N/A</v>
      </c>
      <c r="K1124" t="e">
        <f t="shared" si="103"/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 t="shared" si="100"/>
        <v>#N/A</v>
      </c>
      <c r="I1125" t="e">
        <f t="shared" si="101"/>
        <v>#N/A</v>
      </c>
      <c r="J1125" t="e">
        <f t="shared" si="102"/>
        <v>#N/A</v>
      </c>
      <c r="K1125" t="e">
        <f t="shared" si="103"/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 t="shared" si="100"/>
        <v>#N/A</v>
      </c>
      <c r="I1126" t="e">
        <f t="shared" si="101"/>
        <v>#N/A</v>
      </c>
      <c r="J1126" t="e">
        <f t="shared" si="102"/>
        <v>#N/A</v>
      </c>
      <c r="K1126" t="e">
        <f t="shared" si="103"/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 t="shared" si="100"/>
        <v>#N/A</v>
      </c>
      <c r="I1127" t="e">
        <f t="shared" si="101"/>
        <v>#N/A</v>
      </c>
      <c r="J1127" t="e">
        <f t="shared" si="102"/>
        <v>#N/A</v>
      </c>
      <c r="K1127" t="e">
        <f t="shared" si="103"/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 t="shared" si="100"/>
        <v>#N/A</v>
      </c>
      <c r="I1128" t="e">
        <f t="shared" si="101"/>
        <v>#N/A</v>
      </c>
      <c r="J1128" t="e">
        <f t="shared" si="102"/>
        <v>#N/A</v>
      </c>
      <c r="K1128" t="e">
        <f t="shared" si="103"/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 t="shared" si="100"/>
        <v>#N/A</v>
      </c>
      <c r="I1129" t="e">
        <f t="shared" si="101"/>
        <v>#N/A</v>
      </c>
      <c r="J1129" t="e">
        <f t="shared" si="102"/>
        <v>#N/A</v>
      </c>
      <c r="K1129" t="e">
        <f t="shared" si="103"/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 t="shared" si="100"/>
        <v>#N/A</v>
      </c>
      <c r="I1130" t="e">
        <f t="shared" si="101"/>
        <v>#N/A</v>
      </c>
      <c r="J1130" t="e">
        <f t="shared" si="102"/>
        <v>#N/A</v>
      </c>
      <c r="K1130" t="e">
        <f t="shared" si="103"/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 t="shared" si="100"/>
        <v>#N/A</v>
      </c>
      <c r="I1131" t="e">
        <f t="shared" si="101"/>
        <v>#N/A</v>
      </c>
      <c r="J1131" t="e">
        <f t="shared" si="102"/>
        <v>#N/A</v>
      </c>
      <c r="K1131" t="e">
        <f t="shared" si="103"/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 t="shared" si="100"/>
        <v>#N/A</v>
      </c>
      <c r="I1132" t="e">
        <f t="shared" si="101"/>
        <v>#N/A</v>
      </c>
      <c r="J1132" t="e">
        <f t="shared" si="102"/>
        <v>#N/A</v>
      </c>
      <c r="K1132" t="e">
        <f t="shared" si="103"/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 t="shared" si="100"/>
        <v>#N/A</v>
      </c>
      <c r="I1133" t="e">
        <f t="shared" si="101"/>
        <v>#N/A</v>
      </c>
      <c r="J1133" t="e">
        <f t="shared" si="102"/>
        <v>#N/A</v>
      </c>
      <c r="K1133" t="e">
        <f t="shared" si="103"/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 t="shared" si="100"/>
        <v>#N/A</v>
      </c>
      <c r="I1134" t="e">
        <f t="shared" si="101"/>
        <v>#N/A</v>
      </c>
      <c r="J1134" t="e">
        <f t="shared" si="102"/>
        <v>#N/A</v>
      </c>
      <c r="K1134" t="e">
        <f t="shared" si="103"/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 t="shared" si="100"/>
        <v>#N/A</v>
      </c>
      <c r="I1135" t="e">
        <f t="shared" si="101"/>
        <v>#N/A</v>
      </c>
      <c r="J1135" t="e">
        <f t="shared" si="102"/>
        <v>#N/A</v>
      </c>
      <c r="K1135" t="e">
        <f t="shared" si="103"/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 t="shared" si="100"/>
        <v>#N/A</v>
      </c>
      <c r="I1136" t="e">
        <f t="shared" si="101"/>
        <v>#N/A</v>
      </c>
      <c r="J1136" t="e">
        <f t="shared" si="102"/>
        <v>#N/A</v>
      </c>
      <c r="K1136" t="e">
        <f t="shared" si="103"/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 t="shared" si="100"/>
        <v>#N/A</v>
      </c>
      <c r="I1137" t="e">
        <f t="shared" si="101"/>
        <v>#N/A</v>
      </c>
      <c r="J1137" t="e">
        <f t="shared" si="102"/>
        <v>#N/A</v>
      </c>
      <c r="K1137" t="e">
        <f t="shared" si="103"/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 t="shared" si="100"/>
        <v>#N/A</v>
      </c>
      <c r="I1138" t="e">
        <f t="shared" si="101"/>
        <v>#N/A</v>
      </c>
      <c r="J1138" t="e">
        <f t="shared" si="102"/>
        <v>#N/A</v>
      </c>
      <c r="K1138" t="e">
        <f t="shared" si="103"/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 t="shared" si="100"/>
        <v>#N/A</v>
      </c>
      <c r="I1139" t="e">
        <f t="shared" si="101"/>
        <v>#N/A</v>
      </c>
      <c r="J1139" t="e">
        <f t="shared" si="102"/>
        <v>#N/A</v>
      </c>
      <c r="K1139" t="e">
        <f t="shared" si="103"/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 t="shared" si="100"/>
        <v>#N/A</v>
      </c>
      <c r="I1140" t="e">
        <f t="shared" si="101"/>
        <v>#N/A</v>
      </c>
      <c r="J1140" t="e">
        <f t="shared" si="102"/>
        <v>#N/A</v>
      </c>
      <c r="K1140" t="e">
        <f t="shared" si="103"/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 t="shared" si="100"/>
        <v>#N/A</v>
      </c>
      <c r="I1141" t="e">
        <f t="shared" si="101"/>
        <v>#N/A</v>
      </c>
      <c r="J1141" t="e">
        <f t="shared" si="102"/>
        <v>#N/A</v>
      </c>
      <c r="K1141" t="e">
        <f t="shared" si="103"/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 t="shared" ref="H1142:H1205" si="104">NA()</f>
        <v>#N/A</v>
      </c>
      <c r="I1142" t="e">
        <f t="shared" ref="I1142:I1205" si="105">NA()</f>
        <v>#N/A</v>
      </c>
      <c r="J1142" t="e">
        <f t="shared" si="102"/>
        <v>#N/A</v>
      </c>
      <c r="K1142" t="e">
        <f t="shared" si="103"/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 t="shared" si="104"/>
        <v>#N/A</v>
      </c>
      <c r="I1143" t="e">
        <f t="shared" si="105"/>
        <v>#N/A</v>
      </c>
      <c r="J1143" t="e">
        <f t="shared" si="102"/>
        <v>#N/A</v>
      </c>
      <c r="K1143" t="e">
        <f t="shared" si="103"/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 t="shared" si="104"/>
        <v>#N/A</v>
      </c>
      <c r="I1144" t="e">
        <f t="shared" si="105"/>
        <v>#N/A</v>
      </c>
      <c r="J1144" t="e">
        <f t="shared" si="102"/>
        <v>#N/A</v>
      </c>
      <c r="K1144" t="e">
        <f t="shared" si="103"/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 t="shared" si="104"/>
        <v>#N/A</v>
      </c>
      <c r="I1145" t="e">
        <f t="shared" si="105"/>
        <v>#N/A</v>
      </c>
      <c r="J1145" t="e">
        <f t="shared" si="102"/>
        <v>#N/A</v>
      </c>
      <c r="K1145" t="e">
        <f t="shared" si="103"/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 t="shared" si="104"/>
        <v>#N/A</v>
      </c>
      <c r="I1146" t="e">
        <f t="shared" si="105"/>
        <v>#N/A</v>
      </c>
      <c r="J1146" t="e">
        <f t="shared" si="102"/>
        <v>#N/A</v>
      </c>
      <c r="K1146" t="e">
        <f t="shared" si="103"/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 t="shared" si="104"/>
        <v>#N/A</v>
      </c>
      <c r="I1147" t="e">
        <f t="shared" si="105"/>
        <v>#N/A</v>
      </c>
      <c r="J1147" t="e">
        <f t="shared" si="102"/>
        <v>#N/A</v>
      </c>
      <c r="K1147" t="e">
        <f t="shared" si="103"/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 t="shared" si="104"/>
        <v>#N/A</v>
      </c>
      <c r="I1148" t="e">
        <f t="shared" si="105"/>
        <v>#N/A</v>
      </c>
      <c r="J1148" t="e">
        <f t="shared" si="102"/>
        <v>#N/A</v>
      </c>
      <c r="K1148" t="e">
        <f t="shared" si="103"/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 t="shared" si="104"/>
        <v>#N/A</v>
      </c>
      <c r="I1149" t="e">
        <f t="shared" si="105"/>
        <v>#N/A</v>
      </c>
      <c r="J1149" t="e">
        <f t="shared" si="102"/>
        <v>#N/A</v>
      </c>
      <c r="K1149" t="e">
        <f t="shared" si="103"/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 t="shared" si="104"/>
        <v>#N/A</v>
      </c>
      <c r="I1150" t="e">
        <f t="shared" si="105"/>
        <v>#N/A</v>
      </c>
      <c r="J1150" t="e">
        <f t="shared" si="102"/>
        <v>#N/A</v>
      </c>
      <c r="K1150" t="e">
        <f t="shared" si="103"/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 t="shared" si="104"/>
        <v>#N/A</v>
      </c>
      <c r="I1151" t="e">
        <f t="shared" si="105"/>
        <v>#N/A</v>
      </c>
      <c r="J1151" t="e">
        <f t="shared" si="102"/>
        <v>#N/A</v>
      </c>
      <c r="K1151" t="e">
        <f t="shared" si="103"/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 t="shared" si="104"/>
        <v>#N/A</v>
      </c>
      <c r="I1152" t="e">
        <f t="shared" si="105"/>
        <v>#N/A</v>
      </c>
      <c r="J1152" t="e">
        <f t="shared" ref="J1152:J1214" si="106">NA()</f>
        <v>#N/A</v>
      </c>
      <c r="K1152" t="e">
        <f t="shared" ref="K1152:K1214" si="107"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 t="shared" si="104"/>
        <v>#N/A</v>
      </c>
      <c r="I1153" t="e">
        <f t="shared" si="105"/>
        <v>#N/A</v>
      </c>
      <c r="J1153" t="e">
        <f t="shared" si="106"/>
        <v>#N/A</v>
      </c>
      <c r="K1153" t="e">
        <f t="shared" si="107"/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 t="shared" si="104"/>
        <v>#N/A</v>
      </c>
      <c r="I1154" t="e">
        <f t="shared" si="105"/>
        <v>#N/A</v>
      </c>
      <c r="J1154" t="e">
        <f t="shared" si="106"/>
        <v>#N/A</v>
      </c>
      <c r="K1154" t="e">
        <f t="shared" si="107"/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 t="shared" si="104"/>
        <v>#N/A</v>
      </c>
      <c r="I1155" t="e">
        <f t="shared" si="105"/>
        <v>#N/A</v>
      </c>
      <c r="J1155" t="e">
        <f t="shared" si="106"/>
        <v>#N/A</v>
      </c>
      <c r="K1155" t="e">
        <f t="shared" si="107"/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 t="shared" si="104"/>
        <v>#N/A</v>
      </c>
      <c r="I1156" t="e">
        <f t="shared" si="105"/>
        <v>#N/A</v>
      </c>
      <c r="J1156" t="e">
        <f t="shared" si="106"/>
        <v>#N/A</v>
      </c>
      <c r="K1156" t="e">
        <f t="shared" si="107"/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 t="shared" si="104"/>
        <v>#N/A</v>
      </c>
      <c r="I1157" t="e">
        <f t="shared" si="105"/>
        <v>#N/A</v>
      </c>
      <c r="J1157" t="e">
        <f t="shared" si="106"/>
        <v>#N/A</v>
      </c>
      <c r="K1157" t="e">
        <f t="shared" si="107"/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 t="shared" si="104"/>
        <v>#N/A</v>
      </c>
      <c r="I1158" t="e">
        <f t="shared" si="105"/>
        <v>#N/A</v>
      </c>
      <c r="J1158" t="e">
        <f t="shared" si="106"/>
        <v>#N/A</v>
      </c>
      <c r="K1158" t="e">
        <f t="shared" si="107"/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 t="shared" si="104"/>
        <v>#N/A</v>
      </c>
      <c r="I1159" t="e">
        <f t="shared" si="105"/>
        <v>#N/A</v>
      </c>
      <c r="J1159" t="e">
        <f t="shared" si="106"/>
        <v>#N/A</v>
      </c>
      <c r="K1159" t="e">
        <f t="shared" si="107"/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 t="shared" si="104"/>
        <v>#N/A</v>
      </c>
      <c r="I1160" t="e">
        <f t="shared" si="105"/>
        <v>#N/A</v>
      </c>
      <c r="J1160" t="e">
        <f t="shared" si="106"/>
        <v>#N/A</v>
      </c>
      <c r="K1160" t="e">
        <f t="shared" si="107"/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 t="shared" si="104"/>
        <v>#N/A</v>
      </c>
      <c r="I1161" t="e">
        <f t="shared" si="105"/>
        <v>#N/A</v>
      </c>
      <c r="J1161" t="e">
        <f t="shared" si="106"/>
        <v>#N/A</v>
      </c>
      <c r="K1161" t="e">
        <f t="shared" si="107"/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 t="shared" si="104"/>
        <v>#N/A</v>
      </c>
      <c r="I1162" t="e">
        <f t="shared" si="105"/>
        <v>#N/A</v>
      </c>
      <c r="J1162" t="e">
        <f t="shared" si="106"/>
        <v>#N/A</v>
      </c>
      <c r="K1162" t="e">
        <f t="shared" si="107"/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 t="shared" si="104"/>
        <v>#N/A</v>
      </c>
      <c r="I1163" t="e">
        <f t="shared" si="105"/>
        <v>#N/A</v>
      </c>
      <c r="J1163" t="e">
        <f t="shared" si="106"/>
        <v>#N/A</v>
      </c>
      <c r="K1163" t="e">
        <f t="shared" si="107"/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 t="shared" si="104"/>
        <v>#N/A</v>
      </c>
      <c r="I1164" t="e">
        <f t="shared" si="105"/>
        <v>#N/A</v>
      </c>
      <c r="J1164" t="e">
        <f t="shared" si="106"/>
        <v>#N/A</v>
      </c>
      <c r="K1164" t="e">
        <f t="shared" si="107"/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 t="shared" si="104"/>
        <v>#N/A</v>
      </c>
      <c r="I1165" t="e">
        <f t="shared" si="105"/>
        <v>#N/A</v>
      </c>
      <c r="J1165" t="e">
        <f t="shared" si="106"/>
        <v>#N/A</v>
      </c>
      <c r="K1165" t="e">
        <f t="shared" si="107"/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 t="shared" si="104"/>
        <v>#N/A</v>
      </c>
      <c r="I1166" t="e">
        <f t="shared" si="105"/>
        <v>#N/A</v>
      </c>
      <c r="J1166" t="e">
        <f t="shared" si="106"/>
        <v>#N/A</v>
      </c>
      <c r="K1166" t="e">
        <f t="shared" si="107"/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 t="shared" si="104"/>
        <v>#N/A</v>
      </c>
      <c r="I1167" t="e">
        <f t="shared" si="105"/>
        <v>#N/A</v>
      </c>
      <c r="J1167" t="e">
        <f t="shared" si="106"/>
        <v>#N/A</v>
      </c>
      <c r="K1167" t="e">
        <f t="shared" si="107"/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 t="shared" si="104"/>
        <v>#N/A</v>
      </c>
      <c r="I1168" t="e">
        <f t="shared" si="105"/>
        <v>#N/A</v>
      </c>
      <c r="J1168" t="e">
        <f t="shared" si="106"/>
        <v>#N/A</v>
      </c>
      <c r="K1168" t="e">
        <f t="shared" si="107"/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 t="shared" si="104"/>
        <v>#N/A</v>
      </c>
      <c r="I1169" t="e">
        <f t="shared" si="105"/>
        <v>#N/A</v>
      </c>
      <c r="J1169" t="e">
        <f t="shared" si="106"/>
        <v>#N/A</v>
      </c>
      <c r="K1169" t="e">
        <f t="shared" si="107"/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 t="shared" si="104"/>
        <v>#N/A</v>
      </c>
      <c r="I1170" t="e">
        <f t="shared" si="105"/>
        <v>#N/A</v>
      </c>
      <c r="J1170" t="e">
        <f t="shared" si="106"/>
        <v>#N/A</v>
      </c>
      <c r="K1170" t="e">
        <f t="shared" si="107"/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 t="shared" si="104"/>
        <v>#N/A</v>
      </c>
      <c r="I1171" t="e">
        <f t="shared" si="105"/>
        <v>#N/A</v>
      </c>
      <c r="J1171" t="e">
        <f t="shared" si="106"/>
        <v>#N/A</v>
      </c>
      <c r="K1171" t="e">
        <f t="shared" si="107"/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 t="shared" si="104"/>
        <v>#N/A</v>
      </c>
      <c r="I1172" t="e">
        <f t="shared" si="105"/>
        <v>#N/A</v>
      </c>
      <c r="J1172" t="e">
        <f t="shared" si="106"/>
        <v>#N/A</v>
      </c>
      <c r="K1172" t="e">
        <f t="shared" si="107"/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 t="shared" si="104"/>
        <v>#N/A</v>
      </c>
      <c r="I1173" t="e">
        <f t="shared" si="105"/>
        <v>#N/A</v>
      </c>
      <c r="J1173" t="e">
        <f t="shared" si="106"/>
        <v>#N/A</v>
      </c>
      <c r="K1173" t="e">
        <f t="shared" si="107"/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 t="shared" si="104"/>
        <v>#N/A</v>
      </c>
      <c r="I1174" t="e">
        <f t="shared" si="105"/>
        <v>#N/A</v>
      </c>
      <c r="J1174" t="e">
        <f t="shared" si="106"/>
        <v>#N/A</v>
      </c>
      <c r="K1174" t="e">
        <f t="shared" si="107"/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 t="shared" si="104"/>
        <v>#N/A</v>
      </c>
      <c r="I1175" t="e">
        <f t="shared" si="105"/>
        <v>#N/A</v>
      </c>
      <c r="J1175" t="e">
        <f t="shared" si="106"/>
        <v>#N/A</v>
      </c>
      <c r="K1175" t="e">
        <f t="shared" si="107"/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 t="shared" si="104"/>
        <v>#N/A</v>
      </c>
      <c r="I1176" t="e">
        <f t="shared" si="105"/>
        <v>#N/A</v>
      </c>
      <c r="J1176" t="e">
        <f t="shared" si="106"/>
        <v>#N/A</v>
      </c>
      <c r="K1176" t="e">
        <f t="shared" si="107"/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 t="shared" si="104"/>
        <v>#N/A</v>
      </c>
      <c r="I1177" t="e">
        <f t="shared" si="105"/>
        <v>#N/A</v>
      </c>
      <c r="J1177" t="e">
        <f t="shared" si="106"/>
        <v>#N/A</v>
      </c>
      <c r="K1177" t="e">
        <f t="shared" si="107"/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 t="shared" si="104"/>
        <v>#N/A</v>
      </c>
      <c r="I1178" t="e">
        <f t="shared" si="105"/>
        <v>#N/A</v>
      </c>
      <c r="J1178" t="e">
        <f t="shared" si="106"/>
        <v>#N/A</v>
      </c>
      <c r="K1178" t="e">
        <f t="shared" si="107"/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 t="shared" si="104"/>
        <v>#N/A</v>
      </c>
      <c r="I1179" t="e">
        <f t="shared" si="105"/>
        <v>#N/A</v>
      </c>
      <c r="J1179" t="e">
        <f t="shared" si="106"/>
        <v>#N/A</v>
      </c>
      <c r="K1179" t="e">
        <f t="shared" si="107"/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 t="shared" si="104"/>
        <v>#N/A</v>
      </c>
      <c r="I1180" t="e">
        <f t="shared" si="105"/>
        <v>#N/A</v>
      </c>
      <c r="J1180" t="e">
        <f t="shared" si="106"/>
        <v>#N/A</v>
      </c>
      <c r="K1180" t="e">
        <f t="shared" si="107"/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 t="shared" si="104"/>
        <v>#N/A</v>
      </c>
      <c r="I1181" t="e">
        <f t="shared" si="105"/>
        <v>#N/A</v>
      </c>
      <c r="J1181" t="e">
        <f t="shared" si="106"/>
        <v>#N/A</v>
      </c>
      <c r="K1181" t="e">
        <f t="shared" si="107"/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 t="shared" si="104"/>
        <v>#N/A</v>
      </c>
      <c r="I1182" t="e">
        <f t="shared" si="105"/>
        <v>#N/A</v>
      </c>
      <c r="J1182" t="e">
        <f t="shared" si="106"/>
        <v>#N/A</v>
      </c>
      <c r="K1182" t="e">
        <f t="shared" si="107"/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 t="shared" si="104"/>
        <v>#N/A</v>
      </c>
      <c r="I1183" t="e">
        <f t="shared" si="105"/>
        <v>#N/A</v>
      </c>
      <c r="J1183" t="e">
        <f t="shared" si="106"/>
        <v>#N/A</v>
      </c>
      <c r="K1183" t="e">
        <f t="shared" si="107"/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 t="shared" si="104"/>
        <v>#N/A</v>
      </c>
      <c r="I1184" t="e">
        <f t="shared" si="105"/>
        <v>#N/A</v>
      </c>
      <c r="J1184" t="e">
        <f t="shared" si="106"/>
        <v>#N/A</v>
      </c>
      <c r="K1184" t="e">
        <f t="shared" si="107"/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 t="shared" si="104"/>
        <v>#N/A</v>
      </c>
      <c r="I1185" t="e">
        <f t="shared" si="105"/>
        <v>#N/A</v>
      </c>
      <c r="J1185" t="e">
        <f t="shared" si="106"/>
        <v>#N/A</v>
      </c>
      <c r="K1185" t="e">
        <f t="shared" si="107"/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 t="shared" si="104"/>
        <v>#N/A</v>
      </c>
      <c r="I1186" t="e">
        <f t="shared" si="105"/>
        <v>#N/A</v>
      </c>
      <c r="J1186" t="e">
        <f t="shared" si="106"/>
        <v>#N/A</v>
      </c>
      <c r="K1186" t="e">
        <f t="shared" si="107"/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 t="shared" si="104"/>
        <v>#N/A</v>
      </c>
      <c r="I1187" t="e">
        <f t="shared" si="105"/>
        <v>#N/A</v>
      </c>
      <c r="J1187" t="e">
        <f t="shared" si="106"/>
        <v>#N/A</v>
      </c>
      <c r="K1187" t="e">
        <f t="shared" si="107"/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 t="shared" si="104"/>
        <v>#N/A</v>
      </c>
      <c r="I1188" t="e">
        <f t="shared" si="105"/>
        <v>#N/A</v>
      </c>
      <c r="J1188" t="e">
        <f t="shared" si="106"/>
        <v>#N/A</v>
      </c>
      <c r="K1188" t="e">
        <f t="shared" si="107"/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 t="shared" si="104"/>
        <v>#N/A</v>
      </c>
      <c r="I1189" t="e">
        <f t="shared" si="105"/>
        <v>#N/A</v>
      </c>
      <c r="J1189" t="e">
        <f t="shared" si="106"/>
        <v>#N/A</v>
      </c>
      <c r="K1189" t="e">
        <f t="shared" si="107"/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 t="shared" si="104"/>
        <v>#N/A</v>
      </c>
      <c r="I1190" t="e">
        <f t="shared" si="105"/>
        <v>#N/A</v>
      </c>
      <c r="J1190" t="e">
        <f t="shared" si="106"/>
        <v>#N/A</v>
      </c>
      <c r="K1190" t="e">
        <f t="shared" si="107"/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 t="shared" si="104"/>
        <v>#N/A</v>
      </c>
      <c r="I1191" t="e">
        <f t="shared" si="105"/>
        <v>#N/A</v>
      </c>
      <c r="J1191" t="e">
        <f t="shared" si="106"/>
        <v>#N/A</v>
      </c>
      <c r="K1191" t="e">
        <f t="shared" si="107"/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 t="shared" si="104"/>
        <v>#N/A</v>
      </c>
      <c r="I1192" t="e">
        <f t="shared" si="105"/>
        <v>#N/A</v>
      </c>
      <c r="J1192" t="e">
        <f t="shared" si="106"/>
        <v>#N/A</v>
      </c>
      <c r="K1192" t="e">
        <f t="shared" si="107"/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 t="shared" si="104"/>
        <v>#N/A</v>
      </c>
      <c r="I1193" t="e">
        <f t="shared" si="105"/>
        <v>#N/A</v>
      </c>
      <c r="J1193" t="e">
        <f t="shared" si="106"/>
        <v>#N/A</v>
      </c>
      <c r="K1193" t="e">
        <f t="shared" si="107"/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 t="shared" si="104"/>
        <v>#N/A</v>
      </c>
      <c r="I1194" t="e">
        <f t="shared" si="105"/>
        <v>#N/A</v>
      </c>
      <c r="J1194" t="e">
        <f t="shared" si="106"/>
        <v>#N/A</v>
      </c>
      <c r="K1194" t="e">
        <f t="shared" si="107"/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 t="shared" si="104"/>
        <v>#N/A</v>
      </c>
      <c r="I1195" t="e">
        <f t="shared" si="105"/>
        <v>#N/A</v>
      </c>
      <c r="J1195" t="e">
        <f t="shared" si="106"/>
        <v>#N/A</v>
      </c>
      <c r="K1195" t="e">
        <f t="shared" si="107"/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 t="shared" si="104"/>
        <v>#N/A</v>
      </c>
      <c r="I1196" t="e">
        <f t="shared" si="105"/>
        <v>#N/A</v>
      </c>
      <c r="J1196" t="e">
        <f t="shared" si="106"/>
        <v>#N/A</v>
      </c>
      <c r="K1196" t="e">
        <f t="shared" si="107"/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 t="shared" si="104"/>
        <v>#N/A</v>
      </c>
      <c r="I1197" t="e">
        <f t="shared" si="105"/>
        <v>#N/A</v>
      </c>
      <c r="J1197" t="e">
        <f t="shared" si="106"/>
        <v>#N/A</v>
      </c>
      <c r="K1197" t="e">
        <f t="shared" si="107"/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 t="shared" si="104"/>
        <v>#N/A</v>
      </c>
      <c r="I1198" t="e">
        <f t="shared" si="105"/>
        <v>#N/A</v>
      </c>
      <c r="J1198" t="e">
        <f t="shared" si="106"/>
        <v>#N/A</v>
      </c>
      <c r="K1198" t="e">
        <f t="shared" si="107"/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 t="shared" si="104"/>
        <v>#N/A</v>
      </c>
      <c r="I1199" t="e">
        <f t="shared" si="105"/>
        <v>#N/A</v>
      </c>
      <c r="J1199" t="e">
        <f t="shared" si="106"/>
        <v>#N/A</v>
      </c>
      <c r="K1199" t="e">
        <f t="shared" si="107"/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 t="shared" si="104"/>
        <v>#N/A</v>
      </c>
      <c r="I1200" t="e">
        <f t="shared" si="105"/>
        <v>#N/A</v>
      </c>
      <c r="J1200" t="e">
        <f t="shared" si="106"/>
        <v>#N/A</v>
      </c>
      <c r="K1200" t="e">
        <f t="shared" si="107"/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 t="shared" si="104"/>
        <v>#N/A</v>
      </c>
      <c r="I1201" t="e">
        <f t="shared" si="105"/>
        <v>#N/A</v>
      </c>
      <c r="J1201" t="e">
        <f t="shared" si="106"/>
        <v>#N/A</v>
      </c>
      <c r="K1201" t="e">
        <f t="shared" si="107"/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 t="shared" si="104"/>
        <v>#N/A</v>
      </c>
      <c r="I1202" t="e">
        <f t="shared" si="105"/>
        <v>#N/A</v>
      </c>
      <c r="J1202" t="e">
        <f t="shared" si="106"/>
        <v>#N/A</v>
      </c>
      <c r="K1202" t="e">
        <f t="shared" si="107"/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 t="shared" si="104"/>
        <v>#N/A</v>
      </c>
      <c r="I1203" t="e">
        <f t="shared" si="105"/>
        <v>#N/A</v>
      </c>
      <c r="J1203" t="e">
        <f t="shared" si="106"/>
        <v>#N/A</v>
      </c>
      <c r="K1203" t="e">
        <f t="shared" si="107"/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 t="shared" si="104"/>
        <v>#N/A</v>
      </c>
      <c r="I1204" t="e">
        <f t="shared" si="105"/>
        <v>#N/A</v>
      </c>
      <c r="J1204" t="e">
        <f t="shared" si="106"/>
        <v>#N/A</v>
      </c>
      <c r="K1204" t="e">
        <f t="shared" si="107"/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 t="shared" si="104"/>
        <v>#N/A</v>
      </c>
      <c r="I1205" t="e">
        <f t="shared" si="105"/>
        <v>#N/A</v>
      </c>
      <c r="J1205" t="e">
        <f t="shared" si="106"/>
        <v>#N/A</v>
      </c>
      <c r="K1205" t="e">
        <f t="shared" si="107"/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 t="shared" ref="H1206:H1214" si="108">NA()</f>
        <v>#N/A</v>
      </c>
      <c r="I1206" t="e">
        <f t="shared" ref="I1206:I1214" si="109">NA()</f>
        <v>#N/A</v>
      </c>
      <c r="J1206" t="e">
        <f t="shared" si="106"/>
        <v>#N/A</v>
      </c>
      <c r="K1206" t="e">
        <f t="shared" si="107"/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 t="shared" si="108"/>
        <v>#N/A</v>
      </c>
      <c r="I1207" t="e">
        <f t="shared" si="109"/>
        <v>#N/A</v>
      </c>
      <c r="J1207" t="e">
        <f t="shared" si="106"/>
        <v>#N/A</v>
      </c>
      <c r="K1207" t="e">
        <f t="shared" si="107"/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 t="shared" si="108"/>
        <v>#N/A</v>
      </c>
      <c r="I1208" t="e">
        <f t="shared" si="109"/>
        <v>#N/A</v>
      </c>
      <c r="J1208" t="e">
        <f t="shared" si="106"/>
        <v>#N/A</v>
      </c>
      <c r="K1208" t="e">
        <f t="shared" si="107"/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 t="shared" si="108"/>
        <v>#N/A</v>
      </c>
      <c r="I1209" t="e">
        <f t="shared" si="109"/>
        <v>#N/A</v>
      </c>
      <c r="J1209" t="e">
        <f t="shared" si="106"/>
        <v>#N/A</v>
      </c>
      <c r="K1209" t="e">
        <f t="shared" si="107"/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 t="shared" si="108"/>
        <v>#N/A</v>
      </c>
      <c r="I1210" t="e">
        <f t="shared" si="109"/>
        <v>#N/A</v>
      </c>
      <c r="J1210" t="e">
        <f t="shared" si="106"/>
        <v>#N/A</v>
      </c>
      <c r="K1210" t="e">
        <f t="shared" si="107"/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 t="shared" si="108"/>
        <v>#N/A</v>
      </c>
      <c r="I1211" t="e">
        <f t="shared" si="109"/>
        <v>#N/A</v>
      </c>
      <c r="J1211" t="e">
        <f t="shared" si="106"/>
        <v>#N/A</v>
      </c>
      <c r="K1211" t="e">
        <f t="shared" si="107"/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 t="shared" si="108"/>
        <v>#N/A</v>
      </c>
      <c r="I1212" t="e">
        <f t="shared" si="109"/>
        <v>#N/A</v>
      </c>
      <c r="J1212" t="e">
        <f t="shared" si="106"/>
        <v>#N/A</v>
      </c>
      <c r="K1212" t="e">
        <f t="shared" si="107"/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 t="shared" si="108"/>
        <v>#N/A</v>
      </c>
      <c r="I1213" t="e">
        <f t="shared" si="109"/>
        <v>#N/A</v>
      </c>
      <c r="J1213" t="e">
        <f t="shared" si="106"/>
        <v>#N/A</v>
      </c>
      <c r="K1213" t="e">
        <f t="shared" si="107"/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 t="shared" si="108"/>
        <v>#N/A</v>
      </c>
      <c r="I1214" t="e">
        <f t="shared" si="109"/>
        <v>#N/A</v>
      </c>
      <c r="J1214" t="e">
        <f t="shared" si="106"/>
        <v>#N/A</v>
      </c>
      <c r="K1214" t="e">
        <f t="shared" si="107"/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 t="shared" ref="H1216:H1279" si="110">NA()</f>
        <v>#N/A</v>
      </c>
      <c r="I1216" t="e">
        <f t="shared" ref="I1216:I1279" si="111">NA()</f>
        <v>#N/A</v>
      </c>
      <c r="J1216" t="e">
        <f t="shared" ref="J1216:J1246" si="112">NA()</f>
        <v>#N/A</v>
      </c>
      <c r="K1216" t="e">
        <f t="shared" ref="K1216:K1246" si="113"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 t="shared" si="110"/>
        <v>#N/A</v>
      </c>
      <c r="I1217" t="e">
        <f t="shared" si="111"/>
        <v>#N/A</v>
      </c>
      <c r="J1217" t="e">
        <f t="shared" si="112"/>
        <v>#N/A</v>
      </c>
      <c r="K1217" t="e">
        <f t="shared" si="113"/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 t="shared" si="110"/>
        <v>#N/A</v>
      </c>
      <c r="I1218" t="e">
        <f t="shared" si="111"/>
        <v>#N/A</v>
      </c>
      <c r="J1218" t="e">
        <f t="shared" si="112"/>
        <v>#N/A</v>
      </c>
      <c r="K1218" t="e">
        <f t="shared" si="113"/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 t="shared" si="110"/>
        <v>#N/A</v>
      </c>
      <c r="I1219" t="e">
        <f t="shared" si="111"/>
        <v>#N/A</v>
      </c>
      <c r="J1219" t="e">
        <f t="shared" si="112"/>
        <v>#N/A</v>
      </c>
      <c r="K1219" t="e">
        <f t="shared" si="113"/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 t="shared" si="110"/>
        <v>#N/A</v>
      </c>
      <c r="I1220" t="e">
        <f t="shared" si="111"/>
        <v>#N/A</v>
      </c>
      <c r="J1220" t="e">
        <f t="shared" si="112"/>
        <v>#N/A</v>
      </c>
      <c r="K1220" t="e">
        <f t="shared" si="113"/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 t="shared" si="110"/>
        <v>#N/A</v>
      </c>
      <c r="I1221" t="e">
        <f t="shared" si="111"/>
        <v>#N/A</v>
      </c>
      <c r="J1221" t="e">
        <f t="shared" si="112"/>
        <v>#N/A</v>
      </c>
      <c r="K1221" t="e">
        <f t="shared" si="113"/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 t="shared" si="110"/>
        <v>#N/A</v>
      </c>
      <c r="I1222" t="e">
        <f t="shared" si="111"/>
        <v>#N/A</v>
      </c>
      <c r="J1222" t="e">
        <f t="shared" si="112"/>
        <v>#N/A</v>
      </c>
      <c r="K1222" t="e">
        <f t="shared" si="113"/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 t="shared" si="110"/>
        <v>#N/A</v>
      </c>
      <c r="I1223" t="e">
        <f t="shared" si="111"/>
        <v>#N/A</v>
      </c>
      <c r="J1223" t="e">
        <f t="shared" si="112"/>
        <v>#N/A</v>
      </c>
      <c r="K1223" t="e">
        <f t="shared" si="113"/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 t="shared" si="110"/>
        <v>#N/A</v>
      </c>
      <c r="I1224" t="e">
        <f t="shared" si="111"/>
        <v>#N/A</v>
      </c>
      <c r="J1224" t="e">
        <f t="shared" si="112"/>
        <v>#N/A</v>
      </c>
      <c r="K1224" t="e">
        <f t="shared" si="113"/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 t="shared" si="110"/>
        <v>#N/A</v>
      </c>
      <c r="I1225" t="e">
        <f t="shared" si="111"/>
        <v>#N/A</v>
      </c>
      <c r="J1225" t="e">
        <f t="shared" si="112"/>
        <v>#N/A</v>
      </c>
      <c r="K1225" t="e">
        <f t="shared" si="113"/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 t="shared" si="110"/>
        <v>#N/A</v>
      </c>
      <c r="I1226" t="e">
        <f t="shared" si="111"/>
        <v>#N/A</v>
      </c>
      <c r="J1226" t="e">
        <f t="shared" si="112"/>
        <v>#N/A</v>
      </c>
      <c r="K1226" t="e">
        <f t="shared" si="113"/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 t="shared" si="110"/>
        <v>#N/A</v>
      </c>
      <c r="I1227" t="e">
        <f t="shared" si="111"/>
        <v>#N/A</v>
      </c>
      <c r="J1227" t="e">
        <f t="shared" si="112"/>
        <v>#N/A</v>
      </c>
      <c r="K1227" t="e">
        <f t="shared" si="113"/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 t="shared" si="110"/>
        <v>#N/A</v>
      </c>
      <c r="I1228" t="e">
        <f t="shared" si="111"/>
        <v>#N/A</v>
      </c>
      <c r="J1228" t="e">
        <f t="shared" si="112"/>
        <v>#N/A</v>
      </c>
      <c r="K1228" t="e">
        <f t="shared" si="113"/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 t="shared" si="110"/>
        <v>#N/A</v>
      </c>
      <c r="I1229" t="e">
        <f t="shared" si="111"/>
        <v>#N/A</v>
      </c>
      <c r="J1229" t="e">
        <f t="shared" si="112"/>
        <v>#N/A</v>
      </c>
      <c r="K1229" t="e">
        <f t="shared" si="113"/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 t="shared" si="110"/>
        <v>#N/A</v>
      </c>
      <c r="I1230" t="e">
        <f t="shared" si="111"/>
        <v>#N/A</v>
      </c>
      <c r="J1230" t="e">
        <f t="shared" si="112"/>
        <v>#N/A</v>
      </c>
      <c r="K1230" t="e">
        <f t="shared" si="113"/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 t="shared" si="110"/>
        <v>#N/A</v>
      </c>
      <c r="I1231" t="e">
        <f t="shared" si="111"/>
        <v>#N/A</v>
      </c>
      <c r="J1231" t="e">
        <f t="shared" si="112"/>
        <v>#N/A</v>
      </c>
      <c r="K1231" t="e">
        <f t="shared" si="113"/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 t="shared" si="110"/>
        <v>#N/A</v>
      </c>
      <c r="I1232" t="e">
        <f t="shared" si="111"/>
        <v>#N/A</v>
      </c>
      <c r="J1232" t="e">
        <f t="shared" si="112"/>
        <v>#N/A</v>
      </c>
      <c r="K1232" t="e">
        <f t="shared" si="113"/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 t="shared" si="110"/>
        <v>#N/A</v>
      </c>
      <c r="I1233" t="e">
        <f t="shared" si="111"/>
        <v>#N/A</v>
      </c>
      <c r="J1233" t="e">
        <f t="shared" si="112"/>
        <v>#N/A</v>
      </c>
      <c r="K1233" t="e">
        <f t="shared" si="113"/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 t="shared" si="110"/>
        <v>#N/A</v>
      </c>
      <c r="I1234" t="e">
        <f t="shared" si="111"/>
        <v>#N/A</v>
      </c>
      <c r="J1234" t="e">
        <f t="shared" si="112"/>
        <v>#N/A</v>
      </c>
      <c r="K1234" t="e">
        <f t="shared" si="113"/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 t="shared" si="110"/>
        <v>#N/A</v>
      </c>
      <c r="I1235" t="e">
        <f t="shared" si="111"/>
        <v>#N/A</v>
      </c>
      <c r="J1235" t="e">
        <f t="shared" si="112"/>
        <v>#N/A</v>
      </c>
      <c r="K1235" t="e">
        <f t="shared" si="113"/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 t="shared" si="110"/>
        <v>#N/A</v>
      </c>
      <c r="I1236" t="e">
        <f t="shared" si="111"/>
        <v>#N/A</v>
      </c>
      <c r="J1236" t="e">
        <f t="shared" si="112"/>
        <v>#N/A</v>
      </c>
      <c r="K1236" t="e">
        <f t="shared" si="113"/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 t="shared" si="110"/>
        <v>#N/A</v>
      </c>
      <c r="I1237" t="e">
        <f t="shared" si="111"/>
        <v>#N/A</v>
      </c>
      <c r="J1237" t="e">
        <f t="shared" si="112"/>
        <v>#N/A</v>
      </c>
      <c r="K1237" t="e">
        <f t="shared" si="113"/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 t="shared" si="110"/>
        <v>#N/A</v>
      </c>
      <c r="I1238" t="e">
        <f t="shared" si="111"/>
        <v>#N/A</v>
      </c>
      <c r="J1238" t="e">
        <f t="shared" si="112"/>
        <v>#N/A</v>
      </c>
      <c r="K1238" t="e">
        <f t="shared" si="113"/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 t="shared" si="110"/>
        <v>#N/A</v>
      </c>
      <c r="I1239" t="e">
        <f t="shared" si="111"/>
        <v>#N/A</v>
      </c>
      <c r="J1239" t="e">
        <f t="shared" si="112"/>
        <v>#N/A</v>
      </c>
      <c r="K1239" t="e">
        <f t="shared" si="113"/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 t="shared" si="110"/>
        <v>#N/A</v>
      </c>
      <c r="I1240" t="e">
        <f t="shared" si="111"/>
        <v>#N/A</v>
      </c>
      <c r="J1240" t="e">
        <f t="shared" si="112"/>
        <v>#N/A</v>
      </c>
      <c r="K1240" t="e">
        <f t="shared" si="113"/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 t="shared" si="110"/>
        <v>#N/A</v>
      </c>
      <c r="I1241" t="e">
        <f t="shared" si="111"/>
        <v>#N/A</v>
      </c>
      <c r="J1241" t="e">
        <f t="shared" si="112"/>
        <v>#N/A</v>
      </c>
      <c r="K1241" t="e">
        <f t="shared" si="113"/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 t="shared" si="110"/>
        <v>#N/A</v>
      </c>
      <c r="I1242" t="e">
        <f t="shared" si="111"/>
        <v>#N/A</v>
      </c>
      <c r="J1242" t="e">
        <f t="shared" si="112"/>
        <v>#N/A</v>
      </c>
      <c r="K1242" t="e">
        <f t="shared" si="113"/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 t="shared" si="110"/>
        <v>#N/A</v>
      </c>
      <c r="I1243" t="e">
        <f t="shared" si="111"/>
        <v>#N/A</v>
      </c>
      <c r="J1243" t="e">
        <f t="shared" si="112"/>
        <v>#N/A</v>
      </c>
      <c r="K1243" t="e">
        <f t="shared" si="113"/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 t="shared" si="110"/>
        <v>#N/A</v>
      </c>
      <c r="I1244" t="e">
        <f t="shared" si="111"/>
        <v>#N/A</v>
      </c>
      <c r="J1244" t="e">
        <f t="shared" si="112"/>
        <v>#N/A</v>
      </c>
      <c r="K1244" t="e">
        <f t="shared" si="113"/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 t="shared" si="110"/>
        <v>#N/A</v>
      </c>
      <c r="I1245" t="e">
        <f t="shared" si="111"/>
        <v>#N/A</v>
      </c>
      <c r="J1245" t="e">
        <f t="shared" si="112"/>
        <v>#N/A</v>
      </c>
      <c r="K1245" t="e">
        <f t="shared" si="113"/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 t="shared" si="110"/>
        <v>#N/A</v>
      </c>
      <c r="I1246" t="e">
        <f t="shared" si="111"/>
        <v>#N/A</v>
      </c>
      <c r="J1246" t="e">
        <f t="shared" si="112"/>
        <v>#N/A</v>
      </c>
      <c r="K1246" t="e">
        <f t="shared" si="113"/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 t="shared" si="110"/>
        <v>#N/A</v>
      </c>
      <c r="I1247" t="e">
        <f t="shared" si="111"/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 t="shared" si="110"/>
        <v>#N/A</v>
      </c>
      <c r="I1248" t="e">
        <f t="shared" si="111"/>
        <v>#N/A</v>
      </c>
      <c r="J1248" t="e">
        <f t="shared" ref="J1248:J1292" si="114">NA()</f>
        <v>#N/A</v>
      </c>
      <c r="K1248" t="e">
        <f t="shared" ref="K1248:K1292" si="115"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 t="shared" si="110"/>
        <v>#N/A</v>
      </c>
      <c r="I1249" t="e">
        <f t="shared" si="111"/>
        <v>#N/A</v>
      </c>
      <c r="J1249" t="e">
        <f t="shared" si="114"/>
        <v>#N/A</v>
      </c>
      <c r="K1249" t="e">
        <f t="shared" si="115"/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 t="shared" si="110"/>
        <v>#N/A</v>
      </c>
      <c r="I1250" t="e">
        <f t="shared" si="111"/>
        <v>#N/A</v>
      </c>
      <c r="J1250" t="e">
        <f t="shared" si="114"/>
        <v>#N/A</v>
      </c>
      <c r="K1250" t="e">
        <f t="shared" si="115"/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 t="shared" si="110"/>
        <v>#N/A</v>
      </c>
      <c r="I1251" t="e">
        <f t="shared" si="111"/>
        <v>#N/A</v>
      </c>
      <c r="J1251" t="e">
        <f t="shared" si="114"/>
        <v>#N/A</v>
      </c>
      <c r="K1251" t="e">
        <f t="shared" si="115"/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 t="shared" si="110"/>
        <v>#N/A</v>
      </c>
      <c r="I1252" t="e">
        <f t="shared" si="111"/>
        <v>#N/A</v>
      </c>
      <c r="J1252" t="e">
        <f t="shared" si="114"/>
        <v>#N/A</v>
      </c>
      <c r="K1252" t="e">
        <f t="shared" si="115"/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 t="shared" si="110"/>
        <v>#N/A</v>
      </c>
      <c r="I1253" t="e">
        <f t="shared" si="111"/>
        <v>#N/A</v>
      </c>
      <c r="J1253" t="e">
        <f t="shared" si="114"/>
        <v>#N/A</v>
      </c>
      <c r="K1253" t="e">
        <f t="shared" si="115"/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 t="shared" si="110"/>
        <v>#N/A</v>
      </c>
      <c r="I1254" t="e">
        <f t="shared" si="111"/>
        <v>#N/A</v>
      </c>
      <c r="J1254" t="e">
        <f t="shared" si="114"/>
        <v>#N/A</v>
      </c>
      <c r="K1254" t="e">
        <f t="shared" si="115"/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 t="shared" si="110"/>
        <v>#N/A</v>
      </c>
      <c r="I1255" t="e">
        <f t="shared" si="111"/>
        <v>#N/A</v>
      </c>
      <c r="J1255" t="e">
        <f t="shared" si="114"/>
        <v>#N/A</v>
      </c>
      <c r="K1255" t="e">
        <f t="shared" si="115"/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 t="shared" si="110"/>
        <v>#N/A</v>
      </c>
      <c r="I1256" t="e">
        <f t="shared" si="111"/>
        <v>#N/A</v>
      </c>
      <c r="J1256" t="e">
        <f t="shared" si="114"/>
        <v>#N/A</v>
      </c>
      <c r="K1256" t="e">
        <f t="shared" si="115"/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 t="shared" si="110"/>
        <v>#N/A</v>
      </c>
      <c r="I1257" t="e">
        <f t="shared" si="111"/>
        <v>#N/A</v>
      </c>
      <c r="J1257" t="e">
        <f t="shared" si="114"/>
        <v>#N/A</v>
      </c>
      <c r="K1257" t="e">
        <f t="shared" si="115"/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 t="shared" si="110"/>
        <v>#N/A</v>
      </c>
      <c r="I1258" t="e">
        <f t="shared" si="111"/>
        <v>#N/A</v>
      </c>
      <c r="J1258" t="e">
        <f t="shared" si="114"/>
        <v>#N/A</v>
      </c>
      <c r="K1258" t="e">
        <f t="shared" si="115"/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 t="shared" si="110"/>
        <v>#N/A</v>
      </c>
      <c r="I1259" t="e">
        <f t="shared" si="111"/>
        <v>#N/A</v>
      </c>
      <c r="J1259" t="e">
        <f t="shared" si="114"/>
        <v>#N/A</v>
      </c>
      <c r="K1259" t="e">
        <f t="shared" si="115"/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 t="shared" si="110"/>
        <v>#N/A</v>
      </c>
      <c r="I1260" t="e">
        <f t="shared" si="111"/>
        <v>#N/A</v>
      </c>
      <c r="J1260" t="e">
        <f t="shared" si="114"/>
        <v>#N/A</v>
      </c>
      <c r="K1260" t="e">
        <f t="shared" si="115"/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 t="shared" si="110"/>
        <v>#N/A</v>
      </c>
      <c r="I1261" t="e">
        <f t="shared" si="111"/>
        <v>#N/A</v>
      </c>
      <c r="J1261" t="e">
        <f t="shared" si="114"/>
        <v>#N/A</v>
      </c>
      <c r="K1261" t="e">
        <f t="shared" si="115"/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 t="shared" si="110"/>
        <v>#N/A</v>
      </c>
      <c r="I1262" t="e">
        <f t="shared" si="111"/>
        <v>#N/A</v>
      </c>
      <c r="J1262" t="e">
        <f t="shared" si="114"/>
        <v>#N/A</v>
      </c>
      <c r="K1262" t="e">
        <f t="shared" si="115"/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 t="shared" si="110"/>
        <v>#N/A</v>
      </c>
      <c r="I1263" t="e">
        <f t="shared" si="111"/>
        <v>#N/A</v>
      </c>
      <c r="J1263" t="e">
        <f t="shared" si="114"/>
        <v>#N/A</v>
      </c>
      <c r="K1263" t="e">
        <f t="shared" si="115"/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 t="shared" si="110"/>
        <v>#N/A</v>
      </c>
      <c r="I1264" t="e">
        <f t="shared" si="111"/>
        <v>#N/A</v>
      </c>
      <c r="J1264" t="e">
        <f t="shared" si="114"/>
        <v>#N/A</v>
      </c>
      <c r="K1264" t="e">
        <f t="shared" si="115"/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 t="shared" si="110"/>
        <v>#N/A</v>
      </c>
      <c r="I1265" t="e">
        <f t="shared" si="111"/>
        <v>#N/A</v>
      </c>
      <c r="J1265" t="e">
        <f t="shared" si="114"/>
        <v>#N/A</v>
      </c>
      <c r="K1265" t="e">
        <f t="shared" si="115"/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 t="shared" si="110"/>
        <v>#N/A</v>
      </c>
      <c r="I1266" t="e">
        <f t="shared" si="111"/>
        <v>#N/A</v>
      </c>
      <c r="J1266" t="e">
        <f t="shared" si="114"/>
        <v>#N/A</v>
      </c>
      <c r="K1266" t="e">
        <f t="shared" si="115"/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 t="shared" si="110"/>
        <v>#N/A</v>
      </c>
      <c r="I1267" t="e">
        <f t="shared" si="111"/>
        <v>#N/A</v>
      </c>
      <c r="J1267" t="e">
        <f t="shared" si="114"/>
        <v>#N/A</v>
      </c>
      <c r="K1267" t="e">
        <f t="shared" si="115"/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 t="shared" si="110"/>
        <v>#N/A</v>
      </c>
      <c r="I1268" t="e">
        <f t="shared" si="111"/>
        <v>#N/A</v>
      </c>
      <c r="J1268" t="e">
        <f t="shared" si="114"/>
        <v>#N/A</v>
      </c>
      <c r="K1268" t="e">
        <f t="shared" si="115"/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 t="shared" si="110"/>
        <v>#N/A</v>
      </c>
      <c r="I1269" t="e">
        <f t="shared" si="111"/>
        <v>#N/A</v>
      </c>
      <c r="J1269" t="e">
        <f t="shared" si="114"/>
        <v>#N/A</v>
      </c>
      <c r="K1269" t="e">
        <f t="shared" si="115"/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 t="shared" si="110"/>
        <v>#N/A</v>
      </c>
      <c r="I1270" t="e">
        <f t="shared" si="111"/>
        <v>#N/A</v>
      </c>
      <c r="J1270" t="e">
        <f t="shared" si="114"/>
        <v>#N/A</v>
      </c>
      <c r="K1270" t="e">
        <f t="shared" si="115"/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 t="shared" si="110"/>
        <v>#N/A</v>
      </c>
      <c r="I1271" t="e">
        <f t="shared" si="111"/>
        <v>#N/A</v>
      </c>
      <c r="J1271" t="e">
        <f t="shared" si="114"/>
        <v>#N/A</v>
      </c>
      <c r="K1271" t="e">
        <f t="shared" si="115"/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 t="shared" si="110"/>
        <v>#N/A</v>
      </c>
      <c r="I1272" t="e">
        <f t="shared" si="111"/>
        <v>#N/A</v>
      </c>
      <c r="J1272" t="e">
        <f t="shared" si="114"/>
        <v>#N/A</v>
      </c>
      <c r="K1272" t="e">
        <f t="shared" si="115"/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 t="shared" si="110"/>
        <v>#N/A</v>
      </c>
      <c r="I1273" t="e">
        <f t="shared" si="111"/>
        <v>#N/A</v>
      </c>
      <c r="J1273" t="e">
        <f t="shared" si="114"/>
        <v>#N/A</v>
      </c>
      <c r="K1273" t="e">
        <f t="shared" si="115"/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 t="shared" si="110"/>
        <v>#N/A</v>
      </c>
      <c r="I1274" t="e">
        <f t="shared" si="111"/>
        <v>#N/A</v>
      </c>
      <c r="J1274" t="e">
        <f t="shared" si="114"/>
        <v>#N/A</v>
      </c>
      <c r="K1274" t="e">
        <f t="shared" si="115"/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 t="shared" si="110"/>
        <v>#N/A</v>
      </c>
      <c r="I1275" t="e">
        <f t="shared" si="111"/>
        <v>#N/A</v>
      </c>
      <c r="J1275" t="e">
        <f t="shared" si="114"/>
        <v>#N/A</v>
      </c>
      <c r="K1275" t="e">
        <f t="shared" si="115"/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 t="shared" si="110"/>
        <v>#N/A</v>
      </c>
      <c r="I1276" t="e">
        <f t="shared" si="111"/>
        <v>#N/A</v>
      </c>
      <c r="J1276" t="e">
        <f t="shared" si="114"/>
        <v>#N/A</v>
      </c>
      <c r="K1276" t="e">
        <f t="shared" si="115"/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 t="shared" si="110"/>
        <v>#N/A</v>
      </c>
      <c r="I1277" t="e">
        <f t="shared" si="111"/>
        <v>#N/A</v>
      </c>
      <c r="J1277" t="e">
        <f t="shared" si="114"/>
        <v>#N/A</v>
      </c>
      <c r="K1277" t="e">
        <f t="shared" si="115"/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 t="shared" si="110"/>
        <v>#N/A</v>
      </c>
      <c r="I1278" t="e">
        <f t="shared" si="111"/>
        <v>#N/A</v>
      </c>
      <c r="J1278" t="e">
        <f t="shared" si="114"/>
        <v>#N/A</v>
      </c>
      <c r="K1278" t="e">
        <f t="shared" si="115"/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 t="shared" si="110"/>
        <v>#N/A</v>
      </c>
      <c r="I1279" t="e">
        <f t="shared" si="111"/>
        <v>#N/A</v>
      </c>
      <c r="J1279" t="e">
        <f t="shared" si="114"/>
        <v>#N/A</v>
      </c>
      <c r="K1279" t="e">
        <f t="shared" si="115"/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 t="shared" ref="H1280:H1292" si="116">NA()</f>
        <v>#N/A</v>
      </c>
      <c r="I1280" t="e">
        <f t="shared" ref="I1280:I1292" si="117">NA()</f>
        <v>#N/A</v>
      </c>
      <c r="J1280" t="e">
        <f t="shared" si="114"/>
        <v>#N/A</v>
      </c>
      <c r="K1280" t="e">
        <f t="shared" si="115"/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 t="shared" si="116"/>
        <v>#N/A</v>
      </c>
      <c r="I1281" t="e">
        <f t="shared" si="117"/>
        <v>#N/A</v>
      </c>
      <c r="J1281" t="e">
        <f t="shared" si="114"/>
        <v>#N/A</v>
      </c>
      <c r="K1281" t="e">
        <f t="shared" si="115"/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 t="shared" si="116"/>
        <v>#N/A</v>
      </c>
      <c r="I1282" t="e">
        <f t="shared" si="117"/>
        <v>#N/A</v>
      </c>
      <c r="J1282" t="e">
        <f t="shared" si="114"/>
        <v>#N/A</v>
      </c>
      <c r="K1282" t="e">
        <f t="shared" si="115"/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 t="shared" si="116"/>
        <v>#N/A</v>
      </c>
      <c r="I1283" t="e">
        <f t="shared" si="117"/>
        <v>#N/A</v>
      </c>
      <c r="J1283" t="e">
        <f t="shared" si="114"/>
        <v>#N/A</v>
      </c>
      <c r="K1283" t="e">
        <f t="shared" si="115"/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 t="shared" si="116"/>
        <v>#N/A</v>
      </c>
      <c r="I1284" t="e">
        <f t="shared" si="117"/>
        <v>#N/A</v>
      </c>
      <c r="J1284" t="e">
        <f t="shared" si="114"/>
        <v>#N/A</v>
      </c>
      <c r="K1284" t="e">
        <f t="shared" si="115"/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 t="shared" si="116"/>
        <v>#N/A</v>
      </c>
      <c r="I1285" t="e">
        <f t="shared" si="117"/>
        <v>#N/A</v>
      </c>
      <c r="J1285" t="e">
        <f t="shared" si="114"/>
        <v>#N/A</v>
      </c>
      <c r="K1285" t="e">
        <f t="shared" si="115"/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 t="shared" si="116"/>
        <v>#N/A</v>
      </c>
      <c r="I1286" t="e">
        <f t="shared" si="117"/>
        <v>#N/A</v>
      </c>
      <c r="J1286" t="e">
        <f t="shared" si="114"/>
        <v>#N/A</v>
      </c>
      <c r="K1286" t="e">
        <f t="shared" si="115"/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 t="shared" si="116"/>
        <v>#N/A</v>
      </c>
      <c r="I1287" t="e">
        <f t="shared" si="117"/>
        <v>#N/A</v>
      </c>
      <c r="J1287" t="e">
        <f t="shared" si="114"/>
        <v>#N/A</v>
      </c>
      <c r="K1287" t="e">
        <f t="shared" si="115"/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 t="shared" si="116"/>
        <v>#N/A</v>
      </c>
      <c r="I1288" t="e">
        <f t="shared" si="117"/>
        <v>#N/A</v>
      </c>
      <c r="J1288" t="e">
        <f t="shared" si="114"/>
        <v>#N/A</v>
      </c>
      <c r="K1288" t="e">
        <f t="shared" si="115"/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 t="shared" si="116"/>
        <v>#N/A</v>
      </c>
      <c r="I1289" t="e">
        <f t="shared" si="117"/>
        <v>#N/A</v>
      </c>
      <c r="J1289" t="e">
        <f t="shared" si="114"/>
        <v>#N/A</v>
      </c>
      <c r="K1289" t="e">
        <f t="shared" si="115"/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 t="shared" si="116"/>
        <v>#N/A</v>
      </c>
      <c r="I1290" t="e">
        <f t="shared" si="117"/>
        <v>#N/A</v>
      </c>
      <c r="J1290" t="e">
        <f t="shared" si="114"/>
        <v>#N/A</v>
      </c>
      <c r="K1290" t="e">
        <f t="shared" si="115"/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 t="shared" si="116"/>
        <v>#N/A</v>
      </c>
      <c r="I1291" t="e">
        <f t="shared" si="117"/>
        <v>#N/A</v>
      </c>
      <c r="J1291" t="e">
        <f t="shared" si="114"/>
        <v>#N/A</v>
      </c>
      <c r="K1291" t="e">
        <f t="shared" si="115"/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 t="shared" si="116"/>
        <v>#N/A</v>
      </c>
      <c r="I1292" t="e">
        <f t="shared" si="117"/>
        <v>#N/A</v>
      </c>
      <c r="J1292" t="e">
        <f t="shared" si="114"/>
        <v>#N/A</v>
      </c>
      <c r="K1292" t="e">
        <f t="shared" si="115"/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 t="shared" ref="H1294:H1357" si="118">NA()</f>
        <v>#N/A</v>
      </c>
      <c r="I1294" t="e">
        <f t="shared" ref="I1294:I1357" si="119">NA()</f>
        <v>#N/A</v>
      </c>
      <c r="J1294" t="e">
        <f t="shared" ref="J1294:J1311" si="120">NA()</f>
        <v>#N/A</v>
      </c>
      <c r="K1294" t="e">
        <f t="shared" ref="K1294:K1311" si="121"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 t="shared" si="118"/>
        <v>#N/A</v>
      </c>
      <c r="I1295" t="e">
        <f t="shared" si="119"/>
        <v>#N/A</v>
      </c>
      <c r="J1295" t="e">
        <f t="shared" si="120"/>
        <v>#N/A</v>
      </c>
      <c r="K1295" t="e">
        <f t="shared" si="121"/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 t="shared" si="118"/>
        <v>#N/A</v>
      </c>
      <c r="I1296" t="e">
        <f t="shared" si="119"/>
        <v>#N/A</v>
      </c>
      <c r="J1296" t="e">
        <f t="shared" si="120"/>
        <v>#N/A</v>
      </c>
      <c r="K1296" t="e">
        <f t="shared" si="121"/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 t="shared" si="118"/>
        <v>#N/A</v>
      </c>
      <c r="I1297" t="e">
        <f t="shared" si="119"/>
        <v>#N/A</v>
      </c>
      <c r="J1297" t="e">
        <f t="shared" si="120"/>
        <v>#N/A</v>
      </c>
      <c r="K1297" t="e">
        <f t="shared" si="121"/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 t="shared" si="118"/>
        <v>#N/A</v>
      </c>
      <c r="I1298" t="e">
        <f t="shared" si="119"/>
        <v>#N/A</v>
      </c>
      <c r="J1298" t="e">
        <f t="shared" si="120"/>
        <v>#N/A</v>
      </c>
      <c r="K1298" t="e">
        <f t="shared" si="121"/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 t="shared" si="118"/>
        <v>#N/A</v>
      </c>
      <c r="I1299" t="e">
        <f t="shared" si="119"/>
        <v>#N/A</v>
      </c>
      <c r="J1299" t="e">
        <f t="shared" si="120"/>
        <v>#N/A</v>
      </c>
      <c r="K1299" t="e">
        <f t="shared" si="121"/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 t="shared" si="118"/>
        <v>#N/A</v>
      </c>
      <c r="I1300" t="e">
        <f t="shared" si="119"/>
        <v>#N/A</v>
      </c>
      <c r="J1300" t="e">
        <f t="shared" si="120"/>
        <v>#N/A</v>
      </c>
      <c r="K1300" t="e">
        <f t="shared" si="121"/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 t="shared" si="118"/>
        <v>#N/A</v>
      </c>
      <c r="I1301" t="e">
        <f t="shared" si="119"/>
        <v>#N/A</v>
      </c>
      <c r="J1301" t="e">
        <f t="shared" si="120"/>
        <v>#N/A</v>
      </c>
      <c r="K1301" t="e">
        <f t="shared" si="121"/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 t="shared" si="118"/>
        <v>#N/A</v>
      </c>
      <c r="I1302" t="e">
        <f t="shared" si="119"/>
        <v>#N/A</v>
      </c>
      <c r="J1302" t="e">
        <f t="shared" si="120"/>
        <v>#N/A</v>
      </c>
      <c r="K1302" t="e">
        <f t="shared" si="121"/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 t="shared" si="118"/>
        <v>#N/A</v>
      </c>
      <c r="I1303" t="e">
        <f t="shared" si="119"/>
        <v>#N/A</v>
      </c>
      <c r="J1303" t="e">
        <f t="shared" si="120"/>
        <v>#N/A</v>
      </c>
      <c r="K1303" t="e">
        <f t="shared" si="121"/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 t="shared" si="118"/>
        <v>#N/A</v>
      </c>
      <c r="I1304" t="e">
        <f t="shared" si="119"/>
        <v>#N/A</v>
      </c>
      <c r="J1304" t="e">
        <f t="shared" si="120"/>
        <v>#N/A</v>
      </c>
      <c r="K1304" t="e">
        <f t="shared" si="121"/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 t="shared" si="118"/>
        <v>#N/A</v>
      </c>
      <c r="I1305" t="e">
        <f t="shared" si="119"/>
        <v>#N/A</v>
      </c>
      <c r="J1305" t="e">
        <f t="shared" si="120"/>
        <v>#N/A</v>
      </c>
      <c r="K1305" t="e">
        <f t="shared" si="121"/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 t="shared" si="118"/>
        <v>#N/A</v>
      </c>
      <c r="I1306" t="e">
        <f t="shared" si="119"/>
        <v>#N/A</v>
      </c>
      <c r="J1306" t="e">
        <f t="shared" si="120"/>
        <v>#N/A</v>
      </c>
      <c r="K1306" t="e">
        <f t="shared" si="121"/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 t="shared" si="118"/>
        <v>#N/A</v>
      </c>
      <c r="I1307" t="e">
        <f t="shared" si="119"/>
        <v>#N/A</v>
      </c>
      <c r="J1307" t="e">
        <f t="shared" si="120"/>
        <v>#N/A</v>
      </c>
      <c r="K1307" t="e">
        <f t="shared" si="121"/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 t="shared" si="118"/>
        <v>#N/A</v>
      </c>
      <c r="I1308" t="e">
        <f t="shared" si="119"/>
        <v>#N/A</v>
      </c>
      <c r="J1308" t="e">
        <f t="shared" si="120"/>
        <v>#N/A</v>
      </c>
      <c r="K1308" t="e">
        <f t="shared" si="121"/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 t="shared" si="118"/>
        <v>#N/A</v>
      </c>
      <c r="I1309" t="e">
        <f t="shared" si="119"/>
        <v>#N/A</v>
      </c>
      <c r="J1309" t="e">
        <f t="shared" si="120"/>
        <v>#N/A</v>
      </c>
      <c r="K1309" t="e">
        <f t="shared" si="121"/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 t="shared" si="118"/>
        <v>#N/A</v>
      </c>
      <c r="I1310" t="e">
        <f t="shared" si="119"/>
        <v>#N/A</v>
      </c>
      <c r="J1310" t="e">
        <f t="shared" si="120"/>
        <v>#N/A</v>
      </c>
      <c r="K1310" t="e">
        <f t="shared" si="121"/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 t="shared" si="118"/>
        <v>#N/A</v>
      </c>
      <c r="I1311" t="e">
        <f t="shared" si="119"/>
        <v>#N/A</v>
      </c>
      <c r="J1311" t="e">
        <f t="shared" si="120"/>
        <v>#N/A</v>
      </c>
      <c r="K1311" t="e">
        <f t="shared" si="121"/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 t="shared" si="118"/>
        <v>#N/A</v>
      </c>
      <c r="I1312" t="e">
        <f t="shared" si="119"/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 t="shared" si="118"/>
        <v>#N/A</v>
      </c>
      <c r="I1313" t="e">
        <f t="shared" si="119"/>
        <v>#N/A</v>
      </c>
      <c r="J1313" t="e">
        <f t="shared" ref="J1313:J1371" si="122">NA()</f>
        <v>#N/A</v>
      </c>
      <c r="K1313" t="e">
        <f t="shared" ref="K1313:K1371" si="123"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 t="shared" si="118"/>
        <v>#N/A</v>
      </c>
      <c r="I1314" t="e">
        <f t="shared" si="119"/>
        <v>#N/A</v>
      </c>
      <c r="J1314" t="e">
        <f t="shared" si="122"/>
        <v>#N/A</v>
      </c>
      <c r="K1314" t="e">
        <f t="shared" si="123"/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 t="shared" si="118"/>
        <v>#N/A</v>
      </c>
      <c r="I1315" t="e">
        <f t="shared" si="119"/>
        <v>#N/A</v>
      </c>
      <c r="J1315" t="e">
        <f t="shared" si="122"/>
        <v>#N/A</v>
      </c>
      <c r="K1315" t="e">
        <f t="shared" si="123"/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 t="shared" si="118"/>
        <v>#N/A</v>
      </c>
      <c r="I1316" t="e">
        <f t="shared" si="119"/>
        <v>#N/A</v>
      </c>
      <c r="J1316" t="e">
        <f t="shared" si="122"/>
        <v>#N/A</v>
      </c>
      <c r="K1316" t="e">
        <f t="shared" si="123"/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 t="shared" si="118"/>
        <v>#N/A</v>
      </c>
      <c r="I1317" t="e">
        <f t="shared" si="119"/>
        <v>#N/A</v>
      </c>
      <c r="J1317" t="e">
        <f t="shared" si="122"/>
        <v>#N/A</v>
      </c>
      <c r="K1317" t="e">
        <f t="shared" si="123"/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 t="shared" si="118"/>
        <v>#N/A</v>
      </c>
      <c r="I1318" t="e">
        <f t="shared" si="119"/>
        <v>#N/A</v>
      </c>
      <c r="J1318" t="e">
        <f t="shared" si="122"/>
        <v>#N/A</v>
      </c>
      <c r="K1318" t="e">
        <f t="shared" si="123"/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 t="shared" si="118"/>
        <v>#N/A</v>
      </c>
      <c r="I1319" t="e">
        <f t="shared" si="119"/>
        <v>#N/A</v>
      </c>
      <c r="J1319" t="e">
        <f t="shared" si="122"/>
        <v>#N/A</v>
      </c>
      <c r="K1319" t="e">
        <f t="shared" si="123"/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 t="shared" si="118"/>
        <v>#N/A</v>
      </c>
      <c r="I1320" t="e">
        <f t="shared" si="119"/>
        <v>#N/A</v>
      </c>
      <c r="J1320" t="e">
        <f t="shared" si="122"/>
        <v>#N/A</v>
      </c>
      <c r="K1320" t="e">
        <f t="shared" si="123"/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 t="shared" si="118"/>
        <v>#N/A</v>
      </c>
      <c r="I1321" t="e">
        <f t="shared" si="119"/>
        <v>#N/A</v>
      </c>
      <c r="J1321" t="e">
        <f t="shared" si="122"/>
        <v>#N/A</v>
      </c>
      <c r="K1321" t="e">
        <f t="shared" si="123"/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 t="shared" si="118"/>
        <v>#N/A</v>
      </c>
      <c r="I1322" t="e">
        <f t="shared" si="119"/>
        <v>#N/A</v>
      </c>
      <c r="J1322" t="e">
        <f t="shared" si="122"/>
        <v>#N/A</v>
      </c>
      <c r="K1322" t="e">
        <f t="shared" si="123"/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 t="shared" si="118"/>
        <v>#N/A</v>
      </c>
      <c r="I1323" t="e">
        <f t="shared" si="119"/>
        <v>#N/A</v>
      </c>
      <c r="J1323" t="e">
        <f t="shared" si="122"/>
        <v>#N/A</v>
      </c>
      <c r="K1323" t="e">
        <f t="shared" si="123"/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 t="shared" si="118"/>
        <v>#N/A</v>
      </c>
      <c r="I1324" t="e">
        <f t="shared" si="119"/>
        <v>#N/A</v>
      </c>
      <c r="J1324" t="e">
        <f t="shared" si="122"/>
        <v>#N/A</v>
      </c>
      <c r="K1324" t="e">
        <f t="shared" si="123"/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 t="shared" si="118"/>
        <v>#N/A</v>
      </c>
      <c r="I1325" t="e">
        <f t="shared" si="119"/>
        <v>#N/A</v>
      </c>
      <c r="J1325" t="e">
        <f t="shared" si="122"/>
        <v>#N/A</v>
      </c>
      <c r="K1325" t="e">
        <f t="shared" si="123"/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 t="shared" si="118"/>
        <v>#N/A</v>
      </c>
      <c r="I1326" t="e">
        <f t="shared" si="119"/>
        <v>#N/A</v>
      </c>
      <c r="J1326" t="e">
        <f t="shared" si="122"/>
        <v>#N/A</v>
      </c>
      <c r="K1326" t="e">
        <f t="shared" si="123"/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 t="shared" si="118"/>
        <v>#N/A</v>
      </c>
      <c r="I1327" t="e">
        <f t="shared" si="119"/>
        <v>#N/A</v>
      </c>
      <c r="J1327" t="e">
        <f t="shared" si="122"/>
        <v>#N/A</v>
      </c>
      <c r="K1327" t="e">
        <f t="shared" si="123"/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 t="shared" si="118"/>
        <v>#N/A</v>
      </c>
      <c r="I1328" t="e">
        <f t="shared" si="119"/>
        <v>#N/A</v>
      </c>
      <c r="J1328" t="e">
        <f t="shared" si="122"/>
        <v>#N/A</v>
      </c>
      <c r="K1328" t="e">
        <f t="shared" si="123"/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 t="shared" si="118"/>
        <v>#N/A</v>
      </c>
      <c r="I1329" t="e">
        <f t="shared" si="119"/>
        <v>#N/A</v>
      </c>
      <c r="J1329" t="e">
        <f t="shared" si="122"/>
        <v>#N/A</v>
      </c>
      <c r="K1329" t="e">
        <f t="shared" si="123"/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 t="shared" si="118"/>
        <v>#N/A</v>
      </c>
      <c r="I1330" t="e">
        <f t="shared" si="119"/>
        <v>#N/A</v>
      </c>
      <c r="J1330" t="e">
        <f t="shared" si="122"/>
        <v>#N/A</v>
      </c>
      <c r="K1330" t="e">
        <f t="shared" si="123"/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 t="shared" si="118"/>
        <v>#N/A</v>
      </c>
      <c r="I1331" t="e">
        <f t="shared" si="119"/>
        <v>#N/A</v>
      </c>
      <c r="J1331" t="e">
        <f t="shared" si="122"/>
        <v>#N/A</v>
      </c>
      <c r="K1331" t="e">
        <f t="shared" si="123"/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 t="shared" si="118"/>
        <v>#N/A</v>
      </c>
      <c r="I1332" t="e">
        <f t="shared" si="119"/>
        <v>#N/A</v>
      </c>
      <c r="J1332" t="e">
        <f t="shared" si="122"/>
        <v>#N/A</v>
      </c>
      <c r="K1332" t="e">
        <f t="shared" si="123"/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 t="shared" si="118"/>
        <v>#N/A</v>
      </c>
      <c r="I1333" t="e">
        <f t="shared" si="119"/>
        <v>#N/A</v>
      </c>
      <c r="J1333" t="e">
        <f t="shared" si="122"/>
        <v>#N/A</v>
      </c>
      <c r="K1333" t="e">
        <f t="shared" si="123"/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 t="shared" si="118"/>
        <v>#N/A</v>
      </c>
      <c r="I1334" t="e">
        <f t="shared" si="119"/>
        <v>#N/A</v>
      </c>
      <c r="J1334" t="e">
        <f t="shared" si="122"/>
        <v>#N/A</v>
      </c>
      <c r="K1334" t="e">
        <f t="shared" si="123"/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 t="shared" si="118"/>
        <v>#N/A</v>
      </c>
      <c r="I1335" t="e">
        <f t="shared" si="119"/>
        <v>#N/A</v>
      </c>
      <c r="J1335" t="e">
        <f t="shared" si="122"/>
        <v>#N/A</v>
      </c>
      <c r="K1335" t="e">
        <f t="shared" si="123"/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 t="shared" si="118"/>
        <v>#N/A</v>
      </c>
      <c r="I1336" t="e">
        <f t="shared" si="119"/>
        <v>#N/A</v>
      </c>
      <c r="J1336" t="e">
        <f t="shared" si="122"/>
        <v>#N/A</v>
      </c>
      <c r="K1336" t="e">
        <f t="shared" si="123"/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 t="shared" si="118"/>
        <v>#N/A</v>
      </c>
      <c r="I1337" t="e">
        <f t="shared" si="119"/>
        <v>#N/A</v>
      </c>
      <c r="J1337" t="e">
        <f t="shared" si="122"/>
        <v>#N/A</v>
      </c>
      <c r="K1337" t="e">
        <f t="shared" si="123"/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 t="shared" si="118"/>
        <v>#N/A</v>
      </c>
      <c r="I1338" t="e">
        <f t="shared" si="119"/>
        <v>#N/A</v>
      </c>
      <c r="J1338" t="e">
        <f t="shared" si="122"/>
        <v>#N/A</v>
      </c>
      <c r="K1338" t="e">
        <f t="shared" si="123"/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 t="shared" si="118"/>
        <v>#N/A</v>
      </c>
      <c r="I1339" t="e">
        <f t="shared" si="119"/>
        <v>#N/A</v>
      </c>
      <c r="J1339" t="e">
        <f t="shared" si="122"/>
        <v>#N/A</v>
      </c>
      <c r="K1339" t="e">
        <f t="shared" si="123"/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 t="shared" si="118"/>
        <v>#N/A</v>
      </c>
      <c r="I1340" t="e">
        <f t="shared" si="119"/>
        <v>#N/A</v>
      </c>
      <c r="J1340" t="e">
        <f t="shared" si="122"/>
        <v>#N/A</v>
      </c>
      <c r="K1340" t="e">
        <f t="shared" si="123"/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 t="shared" si="118"/>
        <v>#N/A</v>
      </c>
      <c r="I1341" t="e">
        <f t="shared" si="119"/>
        <v>#N/A</v>
      </c>
      <c r="J1341" t="e">
        <f t="shared" si="122"/>
        <v>#N/A</v>
      </c>
      <c r="K1341" t="e">
        <f t="shared" si="123"/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 t="shared" si="118"/>
        <v>#N/A</v>
      </c>
      <c r="I1342" t="e">
        <f t="shared" si="119"/>
        <v>#N/A</v>
      </c>
      <c r="J1342" t="e">
        <f t="shared" si="122"/>
        <v>#N/A</v>
      </c>
      <c r="K1342" t="e">
        <f t="shared" si="123"/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 t="shared" si="118"/>
        <v>#N/A</v>
      </c>
      <c r="I1343" t="e">
        <f t="shared" si="119"/>
        <v>#N/A</v>
      </c>
      <c r="J1343" t="e">
        <f t="shared" si="122"/>
        <v>#N/A</v>
      </c>
      <c r="K1343" t="e">
        <f t="shared" si="123"/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 t="shared" si="118"/>
        <v>#N/A</v>
      </c>
      <c r="I1344" t="e">
        <f t="shared" si="119"/>
        <v>#N/A</v>
      </c>
      <c r="J1344" t="e">
        <f t="shared" si="122"/>
        <v>#N/A</v>
      </c>
      <c r="K1344" t="e">
        <f t="shared" si="123"/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 t="shared" si="118"/>
        <v>#N/A</v>
      </c>
      <c r="I1345" t="e">
        <f t="shared" si="119"/>
        <v>#N/A</v>
      </c>
      <c r="J1345" t="e">
        <f t="shared" si="122"/>
        <v>#N/A</v>
      </c>
      <c r="K1345" t="e">
        <f t="shared" si="123"/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 t="shared" si="118"/>
        <v>#N/A</v>
      </c>
      <c r="I1346" t="e">
        <f t="shared" si="119"/>
        <v>#N/A</v>
      </c>
      <c r="J1346" t="e">
        <f t="shared" si="122"/>
        <v>#N/A</v>
      </c>
      <c r="K1346" t="e">
        <f t="shared" si="123"/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 t="shared" si="118"/>
        <v>#N/A</v>
      </c>
      <c r="I1347" t="e">
        <f t="shared" si="119"/>
        <v>#N/A</v>
      </c>
      <c r="J1347" t="e">
        <f t="shared" si="122"/>
        <v>#N/A</v>
      </c>
      <c r="K1347" t="e">
        <f t="shared" si="123"/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 t="shared" si="118"/>
        <v>#N/A</v>
      </c>
      <c r="I1348" t="e">
        <f t="shared" si="119"/>
        <v>#N/A</v>
      </c>
      <c r="J1348" t="e">
        <f t="shared" si="122"/>
        <v>#N/A</v>
      </c>
      <c r="K1348" t="e">
        <f t="shared" si="123"/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 t="shared" si="118"/>
        <v>#N/A</v>
      </c>
      <c r="I1349" t="e">
        <f t="shared" si="119"/>
        <v>#N/A</v>
      </c>
      <c r="J1349" t="e">
        <f t="shared" si="122"/>
        <v>#N/A</v>
      </c>
      <c r="K1349" t="e">
        <f t="shared" si="123"/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 t="shared" si="118"/>
        <v>#N/A</v>
      </c>
      <c r="I1350" t="e">
        <f t="shared" si="119"/>
        <v>#N/A</v>
      </c>
      <c r="J1350" t="e">
        <f t="shared" si="122"/>
        <v>#N/A</v>
      </c>
      <c r="K1350" t="e">
        <f t="shared" si="123"/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 t="shared" si="118"/>
        <v>#N/A</v>
      </c>
      <c r="I1351" t="e">
        <f t="shared" si="119"/>
        <v>#N/A</v>
      </c>
      <c r="J1351" t="e">
        <f t="shared" si="122"/>
        <v>#N/A</v>
      </c>
      <c r="K1351" t="e">
        <f t="shared" si="123"/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 t="shared" si="118"/>
        <v>#N/A</v>
      </c>
      <c r="I1352" t="e">
        <f t="shared" si="119"/>
        <v>#N/A</v>
      </c>
      <c r="J1352" t="e">
        <f t="shared" si="122"/>
        <v>#N/A</v>
      </c>
      <c r="K1352" t="e">
        <f t="shared" si="123"/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 t="shared" si="118"/>
        <v>#N/A</v>
      </c>
      <c r="I1353" t="e">
        <f t="shared" si="119"/>
        <v>#N/A</v>
      </c>
      <c r="J1353" t="e">
        <f t="shared" si="122"/>
        <v>#N/A</v>
      </c>
      <c r="K1353" t="e">
        <f t="shared" si="123"/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 t="shared" si="118"/>
        <v>#N/A</v>
      </c>
      <c r="I1354" t="e">
        <f t="shared" si="119"/>
        <v>#N/A</v>
      </c>
      <c r="J1354" t="e">
        <f t="shared" si="122"/>
        <v>#N/A</v>
      </c>
      <c r="K1354" t="e">
        <f t="shared" si="123"/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 t="shared" si="118"/>
        <v>#N/A</v>
      </c>
      <c r="I1355" t="e">
        <f t="shared" si="119"/>
        <v>#N/A</v>
      </c>
      <c r="J1355" t="e">
        <f t="shared" si="122"/>
        <v>#N/A</v>
      </c>
      <c r="K1355" t="e">
        <f t="shared" si="123"/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 t="shared" si="118"/>
        <v>#N/A</v>
      </c>
      <c r="I1356" t="e">
        <f t="shared" si="119"/>
        <v>#N/A</v>
      </c>
      <c r="J1356" t="e">
        <f t="shared" si="122"/>
        <v>#N/A</v>
      </c>
      <c r="K1356" t="e">
        <f t="shared" si="123"/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 t="shared" si="118"/>
        <v>#N/A</v>
      </c>
      <c r="I1357" t="e">
        <f t="shared" si="119"/>
        <v>#N/A</v>
      </c>
      <c r="J1357" t="e">
        <f t="shared" si="122"/>
        <v>#N/A</v>
      </c>
      <c r="K1357" t="e">
        <f t="shared" si="123"/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 t="shared" ref="H1358:H1421" si="124">NA()</f>
        <v>#N/A</v>
      </c>
      <c r="I1358" t="e">
        <f t="shared" ref="I1358:I1421" si="125">NA()</f>
        <v>#N/A</v>
      </c>
      <c r="J1358" t="e">
        <f t="shared" si="122"/>
        <v>#N/A</v>
      </c>
      <c r="K1358" t="e">
        <f t="shared" si="123"/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 t="shared" si="124"/>
        <v>#N/A</v>
      </c>
      <c r="I1359" t="e">
        <f t="shared" si="125"/>
        <v>#N/A</v>
      </c>
      <c r="J1359" t="e">
        <f t="shared" si="122"/>
        <v>#N/A</v>
      </c>
      <c r="K1359" t="e">
        <f t="shared" si="123"/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 t="shared" si="124"/>
        <v>#N/A</v>
      </c>
      <c r="I1360" t="e">
        <f t="shared" si="125"/>
        <v>#N/A</v>
      </c>
      <c r="J1360" t="e">
        <f t="shared" si="122"/>
        <v>#N/A</v>
      </c>
      <c r="K1360" t="e">
        <f t="shared" si="123"/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 t="shared" si="124"/>
        <v>#N/A</v>
      </c>
      <c r="I1361" t="e">
        <f t="shared" si="125"/>
        <v>#N/A</v>
      </c>
      <c r="J1361" t="e">
        <f t="shared" si="122"/>
        <v>#N/A</v>
      </c>
      <c r="K1361" t="e">
        <f t="shared" si="123"/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 t="shared" si="124"/>
        <v>#N/A</v>
      </c>
      <c r="I1362" t="e">
        <f t="shared" si="125"/>
        <v>#N/A</v>
      </c>
      <c r="J1362" t="e">
        <f t="shared" si="122"/>
        <v>#N/A</v>
      </c>
      <c r="K1362" t="e">
        <f t="shared" si="123"/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 t="shared" si="124"/>
        <v>#N/A</v>
      </c>
      <c r="I1363" t="e">
        <f t="shared" si="125"/>
        <v>#N/A</v>
      </c>
      <c r="J1363" t="e">
        <f t="shared" si="122"/>
        <v>#N/A</v>
      </c>
      <c r="K1363" t="e">
        <f t="shared" si="123"/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 t="shared" si="124"/>
        <v>#N/A</v>
      </c>
      <c r="I1364" t="e">
        <f t="shared" si="125"/>
        <v>#N/A</v>
      </c>
      <c r="J1364" t="e">
        <f t="shared" si="122"/>
        <v>#N/A</v>
      </c>
      <c r="K1364" t="e">
        <f t="shared" si="123"/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 t="shared" si="124"/>
        <v>#N/A</v>
      </c>
      <c r="I1365" t="e">
        <f t="shared" si="125"/>
        <v>#N/A</v>
      </c>
      <c r="J1365" t="e">
        <f t="shared" si="122"/>
        <v>#N/A</v>
      </c>
      <c r="K1365" t="e">
        <f t="shared" si="123"/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 t="shared" si="124"/>
        <v>#N/A</v>
      </c>
      <c r="I1366" t="e">
        <f t="shared" si="125"/>
        <v>#N/A</v>
      </c>
      <c r="J1366" t="e">
        <f t="shared" si="122"/>
        <v>#N/A</v>
      </c>
      <c r="K1366" t="e">
        <f t="shared" si="123"/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 t="shared" si="124"/>
        <v>#N/A</v>
      </c>
      <c r="I1367" t="e">
        <f t="shared" si="125"/>
        <v>#N/A</v>
      </c>
      <c r="J1367" t="e">
        <f t="shared" si="122"/>
        <v>#N/A</v>
      </c>
      <c r="K1367" t="e">
        <f t="shared" si="123"/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 t="shared" si="124"/>
        <v>#N/A</v>
      </c>
      <c r="I1368" t="e">
        <f t="shared" si="125"/>
        <v>#N/A</v>
      </c>
      <c r="J1368" t="e">
        <f t="shared" si="122"/>
        <v>#N/A</v>
      </c>
      <c r="K1368" t="e">
        <f t="shared" si="123"/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 t="shared" si="124"/>
        <v>#N/A</v>
      </c>
      <c r="I1369" t="e">
        <f t="shared" si="125"/>
        <v>#N/A</v>
      </c>
      <c r="J1369" t="e">
        <f t="shared" si="122"/>
        <v>#N/A</v>
      </c>
      <c r="K1369" t="e">
        <f t="shared" si="123"/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 t="shared" si="124"/>
        <v>#N/A</v>
      </c>
      <c r="I1370" t="e">
        <f t="shared" si="125"/>
        <v>#N/A</v>
      </c>
      <c r="J1370" t="e">
        <f t="shared" si="122"/>
        <v>#N/A</v>
      </c>
      <c r="K1370" t="e">
        <f t="shared" si="123"/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 t="shared" si="124"/>
        <v>#N/A</v>
      </c>
      <c r="I1371" t="e">
        <f t="shared" si="125"/>
        <v>#N/A</v>
      </c>
      <c r="J1371" t="e">
        <f t="shared" si="122"/>
        <v>#N/A</v>
      </c>
      <c r="K1371" t="e">
        <f t="shared" si="123"/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 t="shared" si="124"/>
        <v>#N/A</v>
      </c>
      <c r="I1372" t="e">
        <f t="shared" si="125"/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 t="shared" si="124"/>
        <v>#N/A</v>
      </c>
      <c r="I1373" t="e">
        <f t="shared" si="125"/>
        <v>#N/A</v>
      </c>
      <c r="J1373" t="e">
        <f t="shared" ref="J1373:J1422" si="126">NA()</f>
        <v>#N/A</v>
      </c>
      <c r="K1373" t="e">
        <f t="shared" ref="K1373:K1422" si="127"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 t="shared" si="124"/>
        <v>#N/A</v>
      </c>
      <c r="I1374" t="e">
        <f t="shared" si="125"/>
        <v>#N/A</v>
      </c>
      <c r="J1374" t="e">
        <f t="shared" si="126"/>
        <v>#N/A</v>
      </c>
      <c r="K1374" t="e">
        <f t="shared" si="127"/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 t="shared" si="124"/>
        <v>#N/A</v>
      </c>
      <c r="I1375" t="e">
        <f t="shared" si="125"/>
        <v>#N/A</v>
      </c>
      <c r="J1375" t="e">
        <f t="shared" si="126"/>
        <v>#N/A</v>
      </c>
      <c r="K1375" t="e">
        <f t="shared" si="127"/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 t="shared" si="124"/>
        <v>#N/A</v>
      </c>
      <c r="I1376" t="e">
        <f t="shared" si="125"/>
        <v>#N/A</v>
      </c>
      <c r="J1376" t="e">
        <f t="shared" si="126"/>
        <v>#N/A</v>
      </c>
      <c r="K1376" t="e">
        <f t="shared" si="127"/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 t="shared" si="124"/>
        <v>#N/A</v>
      </c>
      <c r="I1377" t="e">
        <f t="shared" si="125"/>
        <v>#N/A</v>
      </c>
      <c r="J1377" t="e">
        <f t="shared" si="126"/>
        <v>#N/A</v>
      </c>
      <c r="K1377" t="e">
        <f t="shared" si="127"/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 t="shared" si="124"/>
        <v>#N/A</v>
      </c>
      <c r="I1378" t="e">
        <f t="shared" si="125"/>
        <v>#N/A</v>
      </c>
      <c r="J1378" t="e">
        <f t="shared" si="126"/>
        <v>#N/A</v>
      </c>
      <c r="K1378" t="e">
        <f t="shared" si="127"/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 t="shared" si="124"/>
        <v>#N/A</v>
      </c>
      <c r="I1379" t="e">
        <f t="shared" si="125"/>
        <v>#N/A</v>
      </c>
      <c r="J1379" t="e">
        <f t="shared" si="126"/>
        <v>#N/A</v>
      </c>
      <c r="K1379" t="e">
        <f t="shared" si="127"/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 t="shared" si="124"/>
        <v>#N/A</v>
      </c>
      <c r="I1380" t="e">
        <f t="shared" si="125"/>
        <v>#N/A</v>
      </c>
      <c r="J1380" t="e">
        <f t="shared" si="126"/>
        <v>#N/A</v>
      </c>
      <c r="K1380" t="e">
        <f t="shared" si="127"/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 t="shared" si="124"/>
        <v>#N/A</v>
      </c>
      <c r="I1381" t="e">
        <f t="shared" si="125"/>
        <v>#N/A</v>
      </c>
      <c r="J1381" t="e">
        <f t="shared" si="126"/>
        <v>#N/A</v>
      </c>
      <c r="K1381" t="e">
        <f t="shared" si="127"/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 t="shared" si="124"/>
        <v>#N/A</v>
      </c>
      <c r="I1382" t="e">
        <f t="shared" si="125"/>
        <v>#N/A</v>
      </c>
      <c r="J1382" t="e">
        <f t="shared" si="126"/>
        <v>#N/A</v>
      </c>
      <c r="K1382" t="e">
        <f t="shared" si="127"/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 t="shared" si="124"/>
        <v>#N/A</v>
      </c>
      <c r="I1383" t="e">
        <f t="shared" si="125"/>
        <v>#N/A</v>
      </c>
      <c r="J1383" t="e">
        <f t="shared" si="126"/>
        <v>#N/A</v>
      </c>
      <c r="K1383" t="e">
        <f t="shared" si="127"/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 t="shared" si="124"/>
        <v>#N/A</v>
      </c>
      <c r="I1384" t="e">
        <f t="shared" si="125"/>
        <v>#N/A</v>
      </c>
      <c r="J1384" t="e">
        <f t="shared" si="126"/>
        <v>#N/A</v>
      </c>
      <c r="K1384" t="e">
        <f t="shared" si="127"/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 t="shared" si="124"/>
        <v>#N/A</v>
      </c>
      <c r="I1385" t="e">
        <f t="shared" si="125"/>
        <v>#N/A</v>
      </c>
      <c r="J1385" t="e">
        <f t="shared" si="126"/>
        <v>#N/A</v>
      </c>
      <c r="K1385" t="e">
        <f t="shared" si="127"/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 t="shared" si="124"/>
        <v>#N/A</v>
      </c>
      <c r="I1386" t="e">
        <f t="shared" si="125"/>
        <v>#N/A</v>
      </c>
      <c r="J1386" t="e">
        <f t="shared" si="126"/>
        <v>#N/A</v>
      </c>
      <c r="K1386" t="e">
        <f t="shared" si="127"/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 t="shared" si="124"/>
        <v>#N/A</v>
      </c>
      <c r="I1387" t="e">
        <f t="shared" si="125"/>
        <v>#N/A</v>
      </c>
      <c r="J1387" t="e">
        <f t="shared" si="126"/>
        <v>#N/A</v>
      </c>
      <c r="K1387" t="e">
        <f t="shared" si="127"/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 t="shared" si="124"/>
        <v>#N/A</v>
      </c>
      <c r="I1388" t="e">
        <f t="shared" si="125"/>
        <v>#N/A</v>
      </c>
      <c r="J1388" t="e">
        <f t="shared" si="126"/>
        <v>#N/A</v>
      </c>
      <c r="K1388" t="e">
        <f t="shared" si="127"/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 t="shared" si="124"/>
        <v>#N/A</v>
      </c>
      <c r="I1389" t="e">
        <f t="shared" si="125"/>
        <v>#N/A</v>
      </c>
      <c r="J1389" t="e">
        <f t="shared" si="126"/>
        <v>#N/A</v>
      </c>
      <c r="K1389" t="e">
        <f t="shared" si="127"/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 t="shared" si="124"/>
        <v>#N/A</v>
      </c>
      <c r="I1390" t="e">
        <f t="shared" si="125"/>
        <v>#N/A</v>
      </c>
      <c r="J1390" t="e">
        <f t="shared" si="126"/>
        <v>#N/A</v>
      </c>
      <c r="K1390" t="e">
        <f t="shared" si="127"/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 t="shared" si="124"/>
        <v>#N/A</v>
      </c>
      <c r="I1391" t="e">
        <f t="shared" si="125"/>
        <v>#N/A</v>
      </c>
      <c r="J1391" t="e">
        <f t="shared" si="126"/>
        <v>#N/A</v>
      </c>
      <c r="K1391" t="e">
        <f t="shared" si="127"/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 t="shared" si="124"/>
        <v>#N/A</v>
      </c>
      <c r="I1392" t="e">
        <f t="shared" si="125"/>
        <v>#N/A</v>
      </c>
      <c r="J1392" t="e">
        <f t="shared" si="126"/>
        <v>#N/A</v>
      </c>
      <c r="K1392" t="e">
        <f t="shared" si="127"/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 t="shared" si="124"/>
        <v>#N/A</v>
      </c>
      <c r="I1393" t="e">
        <f t="shared" si="125"/>
        <v>#N/A</v>
      </c>
      <c r="J1393" t="e">
        <f t="shared" si="126"/>
        <v>#N/A</v>
      </c>
      <c r="K1393" t="e">
        <f t="shared" si="127"/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 t="shared" si="124"/>
        <v>#N/A</v>
      </c>
      <c r="I1394" t="e">
        <f t="shared" si="125"/>
        <v>#N/A</v>
      </c>
      <c r="J1394" t="e">
        <f t="shared" si="126"/>
        <v>#N/A</v>
      </c>
      <c r="K1394" t="e">
        <f t="shared" si="127"/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 t="shared" si="124"/>
        <v>#N/A</v>
      </c>
      <c r="I1395" t="e">
        <f t="shared" si="125"/>
        <v>#N/A</v>
      </c>
      <c r="J1395" t="e">
        <f t="shared" si="126"/>
        <v>#N/A</v>
      </c>
      <c r="K1395" t="e">
        <f t="shared" si="127"/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 t="shared" si="124"/>
        <v>#N/A</v>
      </c>
      <c r="I1396" t="e">
        <f t="shared" si="125"/>
        <v>#N/A</v>
      </c>
      <c r="J1396" t="e">
        <f t="shared" si="126"/>
        <v>#N/A</v>
      </c>
      <c r="K1396" t="e">
        <f t="shared" si="127"/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 t="shared" si="124"/>
        <v>#N/A</v>
      </c>
      <c r="I1397" t="e">
        <f t="shared" si="125"/>
        <v>#N/A</v>
      </c>
      <c r="J1397" t="e">
        <f t="shared" si="126"/>
        <v>#N/A</v>
      </c>
      <c r="K1397" t="e">
        <f t="shared" si="127"/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 t="shared" si="124"/>
        <v>#N/A</v>
      </c>
      <c r="I1398" t="e">
        <f t="shared" si="125"/>
        <v>#N/A</v>
      </c>
      <c r="J1398" t="e">
        <f t="shared" si="126"/>
        <v>#N/A</v>
      </c>
      <c r="K1398" t="e">
        <f t="shared" si="127"/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 t="shared" si="124"/>
        <v>#N/A</v>
      </c>
      <c r="I1399" t="e">
        <f t="shared" si="125"/>
        <v>#N/A</v>
      </c>
      <c r="J1399" t="e">
        <f t="shared" si="126"/>
        <v>#N/A</v>
      </c>
      <c r="K1399" t="e">
        <f t="shared" si="127"/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 t="shared" si="124"/>
        <v>#N/A</v>
      </c>
      <c r="I1400" t="e">
        <f t="shared" si="125"/>
        <v>#N/A</v>
      </c>
      <c r="J1400" t="e">
        <f t="shared" si="126"/>
        <v>#N/A</v>
      </c>
      <c r="K1400" t="e">
        <f t="shared" si="127"/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 t="shared" si="124"/>
        <v>#N/A</v>
      </c>
      <c r="I1401" t="e">
        <f t="shared" si="125"/>
        <v>#N/A</v>
      </c>
      <c r="J1401" t="e">
        <f t="shared" si="126"/>
        <v>#N/A</v>
      </c>
      <c r="K1401" t="e">
        <f t="shared" si="127"/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 t="shared" si="124"/>
        <v>#N/A</v>
      </c>
      <c r="I1402" t="e">
        <f t="shared" si="125"/>
        <v>#N/A</v>
      </c>
      <c r="J1402" t="e">
        <f t="shared" si="126"/>
        <v>#N/A</v>
      </c>
      <c r="K1402" t="e">
        <f t="shared" si="127"/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 t="shared" si="124"/>
        <v>#N/A</v>
      </c>
      <c r="I1403" t="e">
        <f t="shared" si="125"/>
        <v>#N/A</v>
      </c>
      <c r="J1403" t="e">
        <f t="shared" si="126"/>
        <v>#N/A</v>
      </c>
      <c r="K1403" t="e">
        <f t="shared" si="127"/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 t="shared" si="124"/>
        <v>#N/A</v>
      </c>
      <c r="I1404" t="e">
        <f t="shared" si="125"/>
        <v>#N/A</v>
      </c>
      <c r="J1404" t="e">
        <f t="shared" si="126"/>
        <v>#N/A</v>
      </c>
      <c r="K1404" t="e">
        <f t="shared" si="127"/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 t="shared" si="124"/>
        <v>#N/A</v>
      </c>
      <c r="I1405" t="e">
        <f t="shared" si="125"/>
        <v>#N/A</v>
      </c>
      <c r="J1405" t="e">
        <f t="shared" si="126"/>
        <v>#N/A</v>
      </c>
      <c r="K1405" t="e">
        <f t="shared" si="127"/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 t="shared" si="124"/>
        <v>#N/A</v>
      </c>
      <c r="I1406" t="e">
        <f t="shared" si="125"/>
        <v>#N/A</v>
      </c>
      <c r="J1406" t="e">
        <f t="shared" si="126"/>
        <v>#N/A</v>
      </c>
      <c r="K1406" t="e">
        <f t="shared" si="127"/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 t="shared" si="124"/>
        <v>#N/A</v>
      </c>
      <c r="I1407" t="e">
        <f t="shared" si="125"/>
        <v>#N/A</v>
      </c>
      <c r="J1407" t="e">
        <f t="shared" si="126"/>
        <v>#N/A</v>
      </c>
      <c r="K1407" t="e">
        <f t="shared" si="127"/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 t="shared" si="124"/>
        <v>#N/A</v>
      </c>
      <c r="I1408" t="e">
        <f t="shared" si="125"/>
        <v>#N/A</v>
      </c>
      <c r="J1408" t="e">
        <f t="shared" si="126"/>
        <v>#N/A</v>
      </c>
      <c r="K1408" t="e">
        <f t="shared" si="127"/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 t="shared" si="124"/>
        <v>#N/A</v>
      </c>
      <c r="I1409" t="e">
        <f t="shared" si="125"/>
        <v>#N/A</v>
      </c>
      <c r="J1409" t="e">
        <f t="shared" si="126"/>
        <v>#N/A</v>
      </c>
      <c r="K1409" t="e">
        <f t="shared" si="127"/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 t="shared" si="124"/>
        <v>#N/A</v>
      </c>
      <c r="I1410" t="e">
        <f t="shared" si="125"/>
        <v>#N/A</v>
      </c>
      <c r="J1410" t="e">
        <f t="shared" si="126"/>
        <v>#N/A</v>
      </c>
      <c r="K1410" t="e">
        <f t="shared" si="127"/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 t="shared" si="124"/>
        <v>#N/A</v>
      </c>
      <c r="I1411" t="e">
        <f t="shared" si="125"/>
        <v>#N/A</v>
      </c>
      <c r="J1411" t="e">
        <f t="shared" si="126"/>
        <v>#N/A</v>
      </c>
      <c r="K1411" t="e">
        <f t="shared" si="127"/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 t="shared" si="124"/>
        <v>#N/A</v>
      </c>
      <c r="I1412" t="e">
        <f t="shared" si="125"/>
        <v>#N/A</v>
      </c>
      <c r="J1412" t="e">
        <f t="shared" si="126"/>
        <v>#N/A</v>
      </c>
      <c r="K1412" t="e">
        <f t="shared" si="127"/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 t="shared" si="124"/>
        <v>#N/A</v>
      </c>
      <c r="I1413" t="e">
        <f t="shared" si="125"/>
        <v>#N/A</v>
      </c>
      <c r="J1413" t="e">
        <f t="shared" si="126"/>
        <v>#N/A</v>
      </c>
      <c r="K1413" t="e">
        <f t="shared" si="127"/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 t="shared" si="124"/>
        <v>#N/A</v>
      </c>
      <c r="I1414" t="e">
        <f t="shared" si="125"/>
        <v>#N/A</v>
      </c>
      <c r="J1414" t="e">
        <f t="shared" si="126"/>
        <v>#N/A</v>
      </c>
      <c r="K1414" t="e">
        <f t="shared" si="127"/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 t="shared" si="124"/>
        <v>#N/A</v>
      </c>
      <c r="I1415" t="e">
        <f t="shared" si="125"/>
        <v>#N/A</v>
      </c>
      <c r="J1415" t="e">
        <f t="shared" si="126"/>
        <v>#N/A</v>
      </c>
      <c r="K1415" t="e">
        <f t="shared" si="127"/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 t="shared" si="124"/>
        <v>#N/A</v>
      </c>
      <c r="I1416" t="e">
        <f t="shared" si="125"/>
        <v>#N/A</v>
      </c>
      <c r="J1416" t="e">
        <f t="shared" si="126"/>
        <v>#N/A</v>
      </c>
      <c r="K1416" t="e">
        <f t="shared" si="127"/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 t="shared" si="124"/>
        <v>#N/A</v>
      </c>
      <c r="I1417" t="e">
        <f t="shared" si="125"/>
        <v>#N/A</v>
      </c>
      <c r="J1417" t="e">
        <f t="shared" si="126"/>
        <v>#N/A</v>
      </c>
      <c r="K1417" t="e">
        <f t="shared" si="127"/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 t="shared" si="124"/>
        <v>#N/A</v>
      </c>
      <c r="I1418" t="e">
        <f t="shared" si="125"/>
        <v>#N/A</v>
      </c>
      <c r="J1418" t="e">
        <f t="shared" si="126"/>
        <v>#N/A</v>
      </c>
      <c r="K1418" t="e">
        <f t="shared" si="127"/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 t="shared" si="124"/>
        <v>#N/A</v>
      </c>
      <c r="I1419" t="e">
        <f t="shared" si="125"/>
        <v>#N/A</v>
      </c>
      <c r="J1419" t="e">
        <f t="shared" si="126"/>
        <v>#N/A</v>
      </c>
      <c r="K1419" t="e">
        <f t="shared" si="127"/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 t="shared" si="124"/>
        <v>#N/A</v>
      </c>
      <c r="I1420" t="e">
        <f t="shared" si="125"/>
        <v>#N/A</v>
      </c>
      <c r="J1420" t="e">
        <f t="shared" si="126"/>
        <v>#N/A</v>
      </c>
      <c r="K1420" t="e">
        <f t="shared" si="127"/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 t="shared" si="124"/>
        <v>#N/A</v>
      </c>
      <c r="I1421" t="e">
        <f t="shared" si="125"/>
        <v>#N/A</v>
      </c>
      <c r="J1421" t="e">
        <f t="shared" si="126"/>
        <v>#N/A</v>
      </c>
      <c r="K1421" t="e">
        <f t="shared" si="127"/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 t="shared" si="126"/>
        <v>#N/A</v>
      </c>
      <c r="K1422" t="e">
        <f t="shared" si="127"/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 t="shared" ref="H1424:H1487" si="128">NA()</f>
        <v>#N/A</v>
      </c>
      <c r="I1424" t="e">
        <f t="shared" ref="I1424:I1487" si="129">NA()</f>
        <v>#N/A</v>
      </c>
      <c r="J1424" t="e">
        <f t="shared" ref="J1424:J1487" si="130">NA()</f>
        <v>#N/A</v>
      </c>
      <c r="K1424" t="e">
        <f t="shared" ref="K1424:K1487" si="131"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 t="shared" si="128"/>
        <v>#N/A</v>
      </c>
      <c r="I1425" t="e">
        <f t="shared" si="129"/>
        <v>#N/A</v>
      </c>
      <c r="J1425" t="e">
        <f t="shared" si="130"/>
        <v>#N/A</v>
      </c>
      <c r="K1425" t="e">
        <f t="shared" si="131"/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 t="shared" si="128"/>
        <v>#N/A</v>
      </c>
      <c r="I1426" t="e">
        <f t="shared" si="129"/>
        <v>#N/A</v>
      </c>
      <c r="J1426" t="e">
        <f t="shared" si="130"/>
        <v>#N/A</v>
      </c>
      <c r="K1426" t="e">
        <f t="shared" si="131"/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 t="shared" si="128"/>
        <v>#N/A</v>
      </c>
      <c r="I1427" t="e">
        <f t="shared" si="129"/>
        <v>#N/A</v>
      </c>
      <c r="J1427" t="e">
        <f t="shared" si="130"/>
        <v>#N/A</v>
      </c>
      <c r="K1427" t="e">
        <f t="shared" si="131"/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 t="shared" si="128"/>
        <v>#N/A</v>
      </c>
      <c r="I1428" t="e">
        <f t="shared" si="129"/>
        <v>#N/A</v>
      </c>
      <c r="J1428" t="e">
        <f t="shared" si="130"/>
        <v>#N/A</v>
      </c>
      <c r="K1428" t="e">
        <f t="shared" si="131"/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 t="shared" si="128"/>
        <v>#N/A</v>
      </c>
      <c r="I1429" t="e">
        <f t="shared" si="129"/>
        <v>#N/A</v>
      </c>
      <c r="J1429" t="e">
        <f t="shared" si="130"/>
        <v>#N/A</v>
      </c>
      <c r="K1429" t="e">
        <f t="shared" si="131"/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 t="shared" si="128"/>
        <v>#N/A</v>
      </c>
      <c r="I1430" t="e">
        <f t="shared" si="129"/>
        <v>#N/A</v>
      </c>
      <c r="J1430" t="e">
        <f t="shared" si="130"/>
        <v>#N/A</v>
      </c>
      <c r="K1430" t="e">
        <f t="shared" si="131"/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 t="shared" si="128"/>
        <v>#N/A</v>
      </c>
      <c r="I1431" t="e">
        <f t="shared" si="129"/>
        <v>#N/A</v>
      </c>
      <c r="J1431" t="e">
        <f t="shared" si="130"/>
        <v>#N/A</v>
      </c>
      <c r="K1431" t="e">
        <f t="shared" si="131"/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 t="shared" si="128"/>
        <v>#N/A</v>
      </c>
      <c r="I1432" t="e">
        <f t="shared" si="129"/>
        <v>#N/A</v>
      </c>
      <c r="J1432" t="e">
        <f t="shared" si="130"/>
        <v>#N/A</v>
      </c>
      <c r="K1432" t="e">
        <f t="shared" si="131"/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 t="shared" si="128"/>
        <v>#N/A</v>
      </c>
      <c r="I1433" t="e">
        <f t="shared" si="129"/>
        <v>#N/A</v>
      </c>
      <c r="J1433" t="e">
        <f t="shared" si="130"/>
        <v>#N/A</v>
      </c>
      <c r="K1433" t="e">
        <f t="shared" si="131"/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 t="shared" si="128"/>
        <v>#N/A</v>
      </c>
      <c r="I1434" t="e">
        <f t="shared" si="129"/>
        <v>#N/A</v>
      </c>
      <c r="J1434" t="e">
        <f t="shared" si="130"/>
        <v>#N/A</v>
      </c>
      <c r="K1434" t="e">
        <f t="shared" si="131"/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 t="shared" si="128"/>
        <v>#N/A</v>
      </c>
      <c r="I1435" t="e">
        <f t="shared" si="129"/>
        <v>#N/A</v>
      </c>
      <c r="J1435" t="e">
        <f t="shared" si="130"/>
        <v>#N/A</v>
      </c>
      <c r="K1435" t="e">
        <f t="shared" si="131"/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 t="shared" si="128"/>
        <v>#N/A</v>
      </c>
      <c r="I1436" t="e">
        <f t="shared" si="129"/>
        <v>#N/A</v>
      </c>
      <c r="J1436" t="e">
        <f t="shared" si="130"/>
        <v>#N/A</v>
      </c>
      <c r="K1436" t="e">
        <f t="shared" si="131"/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 t="shared" si="128"/>
        <v>#N/A</v>
      </c>
      <c r="I1437" t="e">
        <f t="shared" si="129"/>
        <v>#N/A</v>
      </c>
      <c r="J1437" t="e">
        <f t="shared" si="130"/>
        <v>#N/A</v>
      </c>
      <c r="K1437" t="e">
        <f t="shared" si="131"/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 t="shared" si="128"/>
        <v>#N/A</v>
      </c>
      <c r="I1438" t="e">
        <f t="shared" si="129"/>
        <v>#N/A</v>
      </c>
      <c r="J1438" t="e">
        <f t="shared" si="130"/>
        <v>#N/A</v>
      </c>
      <c r="K1438" t="e">
        <f t="shared" si="131"/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 t="shared" si="128"/>
        <v>#N/A</v>
      </c>
      <c r="I1439" t="e">
        <f t="shared" si="129"/>
        <v>#N/A</v>
      </c>
      <c r="J1439" t="e">
        <f t="shared" si="130"/>
        <v>#N/A</v>
      </c>
      <c r="K1439" t="e">
        <f t="shared" si="131"/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 t="shared" si="128"/>
        <v>#N/A</v>
      </c>
      <c r="I1440" t="e">
        <f t="shared" si="129"/>
        <v>#N/A</v>
      </c>
      <c r="J1440" t="e">
        <f t="shared" si="130"/>
        <v>#N/A</v>
      </c>
      <c r="K1440" t="e">
        <f t="shared" si="131"/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 t="shared" si="128"/>
        <v>#N/A</v>
      </c>
      <c r="I1441" t="e">
        <f t="shared" si="129"/>
        <v>#N/A</v>
      </c>
      <c r="J1441" t="e">
        <f t="shared" si="130"/>
        <v>#N/A</v>
      </c>
      <c r="K1441" t="e">
        <f t="shared" si="131"/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 t="shared" si="128"/>
        <v>#N/A</v>
      </c>
      <c r="I1442" t="e">
        <f t="shared" si="129"/>
        <v>#N/A</v>
      </c>
      <c r="J1442" t="e">
        <f t="shared" si="130"/>
        <v>#N/A</v>
      </c>
      <c r="K1442" t="e">
        <f t="shared" si="131"/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 t="shared" si="128"/>
        <v>#N/A</v>
      </c>
      <c r="I1443" t="e">
        <f t="shared" si="129"/>
        <v>#N/A</v>
      </c>
      <c r="J1443" t="e">
        <f t="shared" si="130"/>
        <v>#N/A</v>
      </c>
      <c r="K1443" t="e">
        <f t="shared" si="131"/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 t="shared" si="128"/>
        <v>#N/A</v>
      </c>
      <c r="I1444" t="e">
        <f t="shared" si="129"/>
        <v>#N/A</v>
      </c>
      <c r="J1444" t="e">
        <f t="shared" si="130"/>
        <v>#N/A</v>
      </c>
      <c r="K1444" t="e">
        <f t="shared" si="131"/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 t="shared" si="128"/>
        <v>#N/A</v>
      </c>
      <c r="I1445" t="e">
        <f t="shared" si="129"/>
        <v>#N/A</v>
      </c>
      <c r="J1445" t="e">
        <f t="shared" si="130"/>
        <v>#N/A</v>
      </c>
      <c r="K1445" t="e">
        <f t="shared" si="131"/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 t="shared" si="128"/>
        <v>#N/A</v>
      </c>
      <c r="I1446" t="e">
        <f t="shared" si="129"/>
        <v>#N/A</v>
      </c>
      <c r="J1446" t="e">
        <f t="shared" si="130"/>
        <v>#N/A</v>
      </c>
      <c r="K1446" t="e">
        <f t="shared" si="131"/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 t="shared" si="128"/>
        <v>#N/A</v>
      </c>
      <c r="I1447" t="e">
        <f t="shared" si="129"/>
        <v>#N/A</v>
      </c>
      <c r="J1447" t="e">
        <f t="shared" si="130"/>
        <v>#N/A</v>
      </c>
      <c r="K1447" t="e">
        <f t="shared" si="131"/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 t="shared" si="128"/>
        <v>#N/A</v>
      </c>
      <c r="I1448" t="e">
        <f t="shared" si="129"/>
        <v>#N/A</v>
      </c>
      <c r="J1448" t="e">
        <f t="shared" si="130"/>
        <v>#N/A</v>
      </c>
      <c r="K1448" t="e">
        <f t="shared" si="131"/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 t="shared" si="128"/>
        <v>#N/A</v>
      </c>
      <c r="I1449" t="e">
        <f t="shared" si="129"/>
        <v>#N/A</v>
      </c>
      <c r="J1449" t="e">
        <f t="shared" si="130"/>
        <v>#N/A</v>
      </c>
      <c r="K1449" t="e">
        <f t="shared" si="131"/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 t="shared" si="128"/>
        <v>#N/A</v>
      </c>
      <c r="I1450" t="e">
        <f t="shared" si="129"/>
        <v>#N/A</v>
      </c>
      <c r="J1450" t="e">
        <f t="shared" si="130"/>
        <v>#N/A</v>
      </c>
      <c r="K1450" t="e">
        <f t="shared" si="131"/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 t="shared" si="128"/>
        <v>#N/A</v>
      </c>
      <c r="I1451" t="e">
        <f t="shared" si="129"/>
        <v>#N/A</v>
      </c>
      <c r="J1451" t="e">
        <f t="shared" si="130"/>
        <v>#N/A</v>
      </c>
      <c r="K1451" t="e">
        <f t="shared" si="131"/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 t="shared" si="128"/>
        <v>#N/A</v>
      </c>
      <c r="I1452" t="e">
        <f t="shared" si="129"/>
        <v>#N/A</v>
      </c>
      <c r="J1452" t="e">
        <f t="shared" si="130"/>
        <v>#N/A</v>
      </c>
      <c r="K1452" t="e">
        <f t="shared" si="131"/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 t="shared" si="128"/>
        <v>#N/A</v>
      </c>
      <c r="I1453" t="e">
        <f t="shared" si="129"/>
        <v>#N/A</v>
      </c>
      <c r="J1453" t="e">
        <f t="shared" si="130"/>
        <v>#N/A</v>
      </c>
      <c r="K1453" t="e">
        <f t="shared" si="131"/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 t="shared" si="128"/>
        <v>#N/A</v>
      </c>
      <c r="I1454" t="e">
        <f t="shared" si="129"/>
        <v>#N/A</v>
      </c>
      <c r="J1454" t="e">
        <f t="shared" si="130"/>
        <v>#N/A</v>
      </c>
      <c r="K1454" t="e">
        <f t="shared" si="131"/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 t="shared" si="128"/>
        <v>#N/A</v>
      </c>
      <c r="I1455" t="e">
        <f t="shared" si="129"/>
        <v>#N/A</v>
      </c>
      <c r="J1455" t="e">
        <f t="shared" si="130"/>
        <v>#N/A</v>
      </c>
      <c r="K1455" t="e">
        <f t="shared" si="131"/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 t="shared" si="128"/>
        <v>#N/A</v>
      </c>
      <c r="I1456" t="e">
        <f t="shared" si="129"/>
        <v>#N/A</v>
      </c>
      <c r="J1456" t="e">
        <f t="shared" si="130"/>
        <v>#N/A</v>
      </c>
      <c r="K1456" t="e">
        <f t="shared" si="131"/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 t="shared" si="128"/>
        <v>#N/A</v>
      </c>
      <c r="I1457" t="e">
        <f t="shared" si="129"/>
        <v>#N/A</v>
      </c>
      <c r="J1457" t="e">
        <f t="shared" si="130"/>
        <v>#N/A</v>
      </c>
      <c r="K1457" t="e">
        <f t="shared" si="131"/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 t="shared" si="128"/>
        <v>#N/A</v>
      </c>
      <c r="I1458" t="e">
        <f t="shared" si="129"/>
        <v>#N/A</v>
      </c>
      <c r="J1458" t="e">
        <f t="shared" si="130"/>
        <v>#N/A</v>
      </c>
      <c r="K1458" t="e">
        <f t="shared" si="131"/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 t="shared" si="128"/>
        <v>#N/A</v>
      </c>
      <c r="I1459" t="e">
        <f t="shared" si="129"/>
        <v>#N/A</v>
      </c>
      <c r="J1459" t="e">
        <f t="shared" si="130"/>
        <v>#N/A</v>
      </c>
      <c r="K1459" t="e">
        <f t="shared" si="131"/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 t="shared" si="128"/>
        <v>#N/A</v>
      </c>
      <c r="I1460" t="e">
        <f t="shared" si="129"/>
        <v>#N/A</v>
      </c>
      <c r="J1460" t="e">
        <f t="shared" si="130"/>
        <v>#N/A</v>
      </c>
      <c r="K1460" t="e">
        <f t="shared" si="131"/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 t="shared" si="128"/>
        <v>#N/A</v>
      </c>
      <c r="I1461" t="e">
        <f t="shared" si="129"/>
        <v>#N/A</v>
      </c>
      <c r="J1461" t="e">
        <f t="shared" si="130"/>
        <v>#N/A</v>
      </c>
      <c r="K1461" t="e">
        <f t="shared" si="131"/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 t="shared" si="128"/>
        <v>#N/A</v>
      </c>
      <c r="I1462" t="e">
        <f t="shared" si="129"/>
        <v>#N/A</v>
      </c>
      <c r="J1462" t="e">
        <f t="shared" si="130"/>
        <v>#N/A</v>
      </c>
      <c r="K1462" t="e">
        <f t="shared" si="131"/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 t="shared" si="128"/>
        <v>#N/A</v>
      </c>
      <c r="I1463" t="e">
        <f t="shared" si="129"/>
        <v>#N/A</v>
      </c>
      <c r="J1463" t="e">
        <f t="shared" si="130"/>
        <v>#N/A</v>
      </c>
      <c r="K1463" t="e">
        <f t="shared" si="131"/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 t="shared" si="128"/>
        <v>#N/A</v>
      </c>
      <c r="I1464" t="e">
        <f t="shared" si="129"/>
        <v>#N/A</v>
      </c>
      <c r="J1464" t="e">
        <f t="shared" si="130"/>
        <v>#N/A</v>
      </c>
      <c r="K1464" t="e">
        <f t="shared" si="131"/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 t="shared" si="128"/>
        <v>#N/A</v>
      </c>
      <c r="I1465" t="e">
        <f t="shared" si="129"/>
        <v>#N/A</v>
      </c>
      <c r="J1465" t="e">
        <f t="shared" si="130"/>
        <v>#N/A</v>
      </c>
      <c r="K1465" t="e">
        <f t="shared" si="131"/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 t="shared" si="128"/>
        <v>#N/A</v>
      </c>
      <c r="I1466" t="e">
        <f t="shared" si="129"/>
        <v>#N/A</v>
      </c>
      <c r="J1466" t="e">
        <f t="shared" si="130"/>
        <v>#N/A</v>
      </c>
      <c r="K1466" t="e">
        <f t="shared" si="131"/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 t="shared" si="128"/>
        <v>#N/A</v>
      </c>
      <c r="I1467" t="e">
        <f t="shared" si="129"/>
        <v>#N/A</v>
      </c>
      <c r="J1467" t="e">
        <f t="shared" si="130"/>
        <v>#N/A</v>
      </c>
      <c r="K1467" t="e">
        <f t="shared" si="131"/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 t="shared" si="128"/>
        <v>#N/A</v>
      </c>
      <c r="I1468" t="e">
        <f t="shared" si="129"/>
        <v>#N/A</v>
      </c>
      <c r="J1468" t="e">
        <f t="shared" si="130"/>
        <v>#N/A</v>
      </c>
      <c r="K1468" t="e">
        <f t="shared" si="131"/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 t="shared" si="128"/>
        <v>#N/A</v>
      </c>
      <c r="I1469" t="e">
        <f t="shared" si="129"/>
        <v>#N/A</v>
      </c>
      <c r="J1469" t="e">
        <f t="shared" si="130"/>
        <v>#N/A</v>
      </c>
      <c r="K1469" t="e">
        <f t="shared" si="131"/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 t="shared" si="128"/>
        <v>#N/A</v>
      </c>
      <c r="I1470" t="e">
        <f t="shared" si="129"/>
        <v>#N/A</v>
      </c>
      <c r="J1470" t="e">
        <f t="shared" si="130"/>
        <v>#N/A</v>
      </c>
      <c r="K1470" t="e">
        <f t="shared" si="131"/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 t="shared" si="128"/>
        <v>#N/A</v>
      </c>
      <c r="I1471" t="e">
        <f t="shared" si="129"/>
        <v>#N/A</v>
      </c>
      <c r="J1471" t="e">
        <f t="shared" si="130"/>
        <v>#N/A</v>
      </c>
      <c r="K1471" t="e">
        <f t="shared" si="131"/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 t="shared" si="128"/>
        <v>#N/A</v>
      </c>
      <c r="I1472" t="e">
        <f t="shared" si="129"/>
        <v>#N/A</v>
      </c>
      <c r="J1472" t="e">
        <f t="shared" si="130"/>
        <v>#N/A</v>
      </c>
      <c r="K1472" t="e">
        <f t="shared" si="131"/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 t="shared" si="128"/>
        <v>#N/A</v>
      </c>
      <c r="I1473" t="e">
        <f t="shared" si="129"/>
        <v>#N/A</v>
      </c>
      <c r="J1473" t="e">
        <f t="shared" si="130"/>
        <v>#N/A</v>
      </c>
      <c r="K1473" t="e">
        <f t="shared" si="131"/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 t="shared" si="128"/>
        <v>#N/A</v>
      </c>
      <c r="I1474" t="e">
        <f t="shared" si="129"/>
        <v>#N/A</v>
      </c>
      <c r="J1474" t="e">
        <f t="shared" si="130"/>
        <v>#N/A</v>
      </c>
      <c r="K1474" t="e">
        <f t="shared" si="131"/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 t="shared" si="128"/>
        <v>#N/A</v>
      </c>
      <c r="I1475" t="e">
        <f t="shared" si="129"/>
        <v>#N/A</v>
      </c>
      <c r="J1475" t="e">
        <f t="shared" si="130"/>
        <v>#N/A</v>
      </c>
      <c r="K1475" t="e">
        <f t="shared" si="131"/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 t="shared" si="128"/>
        <v>#N/A</v>
      </c>
      <c r="I1476" t="e">
        <f t="shared" si="129"/>
        <v>#N/A</v>
      </c>
      <c r="J1476" t="e">
        <f t="shared" si="130"/>
        <v>#N/A</v>
      </c>
      <c r="K1476" t="e">
        <f t="shared" si="131"/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 t="shared" si="128"/>
        <v>#N/A</v>
      </c>
      <c r="I1477" t="e">
        <f t="shared" si="129"/>
        <v>#N/A</v>
      </c>
      <c r="J1477" t="e">
        <f t="shared" si="130"/>
        <v>#N/A</v>
      </c>
      <c r="K1477" t="e">
        <f t="shared" si="131"/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 t="shared" si="128"/>
        <v>#N/A</v>
      </c>
      <c r="I1478" t="e">
        <f t="shared" si="129"/>
        <v>#N/A</v>
      </c>
      <c r="J1478" t="e">
        <f t="shared" si="130"/>
        <v>#N/A</v>
      </c>
      <c r="K1478" t="e">
        <f t="shared" si="131"/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 t="shared" si="128"/>
        <v>#N/A</v>
      </c>
      <c r="I1479" t="e">
        <f t="shared" si="129"/>
        <v>#N/A</v>
      </c>
      <c r="J1479" t="e">
        <f t="shared" si="130"/>
        <v>#N/A</v>
      </c>
      <c r="K1479" t="e">
        <f t="shared" si="131"/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 t="shared" si="128"/>
        <v>#N/A</v>
      </c>
      <c r="I1480" t="e">
        <f t="shared" si="129"/>
        <v>#N/A</v>
      </c>
      <c r="J1480" t="e">
        <f t="shared" si="130"/>
        <v>#N/A</v>
      </c>
      <c r="K1480" t="e">
        <f t="shared" si="131"/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 t="shared" si="128"/>
        <v>#N/A</v>
      </c>
      <c r="I1481" t="e">
        <f t="shared" si="129"/>
        <v>#N/A</v>
      </c>
      <c r="J1481" t="e">
        <f t="shared" si="130"/>
        <v>#N/A</v>
      </c>
      <c r="K1481" t="e">
        <f t="shared" si="131"/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 t="shared" si="128"/>
        <v>#N/A</v>
      </c>
      <c r="I1482" t="e">
        <f t="shared" si="129"/>
        <v>#N/A</v>
      </c>
      <c r="J1482" t="e">
        <f t="shared" si="130"/>
        <v>#N/A</v>
      </c>
      <c r="K1482" t="e">
        <f t="shared" si="131"/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 t="shared" si="128"/>
        <v>#N/A</v>
      </c>
      <c r="I1483" t="e">
        <f t="shared" si="129"/>
        <v>#N/A</v>
      </c>
      <c r="J1483" t="e">
        <f t="shared" si="130"/>
        <v>#N/A</v>
      </c>
      <c r="K1483" t="e">
        <f t="shared" si="131"/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 t="shared" si="128"/>
        <v>#N/A</v>
      </c>
      <c r="I1484" t="e">
        <f t="shared" si="129"/>
        <v>#N/A</v>
      </c>
      <c r="J1484" t="e">
        <f t="shared" si="130"/>
        <v>#N/A</v>
      </c>
      <c r="K1484" t="e">
        <f t="shared" si="131"/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 t="shared" si="128"/>
        <v>#N/A</v>
      </c>
      <c r="I1485" t="e">
        <f t="shared" si="129"/>
        <v>#N/A</v>
      </c>
      <c r="J1485" t="e">
        <f t="shared" si="130"/>
        <v>#N/A</v>
      </c>
      <c r="K1485" t="e">
        <f t="shared" si="131"/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 t="shared" si="128"/>
        <v>#N/A</v>
      </c>
      <c r="I1486" t="e">
        <f t="shared" si="129"/>
        <v>#N/A</v>
      </c>
      <c r="J1486" t="e">
        <f t="shared" si="130"/>
        <v>#N/A</v>
      </c>
      <c r="K1486" t="e">
        <f t="shared" si="131"/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 t="shared" si="128"/>
        <v>#N/A</v>
      </c>
      <c r="I1487" t="e">
        <f t="shared" si="129"/>
        <v>#N/A</v>
      </c>
      <c r="J1487" t="e">
        <f t="shared" si="130"/>
        <v>#N/A</v>
      </c>
      <c r="K1487" t="e">
        <f t="shared" si="131"/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 t="shared" ref="H1488:H1501" si="132">NA()</f>
        <v>#N/A</v>
      </c>
      <c r="I1488" t="e">
        <f t="shared" ref="I1488:I1501" si="133">NA()</f>
        <v>#N/A</v>
      </c>
      <c r="J1488" t="e">
        <f t="shared" ref="J1488:J1501" si="134">NA()</f>
        <v>#N/A</v>
      </c>
      <c r="K1488" t="e">
        <f t="shared" ref="K1488:K1501" si="135"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 t="shared" si="132"/>
        <v>#N/A</v>
      </c>
      <c r="I1489" t="e">
        <f t="shared" si="133"/>
        <v>#N/A</v>
      </c>
      <c r="J1489" t="e">
        <f t="shared" si="134"/>
        <v>#N/A</v>
      </c>
      <c r="K1489" t="e">
        <f t="shared" si="135"/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 t="shared" si="132"/>
        <v>#N/A</v>
      </c>
      <c r="I1490" t="e">
        <f t="shared" si="133"/>
        <v>#N/A</v>
      </c>
      <c r="J1490" t="e">
        <f t="shared" si="134"/>
        <v>#N/A</v>
      </c>
      <c r="K1490" t="e">
        <f t="shared" si="135"/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 t="shared" si="132"/>
        <v>#N/A</v>
      </c>
      <c r="I1491" t="e">
        <f t="shared" si="133"/>
        <v>#N/A</v>
      </c>
      <c r="J1491" t="e">
        <f t="shared" si="134"/>
        <v>#N/A</v>
      </c>
      <c r="K1491" t="e">
        <f t="shared" si="135"/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 t="shared" si="132"/>
        <v>#N/A</v>
      </c>
      <c r="I1492" t="e">
        <f t="shared" si="133"/>
        <v>#N/A</v>
      </c>
      <c r="J1492" t="e">
        <f t="shared" si="134"/>
        <v>#N/A</v>
      </c>
      <c r="K1492" t="e">
        <f t="shared" si="135"/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 t="shared" si="132"/>
        <v>#N/A</v>
      </c>
      <c r="I1493" t="e">
        <f t="shared" si="133"/>
        <v>#N/A</v>
      </c>
      <c r="J1493" t="e">
        <f t="shared" si="134"/>
        <v>#N/A</v>
      </c>
      <c r="K1493" t="e">
        <f t="shared" si="135"/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 t="shared" si="132"/>
        <v>#N/A</v>
      </c>
      <c r="I1494" t="e">
        <f t="shared" si="133"/>
        <v>#N/A</v>
      </c>
      <c r="J1494" t="e">
        <f t="shared" si="134"/>
        <v>#N/A</v>
      </c>
      <c r="K1494" t="e">
        <f t="shared" si="135"/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 t="shared" si="132"/>
        <v>#N/A</v>
      </c>
      <c r="I1495" t="e">
        <f t="shared" si="133"/>
        <v>#N/A</v>
      </c>
      <c r="J1495" t="e">
        <f t="shared" si="134"/>
        <v>#N/A</v>
      </c>
      <c r="K1495" t="e">
        <f t="shared" si="135"/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 t="shared" si="132"/>
        <v>#N/A</v>
      </c>
      <c r="I1496" t="e">
        <f t="shared" si="133"/>
        <v>#N/A</v>
      </c>
      <c r="J1496" t="e">
        <f t="shared" si="134"/>
        <v>#N/A</v>
      </c>
      <c r="K1496" t="e">
        <f t="shared" si="135"/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 t="shared" si="132"/>
        <v>#N/A</v>
      </c>
      <c r="I1497" t="e">
        <f t="shared" si="133"/>
        <v>#N/A</v>
      </c>
      <c r="J1497" t="e">
        <f t="shared" si="134"/>
        <v>#N/A</v>
      </c>
      <c r="K1497" t="e">
        <f t="shared" si="135"/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 t="shared" si="132"/>
        <v>#N/A</v>
      </c>
      <c r="I1498" t="e">
        <f t="shared" si="133"/>
        <v>#N/A</v>
      </c>
      <c r="J1498" t="e">
        <f t="shared" si="134"/>
        <v>#N/A</v>
      </c>
      <c r="K1498" t="e">
        <f t="shared" si="135"/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 t="shared" si="132"/>
        <v>#N/A</v>
      </c>
      <c r="I1499" t="e">
        <f t="shared" si="133"/>
        <v>#N/A</v>
      </c>
      <c r="J1499" t="e">
        <f t="shared" si="134"/>
        <v>#N/A</v>
      </c>
      <c r="K1499" t="e">
        <f t="shared" si="135"/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 t="shared" si="132"/>
        <v>#N/A</v>
      </c>
      <c r="I1500" t="e">
        <f t="shared" si="133"/>
        <v>#N/A</v>
      </c>
      <c r="J1500" t="e">
        <f t="shared" si="134"/>
        <v>#N/A</v>
      </c>
      <c r="K1500" t="e">
        <f t="shared" si="135"/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 t="shared" si="132"/>
        <v>#N/A</v>
      </c>
      <c r="I1501" t="e">
        <f t="shared" si="133"/>
        <v>#N/A</v>
      </c>
      <c r="J1501" t="e">
        <f t="shared" si="134"/>
        <v>#N/A</v>
      </c>
      <c r="K1501" t="e">
        <f t="shared" si="135"/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 t="shared" ref="H1504:H1517" si="136">NA()</f>
        <v>#N/A</v>
      </c>
      <c r="I1504" t="e">
        <f t="shared" ref="I1504:I1517" si="137">NA()</f>
        <v>#N/A</v>
      </c>
      <c r="J1504" t="e">
        <f t="shared" ref="J1504:J1517" si="138">NA()</f>
        <v>#N/A</v>
      </c>
      <c r="K1504" t="e">
        <f t="shared" ref="K1504:K1517" si="139"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 t="shared" si="136"/>
        <v>#N/A</v>
      </c>
      <c r="I1505" t="e">
        <f t="shared" si="137"/>
        <v>#N/A</v>
      </c>
      <c r="J1505" t="e">
        <f t="shared" si="138"/>
        <v>#N/A</v>
      </c>
      <c r="K1505" t="e">
        <f t="shared" si="139"/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 t="shared" si="136"/>
        <v>#N/A</v>
      </c>
      <c r="I1506" t="e">
        <f t="shared" si="137"/>
        <v>#N/A</v>
      </c>
      <c r="J1506" t="e">
        <f t="shared" si="138"/>
        <v>#N/A</v>
      </c>
      <c r="K1506" t="e">
        <f t="shared" si="139"/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 t="shared" si="136"/>
        <v>#N/A</v>
      </c>
      <c r="I1507" t="e">
        <f t="shared" si="137"/>
        <v>#N/A</v>
      </c>
      <c r="J1507" t="e">
        <f t="shared" si="138"/>
        <v>#N/A</v>
      </c>
      <c r="K1507" t="e">
        <f t="shared" si="139"/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 t="shared" si="136"/>
        <v>#N/A</v>
      </c>
      <c r="I1508" t="e">
        <f t="shared" si="137"/>
        <v>#N/A</v>
      </c>
      <c r="J1508" t="e">
        <f t="shared" si="138"/>
        <v>#N/A</v>
      </c>
      <c r="K1508" t="e">
        <f t="shared" si="139"/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 t="shared" si="136"/>
        <v>#N/A</v>
      </c>
      <c r="I1509" t="e">
        <f t="shared" si="137"/>
        <v>#N/A</v>
      </c>
      <c r="J1509" t="e">
        <f t="shared" si="138"/>
        <v>#N/A</v>
      </c>
      <c r="K1509" t="e">
        <f t="shared" si="139"/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 t="shared" si="136"/>
        <v>#N/A</v>
      </c>
      <c r="I1510" t="e">
        <f t="shared" si="137"/>
        <v>#N/A</v>
      </c>
      <c r="J1510" t="e">
        <f t="shared" si="138"/>
        <v>#N/A</v>
      </c>
      <c r="K1510" t="e">
        <f t="shared" si="139"/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 t="shared" si="136"/>
        <v>#N/A</v>
      </c>
      <c r="I1511" t="e">
        <f t="shared" si="137"/>
        <v>#N/A</v>
      </c>
      <c r="J1511" t="e">
        <f t="shared" si="138"/>
        <v>#N/A</v>
      </c>
      <c r="K1511" t="e">
        <f t="shared" si="139"/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 t="shared" si="136"/>
        <v>#N/A</v>
      </c>
      <c r="I1512" t="e">
        <f t="shared" si="137"/>
        <v>#N/A</v>
      </c>
      <c r="J1512" t="e">
        <f t="shared" si="138"/>
        <v>#N/A</v>
      </c>
      <c r="K1512" t="e">
        <f t="shared" si="139"/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 t="shared" si="136"/>
        <v>#N/A</v>
      </c>
      <c r="I1513" t="e">
        <f t="shared" si="137"/>
        <v>#N/A</v>
      </c>
      <c r="J1513" t="e">
        <f t="shared" si="138"/>
        <v>#N/A</v>
      </c>
      <c r="K1513" t="e">
        <f t="shared" si="139"/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 t="shared" si="136"/>
        <v>#N/A</v>
      </c>
      <c r="I1514" t="e">
        <f t="shared" si="137"/>
        <v>#N/A</v>
      </c>
      <c r="J1514" t="e">
        <f t="shared" si="138"/>
        <v>#N/A</v>
      </c>
      <c r="K1514" t="e">
        <f t="shared" si="139"/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 t="shared" si="136"/>
        <v>#N/A</v>
      </c>
      <c r="I1515" t="e">
        <f t="shared" si="137"/>
        <v>#N/A</v>
      </c>
      <c r="J1515" t="e">
        <f t="shared" si="138"/>
        <v>#N/A</v>
      </c>
      <c r="K1515" t="e">
        <f t="shared" si="139"/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 t="shared" si="136"/>
        <v>#N/A</v>
      </c>
      <c r="I1516" t="e">
        <f t="shared" si="137"/>
        <v>#N/A</v>
      </c>
      <c r="J1516" t="e">
        <f t="shared" si="138"/>
        <v>#N/A</v>
      </c>
      <c r="K1516" t="e">
        <f t="shared" si="139"/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 t="shared" si="136"/>
        <v>#N/A</v>
      </c>
      <c r="I1517" t="e">
        <f t="shared" si="137"/>
        <v>#N/A</v>
      </c>
      <c r="J1517" t="e">
        <f t="shared" si="138"/>
        <v>#N/A</v>
      </c>
      <c r="K1517" t="e">
        <f t="shared" si="139"/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 t="shared" ref="H1519:H1582" si="140">NA()</f>
        <v>#N/A</v>
      </c>
      <c r="I1519" t="e">
        <f t="shared" ref="I1519:I1582" si="141">NA()</f>
        <v>#N/A</v>
      </c>
      <c r="J1519" t="e">
        <f t="shared" ref="J1519:J1529" si="142">NA()</f>
        <v>#N/A</v>
      </c>
      <c r="K1519" t="e">
        <f t="shared" ref="K1519:K1529" si="143"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 t="shared" si="140"/>
        <v>#N/A</v>
      </c>
      <c r="I1520" t="e">
        <f t="shared" si="141"/>
        <v>#N/A</v>
      </c>
      <c r="J1520" t="e">
        <f t="shared" si="142"/>
        <v>#N/A</v>
      </c>
      <c r="K1520" t="e">
        <f t="shared" si="143"/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 t="shared" si="140"/>
        <v>#N/A</v>
      </c>
      <c r="I1521" t="e">
        <f t="shared" si="141"/>
        <v>#N/A</v>
      </c>
      <c r="J1521" t="e">
        <f t="shared" si="142"/>
        <v>#N/A</v>
      </c>
      <c r="K1521" t="e">
        <f t="shared" si="143"/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 t="shared" si="140"/>
        <v>#N/A</v>
      </c>
      <c r="I1522" t="e">
        <f t="shared" si="141"/>
        <v>#N/A</v>
      </c>
      <c r="J1522" t="e">
        <f t="shared" si="142"/>
        <v>#N/A</v>
      </c>
      <c r="K1522" t="e">
        <f t="shared" si="143"/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 t="shared" si="140"/>
        <v>#N/A</v>
      </c>
      <c r="I1523" t="e">
        <f t="shared" si="141"/>
        <v>#N/A</v>
      </c>
      <c r="J1523" t="e">
        <f t="shared" si="142"/>
        <v>#N/A</v>
      </c>
      <c r="K1523" t="e">
        <f t="shared" si="143"/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 t="shared" si="140"/>
        <v>#N/A</v>
      </c>
      <c r="I1524" t="e">
        <f t="shared" si="141"/>
        <v>#N/A</v>
      </c>
      <c r="J1524" t="e">
        <f t="shared" si="142"/>
        <v>#N/A</v>
      </c>
      <c r="K1524" t="e">
        <f t="shared" si="143"/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 t="shared" si="140"/>
        <v>#N/A</v>
      </c>
      <c r="I1525" t="e">
        <f t="shared" si="141"/>
        <v>#N/A</v>
      </c>
      <c r="J1525" t="e">
        <f t="shared" si="142"/>
        <v>#N/A</v>
      </c>
      <c r="K1525" t="e">
        <f t="shared" si="143"/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 t="shared" si="140"/>
        <v>#N/A</v>
      </c>
      <c r="I1526" t="e">
        <f t="shared" si="141"/>
        <v>#N/A</v>
      </c>
      <c r="J1526" t="e">
        <f t="shared" si="142"/>
        <v>#N/A</v>
      </c>
      <c r="K1526" t="e">
        <f t="shared" si="143"/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 t="shared" si="140"/>
        <v>#N/A</v>
      </c>
      <c r="I1527" t="e">
        <f t="shared" si="141"/>
        <v>#N/A</v>
      </c>
      <c r="J1527" t="e">
        <f t="shared" si="142"/>
        <v>#N/A</v>
      </c>
      <c r="K1527" t="e">
        <f t="shared" si="143"/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 t="shared" si="140"/>
        <v>#N/A</v>
      </c>
      <c r="I1528" t="e">
        <f t="shared" si="141"/>
        <v>#N/A</v>
      </c>
      <c r="J1528" t="e">
        <f t="shared" si="142"/>
        <v>#N/A</v>
      </c>
      <c r="K1528" t="e">
        <f t="shared" si="143"/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 t="shared" si="140"/>
        <v>#N/A</v>
      </c>
      <c r="I1529" t="e">
        <f t="shared" si="141"/>
        <v>#N/A</v>
      </c>
      <c r="J1529" t="e">
        <f t="shared" si="142"/>
        <v>#N/A</v>
      </c>
      <c r="K1529" t="e">
        <f t="shared" si="143"/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 t="shared" si="140"/>
        <v>#N/A</v>
      </c>
      <c r="I1530" t="e">
        <f t="shared" si="141"/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 t="shared" si="140"/>
        <v>#N/A</v>
      </c>
      <c r="I1531" t="e">
        <f t="shared" si="141"/>
        <v>#N/A</v>
      </c>
      <c r="J1531" t="e">
        <f t="shared" ref="J1531:J1594" si="144">NA()</f>
        <v>#N/A</v>
      </c>
      <c r="K1531" t="e">
        <f t="shared" ref="K1531:K1594" si="145"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 t="shared" si="140"/>
        <v>#N/A</v>
      </c>
      <c r="I1532" t="e">
        <f t="shared" si="141"/>
        <v>#N/A</v>
      </c>
      <c r="J1532" t="e">
        <f t="shared" si="144"/>
        <v>#N/A</v>
      </c>
      <c r="K1532" t="e">
        <f t="shared" si="145"/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 t="shared" si="140"/>
        <v>#N/A</v>
      </c>
      <c r="I1533" t="e">
        <f t="shared" si="141"/>
        <v>#N/A</v>
      </c>
      <c r="J1533" t="e">
        <f t="shared" si="144"/>
        <v>#N/A</v>
      </c>
      <c r="K1533" t="e">
        <f t="shared" si="145"/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 t="shared" si="140"/>
        <v>#N/A</v>
      </c>
      <c r="I1534" t="e">
        <f t="shared" si="141"/>
        <v>#N/A</v>
      </c>
      <c r="J1534" t="e">
        <f t="shared" si="144"/>
        <v>#N/A</v>
      </c>
      <c r="K1534" t="e">
        <f t="shared" si="145"/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 t="shared" si="140"/>
        <v>#N/A</v>
      </c>
      <c r="I1535" t="e">
        <f t="shared" si="141"/>
        <v>#N/A</v>
      </c>
      <c r="J1535" t="e">
        <f t="shared" si="144"/>
        <v>#N/A</v>
      </c>
      <c r="K1535" t="e">
        <f t="shared" si="145"/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 t="shared" si="140"/>
        <v>#N/A</v>
      </c>
      <c r="I1536" t="e">
        <f t="shared" si="141"/>
        <v>#N/A</v>
      </c>
      <c r="J1536" t="e">
        <f t="shared" si="144"/>
        <v>#N/A</v>
      </c>
      <c r="K1536" t="e">
        <f t="shared" si="145"/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 t="shared" si="140"/>
        <v>#N/A</v>
      </c>
      <c r="I1537" t="e">
        <f t="shared" si="141"/>
        <v>#N/A</v>
      </c>
      <c r="J1537" t="e">
        <f t="shared" si="144"/>
        <v>#N/A</v>
      </c>
      <c r="K1537" t="e">
        <f t="shared" si="145"/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 t="shared" si="140"/>
        <v>#N/A</v>
      </c>
      <c r="I1538" t="e">
        <f t="shared" si="141"/>
        <v>#N/A</v>
      </c>
      <c r="J1538" t="e">
        <f t="shared" si="144"/>
        <v>#N/A</v>
      </c>
      <c r="K1538" t="e">
        <f t="shared" si="145"/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 t="shared" si="140"/>
        <v>#N/A</v>
      </c>
      <c r="I1539" t="e">
        <f t="shared" si="141"/>
        <v>#N/A</v>
      </c>
      <c r="J1539" t="e">
        <f t="shared" si="144"/>
        <v>#N/A</v>
      </c>
      <c r="K1539" t="e">
        <f t="shared" si="145"/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 t="shared" si="140"/>
        <v>#N/A</v>
      </c>
      <c r="I1540" t="e">
        <f t="shared" si="141"/>
        <v>#N/A</v>
      </c>
      <c r="J1540" t="e">
        <f t="shared" si="144"/>
        <v>#N/A</v>
      </c>
      <c r="K1540" t="e">
        <f t="shared" si="145"/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 t="shared" si="140"/>
        <v>#N/A</v>
      </c>
      <c r="I1541" t="e">
        <f t="shared" si="141"/>
        <v>#N/A</v>
      </c>
      <c r="J1541" t="e">
        <f t="shared" si="144"/>
        <v>#N/A</v>
      </c>
      <c r="K1541" t="e">
        <f t="shared" si="145"/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 t="shared" si="140"/>
        <v>#N/A</v>
      </c>
      <c r="I1542" t="e">
        <f t="shared" si="141"/>
        <v>#N/A</v>
      </c>
      <c r="J1542" t="e">
        <f t="shared" si="144"/>
        <v>#N/A</v>
      </c>
      <c r="K1542" t="e">
        <f t="shared" si="145"/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 t="shared" si="140"/>
        <v>#N/A</v>
      </c>
      <c r="I1543" t="e">
        <f t="shared" si="141"/>
        <v>#N/A</v>
      </c>
      <c r="J1543" t="e">
        <f t="shared" si="144"/>
        <v>#N/A</v>
      </c>
      <c r="K1543" t="e">
        <f t="shared" si="145"/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 t="shared" si="140"/>
        <v>#N/A</v>
      </c>
      <c r="I1544" t="e">
        <f t="shared" si="141"/>
        <v>#N/A</v>
      </c>
      <c r="J1544" t="e">
        <f t="shared" si="144"/>
        <v>#N/A</v>
      </c>
      <c r="K1544" t="e">
        <f t="shared" si="145"/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 t="shared" si="140"/>
        <v>#N/A</v>
      </c>
      <c r="I1545" t="e">
        <f t="shared" si="141"/>
        <v>#N/A</v>
      </c>
      <c r="J1545" t="e">
        <f t="shared" si="144"/>
        <v>#N/A</v>
      </c>
      <c r="K1545" t="e">
        <f t="shared" si="145"/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 t="shared" si="140"/>
        <v>#N/A</v>
      </c>
      <c r="I1546" t="e">
        <f t="shared" si="141"/>
        <v>#N/A</v>
      </c>
      <c r="J1546" t="e">
        <f t="shared" si="144"/>
        <v>#N/A</v>
      </c>
      <c r="K1546" t="e">
        <f t="shared" si="145"/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 t="shared" si="140"/>
        <v>#N/A</v>
      </c>
      <c r="I1547" t="e">
        <f t="shared" si="141"/>
        <v>#N/A</v>
      </c>
      <c r="J1547" t="e">
        <f t="shared" si="144"/>
        <v>#N/A</v>
      </c>
      <c r="K1547" t="e">
        <f t="shared" si="145"/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 t="shared" si="140"/>
        <v>#N/A</v>
      </c>
      <c r="I1548" t="e">
        <f t="shared" si="141"/>
        <v>#N/A</v>
      </c>
      <c r="J1548" t="e">
        <f t="shared" si="144"/>
        <v>#N/A</v>
      </c>
      <c r="K1548" t="e">
        <f t="shared" si="145"/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 t="shared" si="140"/>
        <v>#N/A</v>
      </c>
      <c r="I1549" t="e">
        <f t="shared" si="141"/>
        <v>#N/A</v>
      </c>
      <c r="J1549" t="e">
        <f t="shared" si="144"/>
        <v>#N/A</v>
      </c>
      <c r="K1549" t="e">
        <f t="shared" si="145"/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 t="shared" si="140"/>
        <v>#N/A</v>
      </c>
      <c r="I1550" t="e">
        <f t="shared" si="141"/>
        <v>#N/A</v>
      </c>
      <c r="J1550" t="e">
        <f t="shared" si="144"/>
        <v>#N/A</v>
      </c>
      <c r="K1550" t="e">
        <f t="shared" si="145"/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 t="shared" si="140"/>
        <v>#N/A</v>
      </c>
      <c r="I1551" t="e">
        <f t="shared" si="141"/>
        <v>#N/A</v>
      </c>
      <c r="J1551" t="e">
        <f t="shared" si="144"/>
        <v>#N/A</v>
      </c>
      <c r="K1551" t="e">
        <f t="shared" si="145"/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 t="shared" si="140"/>
        <v>#N/A</v>
      </c>
      <c r="I1552" t="e">
        <f t="shared" si="141"/>
        <v>#N/A</v>
      </c>
      <c r="J1552" t="e">
        <f t="shared" si="144"/>
        <v>#N/A</v>
      </c>
      <c r="K1552" t="e">
        <f t="shared" si="145"/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 t="shared" si="140"/>
        <v>#N/A</v>
      </c>
      <c r="I1553" t="e">
        <f t="shared" si="141"/>
        <v>#N/A</v>
      </c>
      <c r="J1553" t="e">
        <f t="shared" si="144"/>
        <v>#N/A</v>
      </c>
      <c r="K1553" t="e">
        <f t="shared" si="145"/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 t="shared" si="140"/>
        <v>#N/A</v>
      </c>
      <c r="I1554" t="e">
        <f t="shared" si="141"/>
        <v>#N/A</v>
      </c>
      <c r="J1554" t="e">
        <f t="shared" si="144"/>
        <v>#N/A</v>
      </c>
      <c r="K1554" t="e">
        <f t="shared" si="145"/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 t="shared" si="140"/>
        <v>#N/A</v>
      </c>
      <c r="I1555" t="e">
        <f t="shared" si="141"/>
        <v>#N/A</v>
      </c>
      <c r="J1555" t="e">
        <f t="shared" si="144"/>
        <v>#N/A</v>
      </c>
      <c r="K1555" t="e">
        <f t="shared" si="145"/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 t="shared" si="140"/>
        <v>#N/A</v>
      </c>
      <c r="I1556" t="e">
        <f t="shared" si="141"/>
        <v>#N/A</v>
      </c>
      <c r="J1556" t="e">
        <f t="shared" si="144"/>
        <v>#N/A</v>
      </c>
      <c r="K1556" t="e">
        <f t="shared" si="145"/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 t="shared" si="140"/>
        <v>#N/A</v>
      </c>
      <c r="I1557" t="e">
        <f t="shared" si="141"/>
        <v>#N/A</v>
      </c>
      <c r="J1557" t="e">
        <f t="shared" si="144"/>
        <v>#N/A</v>
      </c>
      <c r="K1557" t="e">
        <f t="shared" si="145"/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 t="shared" si="140"/>
        <v>#N/A</v>
      </c>
      <c r="I1558" t="e">
        <f t="shared" si="141"/>
        <v>#N/A</v>
      </c>
      <c r="J1558" t="e">
        <f t="shared" si="144"/>
        <v>#N/A</v>
      </c>
      <c r="K1558" t="e">
        <f t="shared" si="145"/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 t="shared" si="140"/>
        <v>#N/A</v>
      </c>
      <c r="I1559" t="e">
        <f t="shared" si="141"/>
        <v>#N/A</v>
      </c>
      <c r="J1559" t="e">
        <f t="shared" si="144"/>
        <v>#N/A</v>
      </c>
      <c r="K1559" t="e">
        <f t="shared" si="145"/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 t="shared" si="140"/>
        <v>#N/A</v>
      </c>
      <c r="I1560" t="e">
        <f t="shared" si="141"/>
        <v>#N/A</v>
      </c>
      <c r="J1560" t="e">
        <f t="shared" si="144"/>
        <v>#N/A</v>
      </c>
      <c r="K1560" t="e">
        <f t="shared" si="145"/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 t="shared" si="140"/>
        <v>#N/A</v>
      </c>
      <c r="I1561" t="e">
        <f t="shared" si="141"/>
        <v>#N/A</v>
      </c>
      <c r="J1561" t="e">
        <f t="shared" si="144"/>
        <v>#N/A</v>
      </c>
      <c r="K1561" t="e">
        <f t="shared" si="145"/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 t="shared" si="140"/>
        <v>#N/A</v>
      </c>
      <c r="I1562" t="e">
        <f t="shared" si="141"/>
        <v>#N/A</v>
      </c>
      <c r="J1562" t="e">
        <f t="shared" si="144"/>
        <v>#N/A</v>
      </c>
      <c r="K1562" t="e">
        <f t="shared" si="145"/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 t="shared" si="140"/>
        <v>#N/A</v>
      </c>
      <c r="I1563" t="e">
        <f t="shared" si="141"/>
        <v>#N/A</v>
      </c>
      <c r="J1563" t="e">
        <f t="shared" si="144"/>
        <v>#N/A</v>
      </c>
      <c r="K1563" t="e">
        <f t="shared" si="145"/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 t="shared" si="140"/>
        <v>#N/A</v>
      </c>
      <c r="I1564" t="e">
        <f t="shared" si="141"/>
        <v>#N/A</v>
      </c>
      <c r="J1564" t="e">
        <f t="shared" si="144"/>
        <v>#N/A</v>
      </c>
      <c r="K1564" t="e">
        <f t="shared" si="145"/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 t="shared" si="140"/>
        <v>#N/A</v>
      </c>
      <c r="I1565" t="e">
        <f t="shared" si="141"/>
        <v>#N/A</v>
      </c>
      <c r="J1565" t="e">
        <f t="shared" si="144"/>
        <v>#N/A</v>
      </c>
      <c r="K1565" t="e">
        <f t="shared" si="145"/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 t="shared" si="140"/>
        <v>#N/A</v>
      </c>
      <c r="I1566" t="e">
        <f t="shared" si="141"/>
        <v>#N/A</v>
      </c>
      <c r="J1566" t="e">
        <f t="shared" si="144"/>
        <v>#N/A</v>
      </c>
      <c r="K1566" t="e">
        <f t="shared" si="145"/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 t="shared" si="140"/>
        <v>#N/A</v>
      </c>
      <c r="I1567" t="e">
        <f t="shared" si="141"/>
        <v>#N/A</v>
      </c>
      <c r="J1567" t="e">
        <f t="shared" si="144"/>
        <v>#N/A</v>
      </c>
      <c r="K1567" t="e">
        <f t="shared" si="145"/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 t="shared" si="140"/>
        <v>#N/A</v>
      </c>
      <c r="I1568" t="e">
        <f t="shared" si="141"/>
        <v>#N/A</v>
      </c>
      <c r="J1568" t="e">
        <f t="shared" si="144"/>
        <v>#N/A</v>
      </c>
      <c r="K1568" t="e">
        <f t="shared" si="145"/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 t="shared" si="140"/>
        <v>#N/A</v>
      </c>
      <c r="I1569" t="e">
        <f t="shared" si="141"/>
        <v>#N/A</v>
      </c>
      <c r="J1569" t="e">
        <f t="shared" si="144"/>
        <v>#N/A</v>
      </c>
      <c r="K1569" t="e">
        <f t="shared" si="145"/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 t="shared" si="140"/>
        <v>#N/A</v>
      </c>
      <c r="I1570" t="e">
        <f t="shared" si="141"/>
        <v>#N/A</v>
      </c>
      <c r="J1570" t="e">
        <f t="shared" si="144"/>
        <v>#N/A</v>
      </c>
      <c r="K1570" t="e">
        <f t="shared" si="145"/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 t="shared" si="140"/>
        <v>#N/A</v>
      </c>
      <c r="I1571" t="e">
        <f t="shared" si="141"/>
        <v>#N/A</v>
      </c>
      <c r="J1571" t="e">
        <f t="shared" si="144"/>
        <v>#N/A</v>
      </c>
      <c r="K1571" t="e">
        <f t="shared" si="145"/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 t="shared" si="140"/>
        <v>#N/A</v>
      </c>
      <c r="I1572" t="e">
        <f t="shared" si="141"/>
        <v>#N/A</v>
      </c>
      <c r="J1572" t="e">
        <f t="shared" si="144"/>
        <v>#N/A</v>
      </c>
      <c r="K1572" t="e">
        <f t="shared" si="145"/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 t="shared" si="140"/>
        <v>#N/A</v>
      </c>
      <c r="I1573" t="e">
        <f t="shared" si="141"/>
        <v>#N/A</v>
      </c>
      <c r="J1573" t="e">
        <f t="shared" si="144"/>
        <v>#N/A</v>
      </c>
      <c r="K1573" t="e">
        <f t="shared" si="145"/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 t="shared" si="140"/>
        <v>#N/A</v>
      </c>
      <c r="I1574" t="e">
        <f t="shared" si="141"/>
        <v>#N/A</v>
      </c>
      <c r="J1574" t="e">
        <f t="shared" si="144"/>
        <v>#N/A</v>
      </c>
      <c r="K1574" t="e">
        <f t="shared" si="145"/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 t="shared" si="140"/>
        <v>#N/A</v>
      </c>
      <c r="I1575" t="e">
        <f t="shared" si="141"/>
        <v>#N/A</v>
      </c>
      <c r="J1575" t="e">
        <f t="shared" si="144"/>
        <v>#N/A</v>
      </c>
      <c r="K1575" t="e">
        <f t="shared" si="145"/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 t="shared" si="140"/>
        <v>#N/A</v>
      </c>
      <c r="I1576" t="e">
        <f t="shared" si="141"/>
        <v>#N/A</v>
      </c>
      <c r="J1576" t="e">
        <f t="shared" si="144"/>
        <v>#N/A</v>
      </c>
      <c r="K1576" t="e">
        <f t="shared" si="145"/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 t="shared" si="140"/>
        <v>#N/A</v>
      </c>
      <c r="I1577" t="e">
        <f t="shared" si="141"/>
        <v>#N/A</v>
      </c>
      <c r="J1577" t="e">
        <f t="shared" si="144"/>
        <v>#N/A</v>
      </c>
      <c r="K1577" t="e">
        <f t="shared" si="145"/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 t="shared" si="140"/>
        <v>#N/A</v>
      </c>
      <c r="I1578" t="e">
        <f t="shared" si="141"/>
        <v>#N/A</v>
      </c>
      <c r="J1578" t="e">
        <f t="shared" si="144"/>
        <v>#N/A</v>
      </c>
      <c r="K1578" t="e">
        <f t="shared" si="145"/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 t="shared" si="140"/>
        <v>#N/A</v>
      </c>
      <c r="I1579" t="e">
        <f t="shared" si="141"/>
        <v>#N/A</v>
      </c>
      <c r="J1579" t="e">
        <f t="shared" si="144"/>
        <v>#N/A</v>
      </c>
      <c r="K1579" t="e">
        <f t="shared" si="145"/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 t="shared" si="140"/>
        <v>#N/A</v>
      </c>
      <c r="I1580" t="e">
        <f t="shared" si="141"/>
        <v>#N/A</v>
      </c>
      <c r="J1580" t="e">
        <f t="shared" si="144"/>
        <v>#N/A</v>
      </c>
      <c r="K1580" t="e">
        <f t="shared" si="145"/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 t="shared" si="140"/>
        <v>#N/A</v>
      </c>
      <c r="I1581" t="e">
        <f t="shared" si="141"/>
        <v>#N/A</v>
      </c>
      <c r="J1581" t="e">
        <f t="shared" si="144"/>
        <v>#N/A</v>
      </c>
      <c r="K1581" t="e">
        <f t="shared" si="145"/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 t="shared" si="140"/>
        <v>#N/A</v>
      </c>
      <c r="I1582" t="e">
        <f t="shared" si="141"/>
        <v>#N/A</v>
      </c>
      <c r="J1582" t="e">
        <f t="shared" si="144"/>
        <v>#N/A</v>
      </c>
      <c r="K1582" t="e">
        <f t="shared" si="145"/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 t="shared" ref="H1583:H1646" si="146">NA()</f>
        <v>#N/A</v>
      </c>
      <c r="I1583" t="e">
        <f t="shared" ref="I1583:I1646" si="147">NA()</f>
        <v>#N/A</v>
      </c>
      <c r="J1583" t="e">
        <f t="shared" si="144"/>
        <v>#N/A</v>
      </c>
      <c r="K1583" t="e">
        <f t="shared" si="145"/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 t="shared" si="146"/>
        <v>#N/A</v>
      </c>
      <c r="I1584" t="e">
        <f t="shared" si="147"/>
        <v>#N/A</v>
      </c>
      <c r="J1584" t="e">
        <f t="shared" si="144"/>
        <v>#N/A</v>
      </c>
      <c r="K1584" t="e">
        <f t="shared" si="145"/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 t="shared" si="146"/>
        <v>#N/A</v>
      </c>
      <c r="I1585" t="e">
        <f t="shared" si="147"/>
        <v>#N/A</v>
      </c>
      <c r="J1585" t="e">
        <f t="shared" si="144"/>
        <v>#N/A</v>
      </c>
      <c r="K1585" t="e">
        <f t="shared" si="145"/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 t="shared" si="146"/>
        <v>#N/A</v>
      </c>
      <c r="I1586" t="e">
        <f t="shared" si="147"/>
        <v>#N/A</v>
      </c>
      <c r="J1586" t="e">
        <f t="shared" si="144"/>
        <v>#N/A</v>
      </c>
      <c r="K1586" t="e">
        <f t="shared" si="145"/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 t="shared" si="146"/>
        <v>#N/A</v>
      </c>
      <c r="I1587" t="e">
        <f t="shared" si="147"/>
        <v>#N/A</v>
      </c>
      <c r="J1587" t="e">
        <f t="shared" si="144"/>
        <v>#N/A</v>
      </c>
      <c r="K1587" t="e">
        <f t="shared" si="145"/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 t="shared" si="146"/>
        <v>#N/A</v>
      </c>
      <c r="I1588" t="e">
        <f t="shared" si="147"/>
        <v>#N/A</v>
      </c>
      <c r="J1588" t="e">
        <f t="shared" si="144"/>
        <v>#N/A</v>
      </c>
      <c r="K1588" t="e">
        <f t="shared" si="145"/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 t="shared" si="146"/>
        <v>#N/A</v>
      </c>
      <c r="I1589" t="e">
        <f t="shared" si="147"/>
        <v>#N/A</v>
      </c>
      <c r="J1589" t="e">
        <f t="shared" si="144"/>
        <v>#N/A</v>
      </c>
      <c r="K1589" t="e">
        <f t="shared" si="145"/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 t="shared" si="146"/>
        <v>#N/A</v>
      </c>
      <c r="I1590" t="e">
        <f t="shared" si="147"/>
        <v>#N/A</v>
      </c>
      <c r="J1590" t="e">
        <f t="shared" si="144"/>
        <v>#N/A</v>
      </c>
      <c r="K1590" t="e">
        <f t="shared" si="145"/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 t="shared" si="146"/>
        <v>#N/A</v>
      </c>
      <c r="I1591" t="e">
        <f t="shared" si="147"/>
        <v>#N/A</v>
      </c>
      <c r="J1591" t="e">
        <f t="shared" si="144"/>
        <v>#N/A</v>
      </c>
      <c r="K1591" t="e">
        <f t="shared" si="145"/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 t="shared" si="146"/>
        <v>#N/A</v>
      </c>
      <c r="I1592" t="e">
        <f t="shared" si="147"/>
        <v>#N/A</v>
      </c>
      <c r="J1592" t="e">
        <f t="shared" si="144"/>
        <v>#N/A</v>
      </c>
      <c r="K1592" t="e">
        <f t="shared" si="145"/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 t="shared" si="146"/>
        <v>#N/A</v>
      </c>
      <c r="I1593" t="e">
        <f t="shared" si="147"/>
        <v>#N/A</v>
      </c>
      <c r="J1593" t="e">
        <f t="shared" si="144"/>
        <v>#N/A</v>
      </c>
      <c r="K1593" t="e">
        <f t="shared" si="145"/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 t="shared" si="146"/>
        <v>#N/A</v>
      </c>
      <c r="I1594" t="e">
        <f t="shared" si="147"/>
        <v>#N/A</v>
      </c>
      <c r="J1594" t="e">
        <f t="shared" si="144"/>
        <v>#N/A</v>
      </c>
      <c r="K1594" t="e">
        <f t="shared" si="145"/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 t="shared" si="146"/>
        <v>#N/A</v>
      </c>
      <c r="I1595" t="e">
        <f t="shared" si="147"/>
        <v>#N/A</v>
      </c>
      <c r="J1595" t="e">
        <f t="shared" ref="J1595:J1629" si="148">NA()</f>
        <v>#N/A</v>
      </c>
      <c r="K1595" t="e">
        <f t="shared" ref="K1595:K1629" si="149"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 t="shared" si="146"/>
        <v>#N/A</v>
      </c>
      <c r="I1596" t="e">
        <f t="shared" si="147"/>
        <v>#N/A</v>
      </c>
      <c r="J1596" t="e">
        <f t="shared" si="148"/>
        <v>#N/A</v>
      </c>
      <c r="K1596" t="e">
        <f t="shared" si="149"/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 t="shared" si="146"/>
        <v>#N/A</v>
      </c>
      <c r="I1597" t="e">
        <f t="shared" si="147"/>
        <v>#N/A</v>
      </c>
      <c r="J1597" t="e">
        <f t="shared" si="148"/>
        <v>#N/A</v>
      </c>
      <c r="K1597" t="e">
        <f t="shared" si="149"/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 t="shared" si="146"/>
        <v>#N/A</v>
      </c>
      <c r="I1598" t="e">
        <f t="shared" si="147"/>
        <v>#N/A</v>
      </c>
      <c r="J1598" t="e">
        <f t="shared" si="148"/>
        <v>#N/A</v>
      </c>
      <c r="K1598" t="e">
        <f t="shared" si="149"/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 t="shared" si="146"/>
        <v>#N/A</v>
      </c>
      <c r="I1599" t="e">
        <f t="shared" si="147"/>
        <v>#N/A</v>
      </c>
      <c r="J1599" t="e">
        <f t="shared" si="148"/>
        <v>#N/A</v>
      </c>
      <c r="K1599" t="e">
        <f t="shared" si="149"/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 t="shared" si="146"/>
        <v>#N/A</v>
      </c>
      <c r="I1600" t="e">
        <f t="shared" si="147"/>
        <v>#N/A</v>
      </c>
      <c r="J1600" t="e">
        <f t="shared" si="148"/>
        <v>#N/A</v>
      </c>
      <c r="K1600" t="e">
        <f t="shared" si="149"/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 t="shared" si="146"/>
        <v>#N/A</v>
      </c>
      <c r="I1601" t="e">
        <f t="shared" si="147"/>
        <v>#N/A</v>
      </c>
      <c r="J1601" t="e">
        <f t="shared" si="148"/>
        <v>#N/A</v>
      </c>
      <c r="K1601" t="e">
        <f t="shared" si="149"/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 t="shared" si="146"/>
        <v>#N/A</v>
      </c>
      <c r="I1602" t="e">
        <f t="shared" si="147"/>
        <v>#N/A</v>
      </c>
      <c r="J1602" t="e">
        <f t="shared" si="148"/>
        <v>#N/A</v>
      </c>
      <c r="K1602" t="e">
        <f t="shared" si="149"/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 t="shared" si="146"/>
        <v>#N/A</v>
      </c>
      <c r="I1603" t="e">
        <f t="shared" si="147"/>
        <v>#N/A</v>
      </c>
      <c r="J1603" t="e">
        <f t="shared" si="148"/>
        <v>#N/A</v>
      </c>
      <c r="K1603" t="e">
        <f t="shared" si="149"/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 t="shared" si="146"/>
        <v>#N/A</v>
      </c>
      <c r="I1604" t="e">
        <f t="shared" si="147"/>
        <v>#N/A</v>
      </c>
      <c r="J1604" t="e">
        <f t="shared" si="148"/>
        <v>#N/A</v>
      </c>
      <c r="K1604" t="e">
        <f t="shared" si="149"/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 t="shared" si="146"/>
        <v>#N/A</v>
      </c>
      <c r="I1605" t="e">
        <f t="shared" si="147"/>
        <v>#N/A</v>
      </c>
      <c r="J1605" t="e">
        <f t="shared" si="148"/>
        <v>#N/A</v>
      </c>
      <c r="K1605" t="e">
        <f t="shared" si="149"/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 t="shared" si="146"/>
        <v>#N/A</v>
      </c>
      <c r="I1606" t="e">
        <f t="shared" si="147"/>
        <v>#N/A</v>
      </c>
      <c r="J1606" t="e">
        <f t="shared" si="148"/>
        <v>#N/A</v>
      </c>
      <c r="K1606" t="e">
        <f t="shared" si="149"/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 t="shared" si="146"/>
        <v>#N/A</v>
      </c>
      <c r="I1607" t="e">
        <f t="shared" si="147"/>
        <v>#N/A</v>
      </c>
      <c r="J1607" t="e">
        <f t="shared" si="148"/>
        <v>#N/A</v>
      </c>
      <c r="K1607" t="e">
        <f t="shared" si="149"/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 t="shared" si="146"/>
        <v>#N/A</v>
      </c>
      <c r="I1608" t="e">
        <f t="shared" si="147"/>
        <v>#N/A</v>
      </c>
      <c r="J1608" t="e">
        <f t="shared" si="148"/>
        <v>#N/A</v>
      </c>
      <c r="K1608" t="e">
        <f t="shared" si="149"/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 t="shared" si="146"/>
        <v>#N/A</v>
      </c>
      <c r="I1609" t="e">
        <f t="shared" si="147"/>
        <v>#N/A</v>
      </c>
      <c r="J1609" t="e">
        <f t="shared" si="148"/>
        <v>#N/A</v>
      </c>
      <c r="K1609" t="e">
        <f t="shared" si="149"/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 t="shared" si="146"/>
        <v>#N/A</v>
      </c>
      <c r="I1610" t="e">
        <f t="shared" si="147"/>
        <v>#N/A</v>
      </c>
      <c r="J1610" t="e">
        <f t="shared" si="148"/>
        <v>#N/A</v>
      </c>
      <c r="K1610" t="e">
        <f t="shared" si="149"/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 t="shared" si="146"/>
        <v>#N/A</v>
      </c>
      <c r="I1611" t="e">
        <f t="shared" si="147"/>
        <v>#N/A</v>
      </c>
      <c r="J1611" t="e">
        <f t="shared" si="148"/>
        <v>#N/A</v>
      </c>
      <c r="K1611" t="e">
        <f t="shared" si="149"/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 t="shared" si="146"/>
        <v>#N/A</v>
      </c>
      <c r="I1612" t="e">
        <f t="shared" si="147"/>
        <v>#N/A</v>
      </c>
      <c r="J1612" t="e">
        <f t="shared" si="148"/>
        <v>#N/A</v>
      </c>
      <c r="K1612" t="e">
        <f t="shared" si="149"/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 t="shared" si="146"/>
        <v>#N/A</v>
      </c>
      <c r="I1613" t="e">
        <f t="shared" si="147"/>
        <v>#N/A</v>
      </c>
      <c r="J1613" t="e">
        <f t="shared" si="148"/>
        <v>#N/A</v>
      </c>
      <c r="K1613" t="e">
        <f t="shared" si="149"/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 t="shared" si="146"/>
        <v>#N/A</v>
      </c>
      <c r="I1614" t="e">
        <f t="shared" si="147"/>
        <v>#N/A</v>
      </c>
      <c r="J1614" t="e">
        <f t="shared" si="148"/>
        <v>#N/A</v>
      </c>
      <c r="K1614" t="e">
        <f t="shared" si="149"/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 t="shared" si="146"/>
        <v>#N/A</v>
      </c>
      <c r="I1615" t="e">
        <f t="shared" si="147"/>
        <v>#N/A</v>
      </c>
      <c r="J1615" t="e">
        <f t="shared" si="148"/>
        <v>#N/A</v>
      </c>
      <c r="K1615" t="e">
        <f t="shared" si="149"/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 t="shared" si="146"/>
        <v>#N/A</v>
      </c>
      <c r="I1616" t="e">
        <f t="shared" si="147"/>
        <v>#N/A</v>
      </c>
      <c r="J1616" t="e">
        <f t="shared" si="148"/>
        <v>#N/A</v>
      </c>
      <c r="K1616" t="e">
        <f t="shared" si="149"/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 t="shared" si="146"/>
        <v>#N/A</v>
      </c>
      <c r="I1617" t="e">
        <f t="shared" si="147"/>
        <v>#N/A</v>
      </c>
      <c r="J1617" t="e">
        <f t="shared" si="148"/>
        <v>#N/A</v>
      </c>
      <c r="K1617" t="e">
        <f t="shared" si="149"/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 t="shared" si="146"/>
        <v>#N/A</v>
      </c>
      <c r="I1618" t="e">
        <f t="shared" si="147"/>
        <v>#N/A</v>
      </c>
      <c r="J1618" t="e">
        <f t="shared" si="148"/>
        <v>#N/A</v>
      </c>
      <c r="K1618" t="e">
        <f t="shared" si="149"/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 t="shared" si="146"/>
        <v>#N/A</v>
      </c>
      <c r="I1619" t="e">
        <f t="shared" si="147"/>
        <v>#N/A</v>
      </c>
      <c r="J1619" t="e">
        <f t="shared" si="148"/>
        <v>#N/A</v>
      </c>
      <c r="K1619" t="e">
        <f t="shared" si="149"/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 t="shared" si="146"/>
        <v>#N/A</v>
      </c>
      <c r="I1620" t="e">
        <f t="shared" si="147"/>
        <v>#N/A</v>
      </c>
      <c r="J1620" t="e">
        <f t="shared" si="148"/>
        <v>#N/A</v>
      </c>
      <c r="K1620" t="e">
        <f t="shared" si="149"/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 t="shared" si="146"/>
        <v>#N/A</v>
      </c>
      <c r="I1621" t="e">
        <f t="shared" si="147"/>
        <v>#N/A</v>
      </c>
      <c r="J1621" t="e">
        <f t="shared" si="148"/>
        <v>#N/A</v>
      </c>
      <c r="K1621" t="e">
        <f t="shared" si="149"/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 t="shared" si="146"/>
        <v>#N/A</v>
      </c>
      <c r="I1622" t="e">
        <f t="shared" si="147"/>
        <v>#N/A</v>
      </c>
      <c r="J1622" t="e">
        <f t="shared" si="148"/>
        <v>#N/A</v>
      </c>
      <c r="K1622" t="e">
        <f t="shared" si="149"/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 t="shared" si="146"/>
        <v>#N/A</v>
      </c>
      <c r="I1623" t="e">
        <f t="shared" si="147"/>
        <v>#N/A</v>
      </c>
      <c r="J1623" t="e">
        <f t="shared" si="148"/>
        <v>#N/A</v>
      </c>
      <c r="K1623" t="e">
        <f t="shared" si="149"/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 t="shared" si="146"/>
        <v>#N/A</v>
      </c>
      <c r="I1624" t="e">
        <f t="shared" si="147"/>
        <v>#N/A</v>
      </c>
      <c r="J1624" t="e">
        <f t="shared" si="148"/>
        <v>#N/A</v>
      </c>
      <c r="K1624" t="e">
        <f t="shared" si="149"/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 t="shared" si="146"/>
        <v>#N/A</v>
      </c>
      <c r="I1625" t="e">
        <f t="shared" si="147"/>
        <v>#N/A</v>
      </c>
      <c r="J1625" t="e">
        <f t="shared" si="148"/>
        <v>#N/A</v>
      </c>
      <c r="K1625" t="e">
        <f t="shared" si="149"/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 t="shared" si="146"/>
        <v>#N/A</v>
      </c>
      <c r="I1626" t="e">
        <f t="shared" si="147"/>
        <v>#N/A</v>
      </c>
      <c r="J1626" t="e">
        <f t="shared" si="148"/>
        <v>#N/A</v>
      </c>
      <c r="K1626" t="e">
        <f t="shared" si="149"/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 t="shared" si="146"/>
        <v>#N/A</v>
      </c>
      <c r="I1627" t="e">
        <f t="shared" si="147"/>
        <v>#N/A</v>
      </c>
      <c r="J1627" t="e">
        <f t="shared" si="148"/>
        <v>#N/A</v>
      </c>
      <c r="K1627" t="e">
        <f t="shared" si="149"/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 t="shared" si="146"/>
        <v>#N/A</v>
      </c>
      <c r="I1628" t="e">
        <f t="shared" si="147"/>
        <v>#N/A</v>
      </c>
      <c r="J1628" t="e">
        <f t="shared" si="148"/>
        <v>#N/A</v>
      </c>
      <c r="K1628" t="e">
        <f t="shared" si="149"/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 t="shared" si="146"/>
        <v>#N/A</v>
      </c>
      <c r="I1629" t="e">
        <f t="shared" si="147"/>
        <v>#N/A</v>
      </c>
      <c r="J1629" t="e">
        <f t="shared" si="148"/>
        <v>#N/A</v>
      </c>
      <c r="K1629" t="e">
        <f t="shared" si="149"/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 t="shared" si="146"/>
        <v>#N/A</v>
      </c>
      <c r="I1630" t="e">
        <f t="shared" si="147"/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 t="shared" si="146"/>
        <v>#N/A</v>
      </c>
      <c r="I1631" t="e">
        <f t="shared" si="147"/>
        <v>#N/A</v>
      </c>
      <c r="J1631" t="e">
        <f t="shared" ref="J1631:J1672" si="150">NA()</f>
        <v>#N/A</v>
      </c>
      <c r="K1631" t="e">
        <f t="shared" ref="K1631:K1672" si="151"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 t="shared" si="146"/>
        <v>#N/A</v>
      </c>
      <c r="I1632" t="e">
        <f t="shared" si="147"/>
        <v>#N/A</v>
      </c>
      <c r="J1632" t="e">
        <f t="shared" si="150"/>
        <v>#N/A</v>
      </c>
      <c r="K1632" t="e">
        <f t="shared" si="151"/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 t="shared" si="146"/>
        <v>#N/A</v>
      </c>
      <c r="I1633" t="e">
        <f t="shared" si="147"/>
        <v>#N/A</v>
      </c>
      <c r="J1633" t="e">
        <f t="shared" si="150"/>
        <v>#N/A</v>
      </c>
      <c r="K1633" t="e">
        <f t="shared" si="151"/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 t="shared" si="146"/>
        <v>#N/A</v>
      </c>
      <c r="I1634" t="e">
        <f t="shared" si="147"/>
        <v>#N/A</v>
      </c>
      <c r="J1634" t="e">
        <f t="shared" si="150"/>
        <v>#N/A</v>
      </c>
      <c r="K1634" t="e">
        <f t="shared" si="151"/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 t="shared" si="146"/>
        <v>#N/A</v>
      </c>
      <c r="I1635" t="e">
        <f t="shared" si="147"/>
        <v>#N/A</v>
      </c>
      <c r="J1635" t="e">
        <f t="shared" si="150"/>
        <v>#N/A</v>
      </c>
      <c r="K1635" t="e">
        <f t="shared" si="151"/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 t="shared" si="146"/>
        <v>#N/A</v>
      </c>
      <c r="I1636" t="e">
        <f t="shared" si="147"/>
        <v>#N/A</v>
      </c>
      <c r="J1636" t="e">
        <f t="shared" si="150"/>
        <v>#N/A</v>
      </c>
      <c r="K1636" t="e">
        <f t="shared" si="151"/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 t="shared" si="146"/>
        <v>#N/A</v>
      </c>
      <c r="I1637" t="e">
        <f t="shared" si="147"/>
        <v>#N/A</v>
      </c>
      <c r="J1637" t="e">
        <f t="shared" si="150"/>
        <v>#N/A</v>
      </c>
      <c r="K1637" t="e">
        <f t="shared" si="151"/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 t="shared" si="146"/>
        <v>#N/A</v>
      </c>
      <c r="I1638" t="e">
        <f t="shared" si="147"/>
        <v>#N/A</v>
      </c>
      <c r="J1638" t="e">
        <f t="shared" si="150"/>
        <v>#N/A</v>
      </c>
      <c r="K1638" t="e">
        <f t="shared" si="151"/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 t="shared" si="146"/>
        <v>#N/A</v>
      </c>
      <c r="I1639" t="e">
        <f t="shared" si="147"/>
        <v>#N/A</v>
      </c>
      <c r="J1639" t="e">
        <f t="shared" si="150"/>
        <v>#N/A</v>
      </c>
      <c r="K1639" t="e">
        <f t="shared" si="151"/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 t="shared" si="146"/>
        <v>#N/A</v>
      </c>
      <c r="I1640" t="e">
        <f t="shared" si="147"/>
        <v>#N/A</v>
      </c>
      <c r="J1640" t="e">
        <f t="shared" si="150"/>
        <v>#N/A</v>
      </c>
      <c r="K1640" t="e">
        <f t="shared" si="151"/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 t="shared" si="146"/>
        <v>#N/A</v>
      </c>
      <c r="I1641" t="e">
        <f t="shared" si="147"/>
        <v>#N/A</v>
      </c>
      <c r="J1641" t="e">
        <f t="shared" si="150"/>
        <v>#N/A</v>
      </c>
      <c r="K1641" t="e">
        <f t="shared" si="151"/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 t="shared" si="146"/>
        <v>#N/A</v>
      </c>
      <c r="I1642" t="e">
        <f t="shared" si="147"/>
        <v>#N/A</v>
      </c>
      <c r="J1642" t="e">
        <f t="shared" si="150"/>
        <v>#N/A</v>
      </c>
      <c r="K1642" t="e">
        <f t="shared" si="151"/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 t="shared" si="146"/>
        <v>#N/A</v>
      </c>
      <c r="I1643" t="e">
        <f t="shared" si="147"/>
        <v>#N/A</v>
      </c>
      <c r="J1643" t="e">
        <f t="shared" si="150"/>
        <v>#N/A</v>
      </c>
      <c r="K1643" t="e">
        <f t="shared" si="151"/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 t="shared" si="146"/>
        <v>#N/A</v>
      </c>
      <c r="I1644" t="e">
        <f t="shared" si="147"/>
        <v>#N/A</v>
      </c>
      <c r="J1644" t="e">
        <f t="shared" si="150"/>
        <v>#N/A</v>
      </c>
      <c r="K1644" t="e">
        <f t="shared" si="151"/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 t="shared" si="146"/>
        <v>#N/A</v>
      </c>
      <c r="I1645" t="e">
        <f t="shared" si="147"/>
        <v>#N/A</v>
      </c>
      <c r="J1645" t="e">
        <f t="shared" si="150"/>
        <v>#N/A</v>
      </c>
      <c r="K1645" t="e">
        <f t="shared" si="151"/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 t="shared" si="146"/>
        <v>#N/A</v>
      </c>
      <c r="I1646" t="e">
        <f t="shared" si="147"/>
        <v>#N/A</v>
      </c>
      <c r="J1646" t="e">
        <f t="shared" si="150"/>
        <v>#N/A</v>
      </c>
      <c r="K1646" t="e">
        <f t="shared" si="151"/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 t="shared" ref="H1647:H1710" si="152">NA()</f>
        <v>#N/A</v>
      </c>
      <c r="I1647" t="e">
        <f t="shared" ref="I1647:I1710" si="153">NA()</f>
        <v>#N/A</v>
      </c>
      <c r="J1647" t="e">
        <f t="shared" si="150"/>
        <v>#N/A</v>
      </c>
      <c r="K1647" t="e">
        <f t="shared" si="151"/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 t="shared" si="152"/>
        <v>#N/A</v>
      </c>
      <c r="I1648" t="e">
        <f t="shared" si="153"/>
        <v>#N/A</v>
      </c>
      <c r="J1648" t="e">
        <f t="shared" si="150"/>
        <v>#N/A</v>
      </c>
      <c r="K1648" t="e">
        <f t="shared" si="151"/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 t="shared" si="152"/>
        <v>#N/A</v>
      </c>
      <c r="I1649" t="e">
        <f t="shared" si="153"/>
        <v>#N/A</v>
      </c>
      <c r="J1649" t="e">
        <f t="shared" si="150"/>
        <v>#N/A</v>
      </c>
      <c r="K1649" t="e">
        <f t="shared" si="151"/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 t="shared" si="152"/>
        <v>#N/A</v>
      </c>
      <c r="I1650" t="e">
        <f t="shared" si="153"/>
        <v>#N/A</v>
      </c>
      <c r="J1650" t="e">
        <f t="shared" si="150"/>
        <v>#N/A</v>
      </c>
      <c r="K1650" t="e">
        <f t="shared" si="151"/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 t="shared" si="152"/>
        <v>#N/A</v>
      </c>
      <c r="I1651" t="e">
        <f t="shared" si="153"/>
        <v>#N/A</v>
      </c>
      <c r="J1651" t="e">
        <f t="shared" si="150"/>
        <v>#N/A</v>
      </c>
      <c r="K1651" t="e">
        <f t="shared" si="151"/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 t="shared" si="152"/>
        <v>#N/A</v>
      </c>
      <c r="I1652" t="e">
        <f t="shared" si="153"/>
        <v>#N/A</v>
      </c>
      <c r="J1652" t="e">
        <f t="shared" si="150"/>
        <v>#N/A</v>
      </c>
      <c r="K1652" t="e">
        <f t="shared" si="151"/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 t="shared" si="152"/>
        <v>#N/A</v>
      </c>
      <c r="I1653" t="e">
        <f t="shared" si="153"/>
        <v>#N/A</v>
      </c>
      <c r="J1653" t="e">
        <f t="shared" si="150"/>
        <v>#N/A</v>
      </c>
      <c r="K1653" t="e">
        <f t="shared" si="151"/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 t="shared" si="152"/>
        <v>#N/A</v>
      </c>
      <c r="I1654" t="e">
        <f t="shared" si="153"/>
        <v>#N/A</v>
      </c>
      <c r="J1654" t="e">
        <f t="shared" si="150"/>
        <v>#N/A</v>
      </c>
      <c r="K1654" t="e">
        <f t="shared" si="151"/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 t="shared" si="152"/>
        <v>#N/A</v>
      </c>
      <c r="I1655" t="e">
        <f t="shared" si="153"/>
        <v>#N/A</v>
      </c>
      <c r="J1655" t="e">
        <f t="shared" si="150"/>
        <v>#N/A</v>
      </c>
      <c r="K1655" t="e">
        <f t="shared" si="151"/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 t="shared" si="152"/>
        <v>#N/A</v>
      </c>
      <c r="I1656" t="e">
        <f t="shared" si="153"/>
        <v>#N/A</v>
      </c>
      <c r="J1656" t="e">
        <f t="shared" si="150"/>
        <v>#N/A</v>
      </c>
      <c r="K1656" t="e">
        <f t="shared" si="151"/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 t="shared" si="152"/>
        <v>#N/A</v>
      </c>
      <c r="I1657" t="e">
        <f t="shared" si="153"/>
        <v>#N/A</v>
      </c>
      <c r="J1657" t="e">
        <f t="shared" si="150"/>
        <v>#N/A</v>
      </c>
      <c r="K1657" t="e">
        <f t="shared" si="151"/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 t="shared" si="152"/>
        <v>#N/A</v>
      </c>
      <c r="I1658" t="e">
        <f t="shared" si="153"/>
        <v>#N/A</v>
      </c>
      <c r="J1658" t="e">
        <f t="shared" si="150"/>
        <v>#N/A</v>
      </c>
      <c r="K1658" t="e">
        <f t="shared" si="151"/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 t="shared" si="152"/>
        <v>#N/A</v>
      </c>
      <c r="I1659" t="e">
        <f t="shared" si="153"/>
        <v>#N/A</v>
      </c>
      <c r="J1659" t="e">
        <f t="shared" si="150"/>
        <v>#N/A</v>
      </c>
      <c r="K1659" t="e">
        <f t="shared" si="151"/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 t="shared" si="152"/>
        <v>#N/A</v>
      </c>
      <c r="I1660" t="e">
        <f t="shared" si="153"/>
        <v>#N/A</v>
      </c>
      <c r="J1660" t="e">
        <f t="shared" si="150"/>
        <v>#N/A</v>
      </c>
      <c r="K1660" t="e">
        <f t="shared" si="151"/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 t="shared" si="152"/>
        <v>#N/A</v>
      </c>
      <c r="I1661" t="e">
        <f t="shared" si="153"/>
        <v>#N/A</v>
      </c>
      <c r="J1661" t="e">
        <f t="shared" si="150"/>
        <v>#N/A</v>
      </c>
      <c r="K1661" t="e">
        <f t="shared" si="151"/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 t="shared" si="152"/>
        <v>#N/A</v>
      </c>
      <c r="I1662" t="e">
        <f t="shared" si="153"/>
        <v>#N/A</v>
      </c>
      <c r="J1662" t="e">
        <f t="shared" si="150"/>
        <v>#N/A</v>
      </c>
      <c r="K1662" t="e">
        <f t="shared" si="151"/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 t="shared" si="152"/>
        <v>#N/A</v>
      </c>
      <c r="I1663" t="e">
        <f t="shared" si="153"/>
        <v>#N/A</v>
      </c>
      <c r="J1663" t="e">
        <f t="shared" si="150"/>
        <v>#N/A</v>
      </c>
      <c r="K1663" t="e">
        <f t="shared" si="151"/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 t="shared" si="152"/>
        <v>#N/A</v>
      </c>
      <c r="I1664" t="e">
        <f t="shared" si="153"/>
        <v>#N/A</v>
      </c>
      <c r="J1664" t="e">
        <f t="shared" si="150"/>
        <v>#N/A</v>
      </c>
      <c r="K1664" t="e">
        <f t="shared" si="151"/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 t="shared" si="152"/>
        <v>#N/A</v>
      </c>
      <c r="I1665" t="e">
        <f t="shared" si="153"/>
        <v>#N/A</v>
      </c>
      <c r="J1665" t="e">
        <f t="shared" si="150"/>
        <v>#N/A</v>
      </c>
      <c r="K1665" t="e">
        <f t="shared" si="151"/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 t="shared" si="152"/>
        <v>#N/A</v>
      </c>
      <c r="I1666" t="e">
        <f t="shared" si="153"/>
        <v>#N/A</v>
      </c>
      <c r="J1666" t="e">
        <f t="shared" si="150"/>
        <v>#N/A</v>
      </c>
      <c r="K1666" t="e">
        <f t="shared" si="151"/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 t="shared" si="152"/>
        <v>#N/A</v>
      </c>
      <c r="I1667" t="e">
        <f t="shared" si="153"/>
        <v>#N/A</v>
      </c>
      <c r="J1667" t="e">
        <f t="shared" si="150"/>
        <v>#N/A</v>
      </c>
      <c r="K1667" t="e">
        <f t="shared" si="151"/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 t="shared" si="152"/>
        <v>#N/A</v>
      </c>
      <c r="I1668" t="e">
        <f t="shared" si="153"/>
        <v>#N/A</v>
      </c>
      <c r="J1668" t="e">
        <f t="shared" si="150"/>
        <v>#N/A</v>
      </c>
      <c r="K1668" t="e">
        <f t="shared" si="151"/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 t="shared" si="152"/>
        <v>#N/A</v>
      </c>
      <c r="I1669" t="e">
        <f t="shared" si="153"/>
        <v>#N/A</v>
      </c>
      <c r="J1669" t="e">
        <f t="shared" si="150"/>
        <v>#N/A</v>
      </c>
      <c r="K1669" t="e">
        <f t="shared" si="151"/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 t="shared" si="152"/>
        <v>#N/A</v>
      </c>
      <c r="I1670" t="e">
        <f t="shared" si="153"/>
        <v>#N/A</v>
      </c>
      <c r="J1670" t="e">
        <f t="shared" si="150"/>
        <v>#N/A</v>
      </c>
      <c r="K1670" t="e">
        <f t="shared" si="151"/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 t="shared" si="152"/>
        <v>#N/A</v>
      </c>
      <c r="I1671" t="e">
        <f t="shared" si="153"/>
        <v>#N/A</v>
      </c>
      <c r="J1671" t="e">
        <f t="shared" si="150"/>
        <v>#N/A</v>
      </c>
      <c r="K1671" t="e">
        <f t="shared" si="151"/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 t="shared" si="152"/>
        <v>#N/A</v>
      </c>
      <c r="I1672" t="e">
        <f t="shared" si="153"/>
        <v>#N/A</v>
      </c>
      <c r="J1672" t="e">
        <f t="shared" si="150"/>
        <v>#N/A</v>
      </c>
      <c r="K1672" t="e">
        <f t="shared" si="151"/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 t="shared" si="152"/>
        <v>#N/A</v>
      </c>
      <c r="I1673" t="e">
        <f t="shared" si="153"/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 t="shared" si="152"/>
        <v>#N/A</v>
      </c>
      <c r="I1674" t="e">
        <f t="shared" si="153"/>
        <v>#N/A</v>
      </c>
      <c r="J1674" t="e">
        <f t="shared" ref="J1674:J1716" si="154">NA()</f>
        <v>#N/A</v>
      </c>
      <c r="K1674" t="e">
        <f t="shared" ref="K1674:K1716" si="155"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 t="shared" si="152"/>
        <v>#N/A</v>
      </c>
      <c r="I1675" t="e">
        <f t="shared" si="153"/>
        <v>#N/A</v>
      </c>
      <c r="J1675" t="e">
        <f t="shared" si="154"/>
        <v>#N/A</v>
      </c>
      <c r="K1675" t="e">
        <f t="shared" si="155"/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 t="shared" si="152"/>
        <v>#N/A</v>
      </c>
      <c r="I1676" t="e">
        <f t="shared" si="153"/>
        <v>#N/A</v>
      </c>
      <c r="J1676" t="e">
        <f t="shared" si="154"/>
        <v>#N/A</v>
      </c>
      <c r="K1676" t="e">
        <f t="shared" si="155"/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 t="shared" si="152"/>
        <v>#N/A</v>
      </c>
      <c r="I1677" t="e">
        <f t="shared" si="153"/>
        <v>#N/A</v>
      </c>
      <c r="J1677" t="e">
        <f t="shared" si="154"/>
        <v>#N/A</v>
      </c>
      <c r="K1677" t="e">
        <f t="shared" si="155"/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 t="shared" si="152"/>
        <v>#N/A</v>
      </c>
      <c r="I1678" t="e">
        <f t="shared" si="153"/>
        <v>#N/A</v>
      </c>
      <c r="J1678" t="e">
        <f t="shared" si="154"/>
        <v>#N/A</v>
      </c>
      <c r="K1678" t="e">
        <f t="shared" si="155"/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 t="shared" si="152"/>
        <v>#N/A</v>
      </c>
      <c r="I1679" t="e">
        <f t="shared" si="153"/>
        <v>#N/A</v>
      </c>
      <c r="J1679" t="e">
        <f t="shared" si="154"/>
        <v>#N/A</v>
      </c>
      <c r="K1679" t="e">
        <f t="shared" si="155"/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 t="shared" si="152"/>
        <v>#N/A</v>
      </c>
      <c r="I1680" t="e">
        <f t="shared" si="153"/>
        <v>#N/A</v>
      </c>
      <c r="J1680" t="e">
        <f t="shared" si="154"/>
        <v>#N/A</v>
      </c>
      <c r="K1680" t="e">
        <f t="shared" si="155"/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 t="shared" si="152"/>
        <v>#N/A</v>
      </c>
      <c r="I1681" t="e">
        <f t="shared" si="153"/>
        <v>#N/A</v>
      </c>
      <c r="J1681" t="e">
        <f t="shared" si="154"/>
        <v>#N/A</v>
      </c>
      <c r="K1681" t="e">
        <f t="shared" si="155"/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 t="shared" si="152"/>
        <v>#N/A</v>
      </c>
      <c r="I1682" t="e">
        <f t="shared" si="153"/>
        <v>#N/A</v>
      </c>
      <c r="J1682" t="e">
        <f t="shared" si="154"/>
        <v>#N/A</v>
      </c>
      <c r="K1682" t="e">
        <f t="shared" si="155"/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 t="shared" si="152"/>
        <v>#N/A</v>
      </c>
      <c r="I1683" t="e">
        <f t="shared" si="153"/>
        <v>#N/A</v>
      </c>
      <c r="J1683" t="e">
        <f t="shared" si="154"/>
        <v>#N/A</v>
      </c>
      <c r="K1683" t="e">
        <f t="shared" si="155"/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 t="shared" si="152"/>
        <v>#N/A</v>
      </c>
      <c r="I1684" t="e">
        <f t="shared" si="153"/>
        <v>#N/A</v>
      </c>
      <c r="J1684" t="e">
        <f t="shared" si="154"/>
        <v>#N/A</v>
      </c>
      <c r="K1684" t="e">
        <f t="shared" si="155"/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 t="shared" si="152"/>
        <v>#N/A</v>
      </c>
      <c r="I1685" t="e">
        <f t="shared" si="153"/>
        <v>#N/A</v>
      </c>
      <c r="J1685" t="e">
        <f t="shared" si="154"/>
        <v>#N/A</v>
      </c>
      <c r="K1685" t="e">
        <f t="shared" si="155"/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 t="shared" si="152"/>
        <v>#N/A</v>
      </c>
      <c r="I1686" t="e">
        <f t="shared" si="153"/>
        <v>#N/A</v>
      </c>
      <c r="J1686" t="e">
        <f t="shared" si="154"/>
        <v>#N/A</v>
      </c>
      <c r="K1686" t="e">
        <f t="shared" si="155"/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 t="shared" si="152"/>
        <v>#N/A</v>
      </c>
      <c r="I1687" t="e">
        <f t="shared" si="153"/>
        <v>#N/A</v>
      </c>
      <c r="J1687" t="e">
        <f t="shared" si="154"/>
        <v>#N/A</v>
      </c>
      <c r="K1687" t="e">
        <f t="shared" si="155"/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 t="shared" si="152"/>
        <v>#N/A</v>
      </c>
      <c r="I1688" t="e">
        <f t="shared" si="153"/>
        <v>#N/A</v>
      </c>
      <c r="J1688" t="e">
        <f t="shared" si="154"/>
        <v>#N/A</v>
      </c>
      <c r="K1688" t="e">
        <f t="shared" si="155"/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 t="shared" si="152"/>
        <v>#N/A</v>
      </c>
      <c r="I1689" t="e">
        <f t="shared" si="153"/>
        <v>#N/A</v>
      </c>
      <c r="J1689" t="e">
        <f t="shared" si="154"/>
        <v>#N/A</v>
      </c>
      <c r="K1689" t="e">
        <f t="shared" si="155"/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 t="shared" si="152"/>
        <v>#N/A</v>
      </c>
      <c r="I1690" t="e">
        <f t="shared" si="153"/>
        <v>#N/A</v>
      </c>
      <c r="J1690" t="e">
        <f t="shared" si="154"/>
        <v>#N/A</v>
      </c>
      <c r="K1690" t="e">
        <f t="shared" si="155"/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 t="shared" si="152"/>
        <v>#N/A</v>
      </c>
      <c r="I1691" t="e">
        <f t="shared" si="153"/>
        <v>#N/A</v>
      </c>
      <c r="J1691" t="e">
        <f t="shared" si="154"/>
        <v>#N/A</v>
      </c>
      <c r="K1691" t="e">
        <f t="shared" si="155"/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 t="shared" si="152"/>
        <v>#N/A</v>
      </c>
      <c r="I1692" t="e">
        <f t="shared" si="153"/>
        <v>#N/A</v>
      </c>
      <c r="J1692" t="e">
        <f t="shared" si="154"/>
        <v>#N/A</v>
      </c>
      <c r="K1692" t="e">
        <f t="shared" si="155"/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 t="shared" si="152"/>
        <v>#N/A</v>
      </c>
      <c r="I1693" t="e">
        <f t="shared" si="153"/>
        <v>#N/A</v>
      </c>
      <c r="J1693" t="e">
        <f t="shared" si="154"/>
        <v>#N/A</v>
      </c>
      <c r="K1693" t="e">
        <f t="shared" si="155"/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 t="shared" si="152"/>
        <v>#N/A</v>
      </c>
      <c r="I1694" t="e">
        <f t="shared" si="153"/>
        <v>#N/A</v>
      </c>
      <c r="J1694" t="e">
        <f t="shared" si="154"/>
        <v>#N/A</v>
      </c>
      <c r="K1694" t="e">
        <f t="shared" si="155"/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 t="shared" si="152"/>
        <v>#N/A</v>
      </c>
      <c r="I1695" t="e">
        <f t="shared" si="153"/>
        <v>#N/A</v>
      </c>
      <c r="J1695" t="e">
        <f t="shared" si="154"/>
        <v>#N/A</v>
      </c>
      <c r="K1695" t="e">
        <f t="shared" si="155"/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 t="shared" si="152"/>
        <v>#N/A</v>
      </c>
      <c r="I1696" t="e">
        <f t="shared" si="153"/>
        <v>#N/A</v>
      </c>
      <c r="J1696" t="e">
        <f t="shared" si="154"/>
        <v>#N/A</v>
      </c>
      <c r="K1696" t="e">
        <f t="shared" si="155"/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 t="shared" si="152"/>
        <v>#N/A</v>
      </c>
      <c r="I1697" t="e">
        <f t="shared" si="153"/>
        <v>#N/A</v>
      </c>
      <c r="J1697" t="e">
        <f t="shared" si="154"/>
        <v>#N/A</v>
      </c>
      <c r="K1697" t="e">
        <f t="shared" si="155"/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 t="shared" si="152"/>
        <v>#N/A</v>
      </c>
      <c r="I1698" t="e">
        <f t="shared" si="153"/>
        <v>#N/A</v>
      </c>
      <c r="J1698" t="e">
        <f t="shared" si="154"/>
        <v>#N/A</v>
      </c>
      <c r="K1698" t="e">
        <f t="shared" si="155"/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 t="shared" si="152"/>
        <v>#N/A</v>
      </c>
      <c r="I1699" t="e">
        <f t="shared" si="153"/>
        <v>#N/A</v>
      </c>
      <c r="J1699" t="e">
        <f t="shared" si="154"/>
        <v>#N/A</v>
      </c>
      <c r="K1699" t="e">
        <f t="shared" si="155"/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 t="shared" si="152"/>
        <v>#N/A</v>
      </c>
      <c r="I1700" t="e">
        <f t="shared" si="153"/>
        <v>#N/A</v>
      </c>
      <c r="J1700" t="e">
        <f t="shared" si="154"/>
        <v>#N/A</v>
      </c>
      <c r="K1700" t="e">
        <f t="shared" si="155"/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 t="shared" si="152"/>
        <v>#N/A</v>
      </c>
      <c r="I1701" t="e">
        <f t="shared" si="153"/>
        <v>#N/A</v>
      </c>
      <c r="J1701" t="e">
        <f t="shared" si="154"/>
        <v>#N/A</v>
      </c>
      <c r="K1701" t="e">
        <f t="shared" si="155"/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 t="shared" si="152"/>
        <v>#N/A</v>
      </c>
      <c r="I1702" t="e">
        <f t="shared" si="153"/>
        <v>#N/A</v>
      </c>
      <c r="J1702" t="e">
        <f t="shared" si="154"/>
        <v>#N/A</v>
      </c>
      <c r="K1702" t="e">
        <f t="shared" si="155"/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 t="shared" si="152"/>
        <v>#N/A</v>
      </c>
      <c r="I1703" t="e">
        <f t="shared" si="153"/>
        <v>#N/A</v>
      </c>
      <c r="J1703" t="e">
        <f t="shared" si="154"/>
        <v>#N/A</v>
      </c>
      <c r="K1703" t="e">
        <f t="shared" si="155"/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 t="shared" si="152"/>
        <v>#N/A</v>
      </c>
      <c r="I1704" t="e">
        <f t="shared" si="153"/>
        <v>#N/A</v>
      </c>
      <c r="J1704" t="e">
        <f t="shared" si="154"/>
        <v>#N/A</v>
      </c>
      <c r="K1704" t="e">
        <f t="shared" si="155"/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 t="shared" si="152"/>
        <v>#N/A</v>
      </c>
      <c r="I1705" t="e">
        <f t="shared" si="153"/>
        <v>#N/A</v>
      </c>
      <c r="J1705" t="e">
        <f t="shared" si="154"/>
        <v>#N/A</v>
      </c>
      <c r="K1705" t="e">
        <f t="shared" si="155"/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 t="shared" si="152"/>
        <v>#N/A</v>
      </c>
      <c r="I1706" t="e">
        <f t="shared" si="153"/>
        <v>#N/A</v>
      </c>
      <c r="J1706" t="e">
        <f t="shared" si="154"/>
        <v>#N/A</v>
      </c>
      <c r="K1706" t="e">
        <f t="shared" si="155"/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 t="shared" si="152"/>
        <v>#N/A</v>
      </c>
      <c r="I1707" t="e">
        <f t="shared" si="153"/>
        <v>#N/A</v>
      </c>
      <c r="J1707" t="e">
        <f t="shared" si="154"/>
        <v>#N/A</v>
      </c>
      <c r="K1707" t="e">
        <f t="shared" si="155"/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 t="shared" si="152"/>
        <v>#N/A</v>
      </c>
      <c r="I1708" t="e">
        <f t="shared" si="153"/>
        <v>#N/A</v>
      </c>
      <c r="J1708" t="e">
        <f t="shared" si="154"/>
        <v>#N/A</v>
      </c>
      <c r="K1708" t="e">
        <f t="shared" si="155"/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 t="shared" si="152"/>
        <v>#N/A</v>
      </c>
      <c r="I1709" t="e">
        <f t="shared" si="153"/>
        <v>#N/A</v>
      </c>
      <c r="J1709" t="e">
        <f t="shared" si="154"/>
        <v>#N/A</v>
      </c>
      <c r="K1709" t="e">
        <f t="shared" si="155"/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 t="shared" si="152"/>
        <v>#N/A</v>
      </c>
      <c r="I1710" t="e">
        <f t="shared" si="153"/>
        <v>#N/A</v>
      </c>
      <c r="J1710" t="e">
        <f t="shared" si="154"/>
        <v>#N/A</v>
      </c>
      <c r="K1710" t="e">
        <f t="shared" si="155"/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 t="shared" ref="H1711:H1774" si="156">NA()</f>
        <v>#N/A</v>
      </c>
      <c r="I1711" t="e">
        <f t="shared" ref="I1711:I1774" si="157">NA()</f>
        <v>#N/A</v>
      </c>
      <c r="J1711" t="e">
        <f t="shared" si="154"/>
        <v>#N/A</v>
      </c>
      <c r="K1711" t="e">
        <f t="shared" si="155"/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 t="shared" si="156"/>
        <v>#N/A</v>
      </c>
      <c r="I1712" t="e">
        <f t="shared" si="157"/>
        <v>#N/A</v>
      </c>
      <c r="J1712" t="e">
        <f t="shared" si="154"/>
        <v>#N/A</v>
      </c>
      <c r="K1712" t="e">
        <f t="shared" si="155"/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 t="shared" si="156"/>
        <v>#N/A</v>
      </c>
      <c r="I1713" t="e">
        <f t="shared" si="157"/>
        <v>#N/A</v>
      </c>
      <c r="J1713" t="e">
        <f t="shared" si="154"/>
        <v>#N/A</v>
      </c>
      <c r="K1713" t="e">
        <f t="shared" si="155"/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 t="shared" si="156"/>
        <v>#N/A</v>
      </c>
      <c r="I1714" t="e">
        <f t="shared" si="157"/>
        <v>#N/A</v>
      </c>
      <c r="J1714" t="e">
        <f t="shared" si="154"/>
        <v>#N/A</v>
      </c>
      <c r="K1714" t="e">
        <f t="shared" si="155"/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 t="shared" si="156"/>
        <v>#N/A</v>
      </c>
      <c r="I1715" t="e">
        <f t="shared" si="157"/>
        <v>#N/A</v>
      </c>
      <c r="J1715" t="e">
        <f t="shared" si="154"/>
        <v>#N/A</v>
      </c>
      <c r="K1715" t="e">
        <f t="shared" si="155"/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 t="shared" si="156"/>
        <v>#N/A</v>
      </c>
      <c r="I1716" t="e">
        <f t="shared" si="157"/>
        <v>#N/A</v>
      </c>
      <c r="J1716" t="e">
        <f t="shared" si="154"/>
        <v>#N/A</v>
      </c>
      <c r="K1716" t="e">
        <f t="shared" si="155"/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 t="shared" si="156"/>
        <v>#N/A</v>
      </c>
      <c r="I1717" t="e">
        <f t="shared" si="157"/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 t="shared" si="156"/>
        <v>#N/A</v>
      </c>
      <c r="I1718" t="e">
        <f t="shared" si="157"/>
        <v>#N/A</v>
      </c>
      <c r="J1718" t="e">
        <f t="shared" ref="J1718:J1781" si="158">NA()</f>
        <v>#N/A</v>
      </c>
      <c r="K1718" t="e">
        <f t="shared" ref="K1718:K1781" si="159"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 t="shared" si="156"/>
        <v>#N/A</v>
      </c>
      <c r="I1719" t="e">
        <f t="shared" si="157"/>
        <v>#N/A</v>
      </c>
      <c r="J1719" t="e">
        <f t="shared" si="158"/>
        <v>#N/A</v>
      </c>
      <c r="K1719" t="e">
        <f t="shared" si="159"/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 t="shared" si="156"/>
        <v>#N/A</v>
      </c>
      <c r="I1720" t="e">
        <f t="shared" si="157"/>
        <v>#N/A</v>
      </c>
      <c r="J1720" t="e">
        <f t="shared" si="158"/>
        <v>#N/A</v>
      </c>
      <c r="K1720" t="e">
        <f t="shared" si="159"/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 t="shared" si="156"/>
        <v>#N/A</v>
      </c>
      <c r="I1721" t="e">
        <f t="shared" si="157"/>
        <v>#N/A</v>
      </c>
      <c r="J1721" t="e">
        <f t="shared" si="158"/>
        <v>#N/A</v>
      </c>
      <c r="K1721" t="e">
        <f t="shared" si="159"/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 t="shared" si="156"/>
        <v>#N/A</v>
      </c>
      <c r="I1722" t="e">
        <f t="shared" si="157"/>
        <v>#N/A</v>
      </c>
      <c r="J1722" t="e">
        <f t="shared" si="158"/>
        <v>#N/A</v>
      </c>
      <c r="K1722" t="e">
        <f t="shared" si="159"/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 t="shared" si="156"/>
        <v>#N/A</v>
      </c>
      <c r="I1723" t="e">
        <f t="shared" si="157"/>
        <v>#N/A</v>
      </c>
      <c r="J1723" t="e">
        <f t="shared" si="158"/>
        <v>#N/A</v>
      </c>
      <c r="K1723" t="e">
        <f t="shared" si="159"/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 t="shared" si="156"/>
        <v>#N/A</v>
      </c>
      <c r="I1724" t="e">
        <f t="shared" si="157"/>
        <v>#N/A</v>
      </c>
      <c r="J1724" t="e">
        <f t="shared" si="158"/>
        <v>#N/A</v>
      </c>
      <c r="K1724" t="e">
        <f t="shared" si="159"/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 t="shared" si="156"/>
        <v>#N/A</v>
      </c>
      <c r="I1725" t="e">
        <f t="shared" si="157"/>
        <v>#N/A</v>
      </c>
      <c r="J1725" t="e">
        <f t="shared" si="158"/>
        <v>#N/A</v>
      </c>
      <c r="K1725" t="e">
        <f t="shared" si="159"/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 t="shared" si="156"/>
        <v>#N/A</v>
      </c>
      <c r="I1726" t="e">
        <f t="shared" si="157"/>
        <v>#N/A</v>
      </c>
      <c r="J1726" t="e">
        <f t="shared" si="158"/>
        <v>#N/A</v>
      </c>
      <c r="K1726" t="e">
        <f t="shared" si="159"/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 t="shared" si="156"/>
        <v>#N/A</v>
      </c>
      <c r="I1727" t="e">
        <f t="shared" si="157"/>
        <v>#N/A</v>
      </c>
      <c r="J1727" t="e">
        <f t="shared" si="158"/>
        <v>#N/A</v>
      </c>
      <c r="K1727" t="e">
        <f t="shared" si="159"/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 t="shared" si="156"/>
        <v>#N/A</v>
      </c>
      <c r="I1728" t="e">
        <f t="shared" si="157"/>
        <v>#N/A</v>
      </c>
      <c r="J1728" t="e">
        <f t="shared" si="158"/>
        <v>#N/A</v>
      </c>
      <c r="K1728" t="e">
        <f t="shared" si="159"/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 t="shared" si="156"/>
        <v>#N/A</v>
      </c>
      <c r="I1729" t="e">
        <f t="shared" si="157"/>
        <v>#N/A</v>
      </c>
      <c r="J1729" t="e">
        <f t="shared" si="158"/>
        <v>#N/A</v>
      </c>
      <c r="K1729" t="e">
        <f t="shared" si="159"/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 t="shared" si="156"/>
        <v>#N/A</v>
      </c>
      <c r="I1730" t="e">
        <f t="shared" si="157"/>
        <v>#N/A</v>
      </c>
      <c r="J1730" t="e">
        <f t="shared" si="158"/>
        <v>#N/A</v>
      </c>
      <c r="K1730" t="e">
        <f t="shared" si="159"/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 t="shared" si="156"/>
        <v>#N/A</v>
      </c>
      <c r="I1731" t="e">
        <f t="shared" si="157"/>
        <v>#N/A</v>
      </c>
      <c r="J1731" t="e">
        <f t="shared" si="158"/>
        <v>#N/A</v>
      </c>
      <c r="K1731" t="e">
        <f t="shared" si="159"/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 t="shared" si="156"/>
        <v>#N/A</v>
      </c>
      <c r="I1732" t="e">
        <f t="shared" si="157"/>
        <v>#N/A</v>
      </c>
      <c r="J1732" t="e">
        <f t="shared" si="158"/>
        <v>#N/A</v>
      </c>
      <c r="K1732" t="e">
        <f t="shared" si="159"/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 t="shared" si="156"/>
        <v>#N/A</v>
      </c>
      <c r="I1733" t="e">
        <f t="shared" si="157"/>
        <v>#N/A</v>
      </c>
      <c r="J1733" t="e">
        <f t="shared" si="158"/>
        <v>#N/A</v>
      </c>
      <c r="K1733" t="e">
        <f t="shared" si="159"/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 t="shared" si="156"/>
        <v>#N/A</v>
      </c>
      <c r="I1734" t="e">
        <f t="shared" si="157"/>
        <v>#N/A</v>
      </c>
      <c r="J1734" t="e">
        <f t="shared" si="158"/>
        <v>#N/A</v>
      </c>
      <c r="K1734" t="e">
        <f t="shared" si="159"/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 t="shared" si="156"/>
        <v>#N/A</v>
      </c>
      <c r="I1735" t="e">
        <f t="shared" si="157"/>
        <v>#N/A</v>
      </c>
      <c r="J1735" t="e">
        <f t="shared" si="158"/>
        <v>#N/A</v>
      </c>
      <c r="K1735" t="e">
        <f t="shared" si="159"/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 t="shared" si="156"/>
        <v>#N/A</v>
      </c>
      <c r="I1736" t="e">
        <f t="shared" si="157"/>
        <v>#N/A</v>
      </c>
      <c r="J1736" t="e">
        <f t="shared" si="158"/>
        <v>#N/A</v>
      </c>
      <c r="K1736" t="e">
        <f t="shared" si="159"/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 t="shared" si="156"/>
        <v>#N/A</v>
      </c>
      <c r="I1737" t="e">
        <f t="shared" si="157"/>
        <v>#N/A</v>
      </c>
      <c r="J1737" t="e">
        <f t="shared" si="158"/>
        <v>#N/A</v>
      </c>
      <c r="K1737" t="e">
        <f t="shared" si="159"/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 t="shared" si="156"/>
        <v>#N/A</v>
      </c>
      <c r="I1738" t="e">
        <f t="shared" si="157"/>
        <v>#N/A</v>
      </c>
      <c r="J1738" t="e">
        <f t="shared" si="158"/>
        <v>#N/A</v>
      </c>
      <c r="K1738" t="e">
        <f t="shared" si="159"/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 t="shared" si="156"/>
        <v>#N/A</v>
      </c>
      <c r="I1739" t="e">
        <f t="shared" si="157"/>
        <v>#N/A</v>
      </c>
      <c r="J1739" t="e">
        <f t="shared" si="158"/>
        <v>#N/A</v>
      </c>
      <c r="K1739" t="e">
        <f t="shared" si="159"/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 t="shared" si="156"/>
        <v>#N/A</v>
      </c>
      <c r="I1740" t="e">
        <f t="shared" si="157"/>
        <v>#N/A</v>
      </c>
      <c r="J1740" t="e">
        <f t="shared" si="158"/>
        <v>#N/A</v>
      </c>
      <c r="K1740" t="e">
        <f t="shared" si="159"/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 t="shared" si="156"/>
        <v>#N/A</v>
      </c>
      <c r="I1741" t="e">
        <f t="shared" si="157"/>
        <v>#N/A</v>
      </c>
      <c r="J1741" t="e">
        <f t="shared" si="158"/>
        <v>#N/A</v>
      </c>
      <c r="K1741" t="e">
        <f t="shared" si="159"/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 t="shared" si="156"/>
        <v>#N/A</v>
      </c>
      <c r="I1742" t="e">
        <f t="shared" si="157"/>
        <v>#N/A</v>
      </c>
      <c r="J1742" t="e">
        <f t="shared" si="158"/>
        <v>#N/A</v>
      </c>
      <c r="K1742" t="e">
        <f t="shared" si="159"/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 t="shared" si="156"/>
        <v>#N/A</v>
      </c>
      <c r="I1743" t="e">
        <f t="shared" si="157"/>
        <v>#N/A</v>
      </c>
      <c r="J1743" t="e">
        <f t="shared" si="158"/>
        <v>#N/A</v>
      </c>
      <c r="K1743" t="e">
        <f t="shared" si="159"/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 t="shared" si="156"/>
        <v>#N/A</v>
      </c>
      <c r="I1744" t="e">
        <f t="shared" si="157"/>
        <v>#N/A</v>
      </c>
      <c r="J1744" t="e">
        <f t="shared" si="158"/>
        <v>#N/A</v>
      </c>
      <c r="K1744" t="e">
        <f t="shared" si="159"/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 t="shared" si="156"/>
        <v>#N/A</v>
      </c>
      <c r="I1745" t="e">
        <f t="shared" si="157"/>
        <v>#N/A</v>
      </c>
      <c r="J1745" t="e">
        <f t="shared" si="158"/>
        <v>#N/A</v>
      </c>
      <c r="K1745" t="e">
        <f t="shared" si="159"/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 t="shared" si="156"/>
        <v>#N/A</v>
      </c>
      <c r="I1746" t="e">
        <f t="shared" si="157"/>
        <v>#N/A</v>
      </c>
      <c r="J1746" t="e">
        <f t="shared" si="158"/>
        <v>#N/A</v>
      </c>
      <c r="K1746" t="e">
        <f t="shared" si="159"/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 t="shared" si="156"/>
        <v>#N/A</v>
      </c>
      <c r="I1747" t="e">
        <f t="shared" si="157"/>
        <v>#N/A</v>
      </c>
      <c r="J1747" t="e">
        <f t="shared" si="158"/>
        <v>#N/A</v>
      </c>
      <c r="K1747" t="e">
        <f t="shared" si="159"/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 t="shared" si="156"/>
        <v>#N/A</v>
      </c>
      <c r="I1748" t="e">
        <f t="shared" si="157"/>
        <v>#N/A</v>
      </c>
      <c r="J1748" t="e">
        <f t="shared" si="158"/>
        <v>#N/A</v>
      </c>
      <c r="K1748" t="e">
        <f t="shared" si="159"/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 t="shared" si="156"/>
        <v>#N/A</v>
      </c>
      <c r="I1749" t="e">
        <f t="shared" si="157"/>
        <v>#N/A</v>
      </c>
      <c r="J1749" t="e">
        <f t="shared" si="158"/>
        <v>#N/A</v>
      </c>
      <c r="K1749" t="e">
        <f t="shared" si="159"/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 t="shared" si="156"/>
        <v>#N/A</v>
      </c>
      <c r="I1750" t="e">
        <f t="shared" si="157"/>
        <v>#N/A</v>
      </c>
      <c r="J1750" t="e">
        <f t="shared" si="158"/>
        <v>#N/A</v>
      </c>
      <c r="K1750" t="e">
        <f t="shared" si="159"/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 t="shared" si="156"/>
        <v>#N/A</v>
      </c>
      <c r="I1751" t="e">
        <f t="shared" si="157"/>
        <v>#N/A</v>
      </c>
      <c r="J1751" t="e">
        <f t="shared" si="158"/>
        <v>#N/A</v>
      </c>
      <c r="K1751" t="e">
        <f t="shared" si="159"/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 t="shared" si="156"/>
        <v>#N/A</v>
      </c>
      <c r="I1752" t="e">
        <f t="shared" si="157"/>
        <v>#N/A</v>
      </c>
      <c r="J1752" t="e">
        <f t="shared" si="158"/>
        <v>#N/A</v>
      </c>
      <c r="K1752" t="e">
        <f t="shared" si="159"/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 t="shared" si="156"/>
        <v>#N/A</v>
      </c>
      <c r="I1753" t="e">
        <f t="shared" si="157"/>
        <v>#N/A</v>
      </c>
      <c r="J1753" t="e">
        <f t="shared" si="158"/>
        <v>#N/A</v>
      </c>
      <c r="K1753" t="e">
        <f t="shared" si="159"/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 t="shared" si="156"/>
        <v>#N/A</v>
      </c>
      <c r="I1754" t="e">
        <f t="shared" si="157"/>
        <v>#N/A</v>
      </c>
      <c r="J1754" t="e">
        <f t="shared" si="158"/>
        <v>#N/A</v>
      </c>
      <c r="K1754" t="e">
        <f t="shared" si="159"/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 t="shared" si="156"/>
        <v>#N/A</v>
      </c>
      <c r="I1755" t="e">
        <f t="shared" si="157"/>
        <v>#N/A</v>
      </c>
      <c r="J1755" t="e">
        <f t="shared" si="158"/>
        <v>#N/A</v>
      </c>
      <c r="K1755" t="e">
        <f t="shared" si="159"/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 t="shared" si="156"/>
        <v>#N/A</v>
      </c>
      <c r="I1756" t="e">
        <f t="shared" si="157"/>
        <v>#N/A</v>
      </c>
      <c r="J1756" t="e">
        <f t="shared" si="158"/>
        <v>#N/A</v>
      </c>
      <c r="K1756" t="e">
        <f t="shared" si="159"/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 t="shared" si="156"/>
        <v>#N/A</v>
      </c>
      <c r="I1757" t="e">
        <f t="shared" si="157"/>
        <v>#N/A</v>
      </c>
      <c r="J1757" t="e">
        <f t="shared" si="158"/>
        <v>#N/A</v>
      </c>
      <c r="K1757" t="e">
        <f t="shared" si="159"/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 t="shared" si="156"/>
        <v>#N/A</v>
      </c>
      <c r="I1758" t="e">
        <f t="shared" si="157"/>
        <v>#N/A</v>
      </c>
      <c r="J1758" t="e">
        <f t="shared" si="158"/>
        <v>#N/A</v>
      </c>
      <c r="K1758" t="e">
        <f t="shared" si="159"/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 t="shared" si="156"/>
        <v>#N/A</v>
      </c>
      <c r="I1759" t="e">
        <f t="shared" si="157"/>
        <v>#N/A</v>
      </c>
      <c r="J1759" t="e">
        <f t="shared" si="158"/>
        <v>#N/A</v>
      </c>
      <c r="K1759" t="e">
        <f t="shared" si="159"/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 t="shared" si="156"/>
        <v>#N/A</v>
      </c>
      <c r="I1760" t="e">
        <f t="shared" si="157"/>
        <v>#N/A</v>
      </c>
      <c r="J1760" t="e">
        <f t="shared" si="158"/>
        <v>#N/A</v>
      </c>
      <c r="K1760" t="e">
        <f t="shared" si="159"/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 t="shared" si="156"/>
        <v>#N/A</v>
      </c>
      <c r="I1761" t="e">
        <f t="shared" si="157"/>
        <v>#N/A</v>
      </c>
      <c r="J1761" t="e">
        <f t="shared" si="158"/>
        <v>#N/A</v>
      </c>
      <c r="K1761" t="e">
        <f t="shared" si="159"/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 t="shared" si="156"/>
        <v>#N/A</v>
      </c>
      <c r="I1762" t="e">
        <f t="shared" si="157"/>
        <v>#N/A</v>
      </c>
      <c r="J1762" t="e">
        <f t="shared" si="158"/>
        <v>#N/A</v>
      </c>
      <c r="K1762" t="e">
        <f t="shared" si="159"/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 t="shared" si="156"/>
        <v>#N/A</v>
      </c>
      <c r="I1763" t="e">
        <f t="shared" si="157"/>
        <v>#N/A</v>
      </c>
      <c r="J1763" t="e">
        <f t="shared" si="158"/>
        <v>#N/A</v>
      </c>
      <c r="K1763" t="e">
        <f t="shared" si="159"/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 t="shared" si="156"/>
        <v>#N/A</v>
      </c>
      <c r="I1764" t="e">
        <f t="shared" si="157"/>
        <v>#N/A</v>
      </c>
      <c r="J1764" t="e">
        <f t="shared" si="158"/>
        <v>#N/A</v>
      </c>
      <c r="K1764" t="e">
        <f t="shared" si="159"/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 t="shared" si="156"/>
        <v>#N/A</v>
      </c>
      <c r="I1765" t="e">
        <f t="shared" si="157"/>
        <v>#N/A</v>
      </c>
      <c r="J1765" t="e">
        <f t="shared" si="158"/>
        <v>#N/A</v>
      </c>
      <c r="K1765" t="e">
        <f t="shared" si="159"/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 t="shared" si="156"/>
        <v>#N/A</v>
      </c>
      <c r="I1766" t="e">
        <f t="shared" si="157"/>
        <v>#N/A</v>
      </c>
      <c r="J1766" t="e">
        <f t="shared" si="158"/>
        <v>#N/A</v>
      </c>
      <c r="K1766" t="e">
        <f t="shared" si="159"/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 t="shared" si="156"/>
        <v>#N/A</v>
      </c>
      <c r="I1767" t="e">
        <f t="shared" si="157"/>
        <v>#N/A</v>
      </c>
      <c r="J1767" t="e">
        <f t="shared" si="158"/>
        <v>#N/A</v>
      </c>
      <c r="K1767" t="e">
        <f t="shared" si="159"/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 t="shared" si="156"/>
        <v>#N/A</v>
      </c>
      <c r="I1768" t="e">
        <f t="shared" si="157"/>
        <v>#N/A</v>
      </c>
      <c r="J1768" t="e">
        <f t="shared" si="158"/>
        <v>#N/A</v>
      </c>
      <c r="K1768" t="e">
        <f t="shared" si="159"/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 t="shared" si="156"/>
        <v>#N/A</v>
      </c>
      <c r="I1769" t="e">
        <f t="shared" si="157"/>
        <v>#N/A</v>
      </c>
      <c r="J1769" t="e">
        <f t="shared" si="158"/>
        <v>#N/A</v>
      </c>
      <c r="K1769" t="e">
        <f t="shared" si="159"/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 t="shared" si="156"/>
        <v>#N/A</v>
      </c>
      <c r="I1770" t="e">
        <f t="shared" si="157"/>
        <v>#N/A</v>
      </c>
      <c r="J1770" t="e">
        <f t="shared" si="158"/>
        <v>#N/A</v>
      </c>
      <c r="K1770" t="e">
        <f t="shared" si="159"/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 t="shared" si="156"/>
        <v>#N/A</v>
      </c>
      <c r="I1771" t="e">
        <f t="shared" si="157"/>
        <v>#N/A</v>
      </c>
      <c r="J1771" t="e">
        <f t="shared" si="158"/>
        <v>#N/A</v>
      </c>
      <c r="K1771" t="e">
        <f t="shared" si="159"/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 t="shared" si="156"/>
        <v>#N/A</v>
      </c>
      <c r="I1772" t="e">
        <f t="shared" si="157"/>
        <v>#N/A</v>
      </c>
      <c r="J1772" t="e">
        <f t="shared" si="158"/>
        <v>#N/A</v>
      </c>
      <c r="K1772" t="e">
        <f t="shared" si="159"/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 t="shared" si="156"/>
        <v>#N/A</v>
      </c>
      <c r="I1773" t="e">
        <f t="shared" si="157"/>
        <v>#N/A</v>
      </c>
      <c r="J1773" t="e">
        <f t="shared" si="158"/>
        <v>#N/A</v>
      </c>
      <c r="K1773" t="e">
        <f t="shared" si="159"/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 t="shared" si="156"/>
        <v>#N/A</v>
      </c>
      <c r="I1774" t="e">
        <f t="shared" si="157"/>
        <v>#N/A</v>
      </c>
      <c r="J1774" t="e">
        <f t="shared" si="158"/>
        <v>#N/A</v>
      </c>
      <c r="K1774" t="e">
        <f t="shared" si="159"/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 t="shared" ref="H1775:H1817" si="160">NA()</f>
        <v>#N/A</v>
      </c>
      <c r="I1775" t="e">
        <f t="shared" ref="I1775:I1817" si="161">NA()</f>
        <v>#N/A</v>
      </c>
      <c r="J1775" t="e">
        <f t="shared" si="158"/>
        <v>#N/A</v>
      </c>
      <c r="K1775" t="e">
        <f t="shared" si="159"/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 t="shared" si="160"/>
        <v>#N/A</v>
      </c>
      <c r="I1776" t="e">
        <f t="shared" si="161"/>
        <v>#N/A</v>
      </c>
      <c r="J1776" t="e">
        <f t="shared" si="158"/>
        <v>#N/A</v>
      </c>
      <c r="K1776" t="e">
        <f t="shared" si="159"/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 t="shared" si="160"/>
        <v>#N/A</v>
      </c>
      <c r="I1777" t="e">
        <f t="shared" si="161"/>
        <v>#N/A</v>
      </c>
      <c r="J1777" t="e">
        <f t="shared" si="158"/>
        <v>#N/A</v>
      </c>
      <c r="K1777" t="e">
        <f t="shared" si="159"/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 t="shared" si="160"/>
        <v>#N/A</v>
      </c>
      <c r="I1778" t="e">
        <f t="shared" si="161"/>
        <v>#N/A</v>
      </c>
      <c r="J1778" t="e">
        <f t="shared" si="158"/>
        <v>#N/A</v>
      </c>
      <c r="K1778" t="e">
        <f t="shared" si="159"/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 t="shared" si="160"/>
        <v>#N/A</v>
      </c>
      <c r="I1779" t="e">
        <f t="shared" si="161"/>
        <v>#N/A</v>
      </c>
      <c r="J1779" t="e">
        <f t="shared" si="158"/>
        <v>#N/A</v>
      </c>
      <c r="K1779" t="e">
        <f t="shared" si="159"/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 t="shared" si="160"/>
        <v>#N/A</v>
      </c>
      <c r="I1780" t="e">
        <f t="shared" si="161"/>
        <v>#N/A</v>
      </c>
      <c r="J1780" t="e">
        <f t="shared" si="158"/>
        <v>#N/A</v>
      </c>
      <c r="K1780" t="e">
        <f t="shared" si="159"/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 t="shared" si="160"/>
        <v>#N/A</v>
      </c>
      <c r="I1781" t="e">
        <f t="shared" si="161"/>
        <v>#N/A</v>
      </c>
      <c r="J1781" t="e">
        <f t="shared" si="158"/>
        <v>#N/A</v>
      </c>
      <c r="K1781" t="e">
        <f t="shared" si="159"/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 t="shared" si="160"/>
        <v>#N/A</v>
      </c>
      <c r="I1782" t="e">
        <f t="shared" si="161"/>
        <v>#N/A</v>
      </c>
      <c r="J1782" t="e">
        <f t="shared" ref="J1782:J1817" si="162">NA()</f>
        <v>#N/A</v>
      </c>
      <c r="K1782" t="e">
        <f t="shared" ref="K1782:K1817" si="163"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 t="shared" si="160"/>
        <v>#N/A</v>
      </c>
      <c r="I1783" t="e">
        <f t="shared" si="161"/>
        <v>#N/A</v>
      </c>
      <c r="J1783" t="e">
        <f t="shared" si="162"/>
        <v>#N/A</v>
      </c>
      <c r="K1783" t="e">
        <f t="shared" si="163"/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 t="shared" si="160"/>
        <v>#N/A</v>
      </c>
      <c r="I1784" t="e">
        <f t="shared" si="161"/>
        <v>#N/A</v>
      </c>
      <c r="J1784" t="e">
        <f t="shared" si="162"/>
        <v>#N/A</v>
      </c>
      <c r="K1784" t="e">
        <f t="shared" si="163"/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 t="shared" si="160"/>
        <v>#N/A</v>
      </c>
      <c r="I1785" t="e">
        <f t="shared" si="161"/>
        <v>#N/A</v>
      </c>
      <c r="J1785" t="e">
        <f t="shared" si="162"/>
        <v>#N/A</v>
      </c>
      <c r="K1785" t="e">
        <f t="shared" si="163"/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 t="shared" si="160"/>
        <v>#N/A</v>
      </c>
      <c r="I1786" t="e">
        <f t="shared" si="161"/>
        <v>#N/A</v>
      </c>
      <c r="J1786" t="e">
        <f t="shared" si="162"/>
        <v>#N/A</v>
      </c>
      <c r="K1786" t="e">
        <f t="shared" si="163"/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 t="shared" si="160"/>
        <v>#N/A</v>
      </c>
      <c r="I1787" t="e">
        <f t="shared" si="161"/>
        <v>#N/A</v>
      </c>
      <c r="J1787" t="e">
        <f t="shared" si="162"/>
        <v>#N/A</v>
      </c>
      <c r="K1787" t="e">
        <f t="shared" si="163"/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 t="shared" si="160"/>
        <v>#N/A</v>
      </c>
      <c r="I1788" t="e">
        <f t="shared" si="161"/>
        <v>#N/A</v>
      </c>
      <c r="J1788" t="e">
        <f t="shared" si="162"/>
        <v>#N/A</v>
      </c>
      <c r="K1788" t="e">
        <f t="shared" si="163"/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 t="shared" si="160"/>
        <v>#N/A</v>
      </c>
      <c r="I1789" t="e">
        <f t="shared" si="161"/>
        <v>#N/A</v>
      </c>
      <c r="J1789" t="e">
        <f t="shared" si="162"/>
        <v>#N/A</v>
      </c>
      <c r="K1789" t="e">
        <f t="shared" si="163"/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 t="shared" si="160"/>
        <v>#N/A</v>
      </c>
      <c r="I1790" t="e">
        <f t="shared" si="161"/>
        <v>#N/A</v>
      </c>
      <c r="J1790" t="e">
        <f t="shared" si="162"/>
        <v>#N/A</v>
      </c>
      <c r="K1790" t="e">
        <f t="shared" si="163"/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 t="shared" si="160"/>
        <v>#N/A</v>
      </c>
      <c r="I1791" t="e">
        <f t="shared" si="161"/>
        <v>#N/A</v>
      </c>
      <c r="J1791" t="e">
        <f t="shared" si="162"/>
        <v>#N/A</v>
      </c>
      <c r="K1791" t="e">
        <f t="shared" si="163"/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 t="shared" si="160"/>
        <v>#N/A</v>
      </c>
      <c r="I1792" t="e">
        <f t="shared" si="161"/>
        <v>#N/A</v>
      </c>
      <c r="J1792" t="e">
        <f t="shared" si="162"/>
        <v>#N/A</v>
      </c>
      <c r="K1792" t="e">
        <f t="shared" si="163"/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 t="shared" si="160"/>
        <v>#N/A</v>
      </c>
      <c r="I1793" t="e">
        <f t="shared" si="161"/>
        <v>#N/A</v>
      </c>
      <c r="J1793" t="e">
        <f t="shared" si="162"/>
        <v>#N/A</v>
      </c>
      <c r="K1793" t="e">
        <f t="shared" si="163"/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 t="shared" si="160"/>
        <v>#N/A</v>
      </c>
      <c r="I1794" t="e">
        <f t="shared" si="161"/>
        <v>#N/A</v>
      </c>
      <c r="J1794" t="e">
        <f t="shared" si="162"/>
        <v>#N/A</v>
      </c>
      <c r="K1794" t="e">
        <f t="shared" si="163"/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 t="shared" si="160"/>
        <v>#N/A</v>
      </c>
      <c r="I1795" t="e">
        <f t="shared" si="161"/>
        <v>#N/A</v>
      </c>
      <c r="J1795" t="e">
        <f t="shared" si="162"/>
        <v>#N/A</v>
      </c>
      <c r="K1795" t="e">
        <f t="shared" si="163"/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 t="shared" si="160"/>
        <v>#N/A</v>
      </c>
      <c r="I1796" t="e">
        <f t="shared" si="161"/>
        <v>#N/A</v>
      </c>
      <c r="J1796" t="e">
        <f t="shared" si="162"/>
        <v>#N/A</v>
      </c>
      <c r="K1796" t="e">
        <f t="shared" si="163"/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 t="shared" si="160"/>
        <v>#N/A</v>
      </c>
      <c r="I1797" t="e">
        <f t="shared" si="161"/>
        <v>#N/A</v>
      </c>
      <c r="J1797" t="e">
        <f t="shared" si="162"/>
        <v>#N/A</v>
      </c>
      <c r="K1797" t="e">
        <f t="shared" si="163"/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 t="shared" si="160"/>
        <v>#N/A</v>
      </c>
      <c r="I1798" t="e">
        <f t="shared" si="161"/>
        <v>#N/A</v>
      </c>
      <c r="J1798" t="e">
        <f t="shared" si="162"/>
        <v>#N/A</v>
      </c>
      <c r="K1798" t="e">
        <f t="shared" si="163"/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 t="shared" si="160"/>
        <v>#N/A</v>
      </c>
      <c r="I1799" t="e">
        <f t="shared" si="161"/>
        <v>#N/A</v>
      </c>
      <c r="J1799" t="e">
        <f t="shared" si="162"/>
        <v>#N/A</v>
      </c>
      <c r="K1799" t="e">
        <f t="shared" si="163"/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 t="shared" si="160"/>
        <v>#N/A</v>
      </c>
      <c r="I1800" t="e">
        <f t="shared" si="161"/>
        <v>#N/A</v>
      </c>
      <c r="J1800" t="e">
        <f t="shared" si="162"/>
        <v>#N/A</v>
      </c>
      <c r="K1800" t="e">
        <f t="shared" si="163"/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 t="shared" si="160"/>
        <v>#N/A</v>
      </c>
      <c r="I1801" t="e">
        <f t="shared" si="161"/>
        <v>#N/A</v>
      </c>
      <c r="J1801" t="e">
        <f t="shared" si="162"/>
        <v>#N/A</v>
      </c>
      <c r="K1801" t="e">
        <f t="shared" si="163"/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 t="shared" si="160"/>
        <v>#N/A</v>
      </c>
      <c r="I1802" t="e">
        <f t="shared" si="161"/>
        <v>#N/A</v>
      </c>
      <c r="J1802" t="e">
        <f t="shared" si="162"/>
        <v>#N/A</v>
      </c>
      <c r="K1802" t="e">
        <f t="shared" si="163"/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 t="shared" si="160"/>
        <v>#N/A</v>
      </c>
      <c r="I1803" t="e">
        <f t="shared" si="161"/>
        <v>#N/A</v>
      </c>
      <c r="J1803" t="e">
        <f t="shared" si="162"/>
        <v>#N/A</v>
      </c>
      <c r="K1803" t="e">
        <f t="shared" si="163"/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 t="shared" si="160"/>
        <v>#N/A</v>
      </c>
      <c r="I1804" t="e">
        <f t="shared" si="161"/>
        <v>#N/A</v>
      </c>
      <c r="J1804" t="e">
        <f t="shared" si="162"/>
        <v>#N/A</v>
      </c>
      <c r="K1804" t="e">
        <f t="shared" si="163"/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 t="shared" si="160"/>
        <v>#N/A</v>
      </c>
      <c r="I1805" t="e">
        <f t="shared" si="161"/>
        <v>#N/A</v>
      </c>
      <c r="J1805" t="e">
        <f t="shared" si="162"/>
        <v>#N/A</v>
      </c>
      <c r="K1805" t="e">
        <f t="shared" si="163"/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 t="shared" si="160"/>
        <v>#N/A</v>
      </c>
      <c r="I1806" t="e">
        <f t="shared" si="161"/>
        <v>#N/A</v>
      </c>
      <c r="J1806" t="e">
        <f t="shared" si="162"/>
        <v>#N/A</v>
      </c>
      <c r="K1806" t="e">
        <f t="shared" si="163"/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 t="shared" si="160"/>
        <v>#N/A</v>
      </c>
      <c r="I1807" t="e">
        <f t="shared" si="161"/>
        <v>#N/A</v>
      </c>
      <c r="J1807" t="e">
        <f t="shared" si="162"/>
        <v>#N/A</v>
      </c>
      <c r="K1807" t="e">
        <f t="shared" si="163"/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 t="shared" si="160"/>
        <v>#N/A</v>
      </c>
      <c r="I1808" t="e">
        <f t="shared" si="161"/>
        <v>#N/A</v>
      </c>
      <c r="J1808" t="e">
        <f t="shared" si="162"/>
        <v>#N/A</v>
      </c>
      <c r="K1808" t="e">
        <f t="shared" si="163"/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 t="shared" si="160"/>
        <v>#N/A</v>
      </c>
      <c r="I1809" t="e">
        <f t="shared" si="161"/>
        <v>#N/A</v>
      </c>
      <c r="J1809" t="e">
        <f t="shared" si="162"/>
        <v>#N/A</v>
      </c>
      <c r="K1809" t="e">
        <f t="shared" si="163"/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 t="shared" si="160"/>
        <v>#N/A</v>
      </c>
      <c r="I1810" t="e">
        <f t="shared" si="161"/>
        <v>#N/A</v>
      </c>
      <c r="J1810" t="e">
        <f t="shared" si="162"/>
        <v>#N/A</v>
      </c>
      <c r="K1810" t="e">
        <f t="shared" si="163"/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 t="shared" si="160"/>
        <v>#N/A</v>
      </c>
      <c r="I1811" t="e">
        <f t="shared" si="161"/>
        <v>#N/A</v>
      </c>
      <c r="J1811" t="e">
        <f t="shared" si="162"/>
        <v>#N/A</v>
      </c>
      <c r="K1811" t="e">
        <f t="shared" si="163"/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 t="shared" si="160"/>
        <v>#N/A</v>
      </c>
      <c r="I1812" t="e">
        <f t="shared" si="161"/>
        <v>#N/A</v>
      </c>
      <c r="J1812" t="e">
        <f t="shared" si="162"/>
        <v>#N/A</v>
      </c>
      <c r="K1812" t="e">
        <f t="shared" si="163"/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 t="shared" si="160"/>
        <v>#N/A</v>
      </c>
      <c r="I1813" t="e">
        <f t="shared" si="161"/>
        <v>#N/A</v>
      </c>
      <c r="J1813" t="e">
        <f t="shared" si="162"/>
        <v>#N/A</v>
      </c>
      <c r="K1813" t="e">
        <f t="shared" si="163"/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 t="shared" si="160"/>
        <v>#N/A</v>
      </c>
      <c r="I1814" t="e">
        <f t="shared" si="161"/>
        <v>#N/A</v>
      </c>
      <c r="J1814" t="e">
        <f t="shared" si="162"/>
        <v>#N/A</v>
      </c>
      <c r="K1814" t="e">
        <f t="shared" si="163"/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 t="shared" si="160"/>
        <v>#N/A</v>
      </c>
      <c r="I1815" t="e">
        <f t="shared" si="161"/>
        <v>#N/A</v>
      </c>
      <c r="J1815" t="e">
        <f t="shared" si="162"/>
        <v>#N/A</v>
      </c>
      <c r="K1815" t="e">
        <f t="shared" si="163"/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 t="shared" si="160"/>
        <v>#N/A</v>
      </c>
      <c r="I1816" t="e">
        <f t="shared" si="161"/>
        <v>#N/A</v>
      </c>
      <c r="J1816" t="e">
        <f t="shared" si="162"/>
        <v>#N/A</v>
      </c>
      <c r="K1816" t="e">
        <f t="shared" si="163"/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 t="shared" si="160"/>
        <v>#N/A</v>
      </c>
      <c r="I1817" t="e">
        <f t="shared" si="161"/>
        <v>#N/A</v>
      </c>
      <c r="J1817" t="e">
        <f t="shared" si="162"/>
        <v>#N/A</v>
      </c>
      <c r="K1817" t="e">
        <f t="shared" si="163"/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 t="shared" ref="H1819:H1882" si="164">NA()</f>
        <v>#N/A</v>
      </c>
      <c r="I1819" t="e">
        <f t="shared" ref="I1819:I1882" si="165">NA()</f>
        <v>#N/A</v>
      </c>
      <c r="J1819" t="e">
        <f t="shared" ref="J1819:J1882" si="166">NA()</f>
        <v>#N/A</v>
      </c>
      <c r="K1819" t="e">
        <f t="shared" ref="K1819:K1882" si="167"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 t="shared" si="164"/>
        <v>#N/A</v>
      </c>
      <c r="I1820" t="e">
        <f t="shared" si="165"/>
        <v>#N/A</v>
      </c>
      <c r="J1820" t="e">
        <f t="shared" si="166"/>
        <v>#N/A</v>
      </c>
      <c r="K1820" t="e">
        <f t="shared" si="167"/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 t="shared" si="164"/>
        <v>#N/A</v>
      </c>
      <c r="I1821" t="e">
        <f t="shared" si="165"/>
        <v>#N/A</v>
      </c>
      <c r="J1821" t="e">
        <f t="shared" si="166"/>
        <v>#N/A</v>
      </c>
      <c r="K1821" t="e">
        <f t="shared" si="167"/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 t="shared" si="164"/>
        <v>#N/A</v>
      </c>
      <c r="I1822" t="e">
        <f t="shared" si="165"/>
        <v>#N/A</v>
      </c>
      <c r="J1822" t="e">
        <f t="shared" si="166"/>
        <v>#N/A</v>
      </c>
      <c r="K1822" t="e">
        <f t="shared" si="167"/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 t="shared" si="164"/>
        <v>#N/A</v>
      </c>
      <c r="I1823" t="e">
        <f t="shared" si="165"/>
        <v>#N/A</v>
      </c>
      <c r="J1823" t="e">
        <f t="shared" si="166"/>
        <v>#N/A</v>
      </c>
      <c r="K1823" t="e">
        <f t="shared" si="167"/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 t="shared" si="164"/>
        <v>#N/A</v>
      </c>
      <c r="I1824" t="e">
        <f t="shared" si="165"/>
        <v>#N/A</v>
      </c>
      <c r="J1824" t="e">
        <f t="shared" si="166"/>
        <v>#N/A</v>
      </c>
      <c r="K1824" t="e">
        <f t="shared" si="167"/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 t="shared" si="164"/>
        <v>#N/A</v>
      </c>
      <c r="I1825" t="e">
        <f t="shared" si="165"/>
        <v>#N/A</v>
      </c>
      <c r="J1825" t="e">
        <f t="shared" si="166"/>
        <v>#N/A</v>
      </c>
      <c r="K1825" t="e">
        <f t="shared" si="167"/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 t="shared" si="164"/>
        <v>#N/A</v>
      </c>
      <c r="I1826" t="e">
        <f t="shared" si="165"/>
        <v>#N/A</v>
      </c>
      <c r="J1826" t="e">
        <f t="shared" si="166"/>
        <v>#N/A</v>
      </c>
      <c r="K1826" t="e">
        <f t="shared" si="167"/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 t="shared" si="164"/>
        <v>#N/A</v>
      </c>
      <c r="I1827" t="e">
        <f t="shared" si="165"/>
        <v>#N/A</v>
      </c>
      <c r="J1827" t="e">
        <f t="shared" si="166"/>
        <v>#N/A</v>
      </c>
      <c r="K1827" t="e">
        <f t="shared" si="167"/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 t="shared" si="164"/>
        <v>#N/A</v>
      </c>
      <c r="I1828" t="e">
        <f t="shared" si="165"/>
        <v>#N/A</v>
      </c>
      <c r="J1828" t="e">
        <f t="shared" si="166"/>
        <v>#N/A</v>
      </c>
      <c r="K1828" t="e">
        <f t="shared" si="167"/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 t="shared" si="164"/>
        <v>#N/A</v>
      </c>
      <c r="I1829" t="e">
        <f t="shared" si="165"/>
        <v>#N/A</v>
      </c>
      <c r="J1829" t="e">
        <f t="shared" si="166"/>
        <v>#N/A</v>
      </c>
      <c r="K1829" t="e">
        <f t="shared" si="167"/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 t="shared" si="164"/>
        <v>#N/A</v>
      </c>
      <c r="I1830" t="e">
        <f t="shared" si="165"/>
        <v>#N/A</v>
      </c>
      <c r="J1830" t="e">
        <f t="shared" si="166"/>
        <v>#N/A</v>
      </c>
      <c r="K1830" t="e">
        <f t="shared" si="167"/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 t="shared" si="164"/>
        <v>#N/A</v>
      </c>
      <c r="I1831" t="e">
        <f t="shared" si="165"/>
        <v>#N/A</v>
      </c>
      <c r="J1831" t="e">
        <f t="shared" si="166"/>
        <v>#N/A</v>
      </c>
      <c r="K1831" t="e">
        <f t="shared" si="167"/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 t="shared" si="164"/>
        <v>#N/A</v>
      </c>
      <c r="I1832" t="e">
        <f t="shared" si="165"/>
        <v>#N/A</v>
      </c>
      <c r="J1832" t="e">
        <f t="shared" si="166"/>
        <v>#N/A</v>
      </c>
      <c r="K1832" t="e">
        <f t="shared" si="167"/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 t="shared" si="164"/>
        <v>#N/A</v>
      </c>
      <c r="I1833" t="e">
        <f t="shared" si="165"/>
        <v>#N/A</v>
      </c>
      <c r="J1833" t="e">
        <f t="shared" si="166"/>
        <v>#N/A</v>
      </c>
      <c r="K1833" t="e">
        <f t="shared" si="167"/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 t="shared" si="164"/>
        <v>#N/A</v>
      </c>
      <c r="I1834" t="e">
        <f t="shared" si="165"/>
        <v>#N/A</v>
      </c>
      <c r="J1834" t="e">
        <f t="shared" si="166"/>
        <v>#N/A</v>
      </c>
      <c r="K1834" t="e">
        <f t="shared" si="167"/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 t="shared" si="164"/>
        <v>#N/A</v>
      </c>
      <c r="I1835" t="e">
        <f t="shared" si="165"/>
        <v>#N/A</v>
      </c>
      <c r="J1835" t="e">
        <f t="shared" si="166"/>
        <v>#N/A</v>
      </c>
      <c r="K1835" t="e">
        <f t="shared" si="167"/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 t="shared" si="164"/>
        <v>#N/A</v>
      </c>
      <c r="I1836" t="e">
        <f t="shared" si="165"/>
        <v>#N/A</v>
      </c>
      <c r="J1836" t="e">
        <f t="shared" si="166"/>
        <v>#N/A</v>
      </c>
      <c r="K1836" t="e">
        <f t="shared" si="167"/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 t="shared" si="164"/>
        <v>#N/A</v>
      </c>
      <c r="I1837" t="e">
        <f t="shared" si="165"/>
        <v>#N/A</v>
      </c>
      <c r="J1837" t="e">
        <f t="shared" si="166"/>
        <v>#N/A</v>
      </c>
      <c r="K1837" t="e">
        <f t="shared" si="167"/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 t="shared" si="164"/>
        <v>#N/A</v>
      </c>
      <c r="I1838" t="e">
        <f t="shared" si="165"/>
        <v>#N/A</v>
      </c>
      <c r="J1838" t="e">
        <f t="shared" si="166"/>
        <v>#N/A</v>
      </c>
      <c r="K1838" t="e">
        <f t="shared" si="167"/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 t="shared" si="164"/>
        <v>#N/A</v>
      </c>
      <c r="I1839" t="e">
        <f t="shared" si="165"/>
        <v>#N/A</v>
      </c>
      <c r="J1839" t="e">
        <f t="shared" si="166"/>
        <v>#N/A</v>
      </c>
      <c r="K1839" t="e">
        <f t="shared" si="167"/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 t="shared" si="164"/>
        <v>#N/A</v>
      </c>
      <c r="I1840" t="e">
        <f t="shared" si="165"/>
        <v>#N/A</v>
      </c>
      <c r="J1840" t="e">
        <f t="shared" si="166"/>
        <v>#N/A</v>
      </c>
      <c r="K1840" t="e">
        <f t="shared" si="167"/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 t="shared" si="164"/>
        <v>#N/A</v>
      </c>
      <c r="I1841" t="e">
        <f t="shared" si="165"/>
        <v>#N/A</v>
      </c>
      <c r="J1841" t="e">
        <f t="shared" si="166"/>
        <v>#N/A</v>
      </c>
      <c r="K1841" t="e">
        <f t="shared" si="167"/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 t="shared" si="164"/>
        <v>#N/A</v>
      </c>
      <c r="I1842" t="e">
        <f t="shared" si="165"/>
        <v>#N/A</v>
      </c>
      <c r="J1842" t="e">
        <f t="shared" si="166"/>
        <v>#N/A</v>
      </c>
      <c r="K1842" t="e">
        <f t="shared" si="167"/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 t="shared" si="164"/>
        <v>#N/A</v>
      </c>
      <c r="I1843" t="e">
        <f t="shared" si="165"/>
        <v>#N/A</v>
      </c>
      <c r="J1843" t="e">
        <f t="shared" si="166"/>
        <v>#N/A</v>
      </c>
      <c r="K1843" t="e">
        <f t="shared" si="167"/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 t="shared" si="164"/>
        <v>#N/A</v>
      </c>
      <c r="I1844" t="e">
        <f t="shared" si="165"/>
        <v>#N/A</v>
      </c>
      <c r="J1844" t="e">
        <f t="shared" si="166"/>
        <v>#N/A</v>
      </c>
      <c r="K1844" t="e">
        <f t="shared" si="167"/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 t="shared" si="164"/>
        <v>#N/A</v>
      </c>
      <c r="I1845" t="e">
        <f t="shared" si="165"/>
        <v>#N/A</v>
      </c>
      <c r="J1845" t="e">
        <f t="shared" si="166"/>
        <v>#N/A</v>
      </c>
      <c r="K1845" t="e">
        <f t="shared" si="167"/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 t="shared" si="164"/>
        <v>#N/A</v>
      </c>
      <c r="I1846" t="e">
        <f t="shared" si="165"/>
        <v>#N/A</v>
      </c>
      <c r="J1846" t="e">
        <f t="shared" si="166"/>
        <v>#N/A</v>
      </c>
      <c r="K1846" t="e">
        <f t="shared" si="167"/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 t="shared" si="164"/>
        <v>#N/A</v>
      </c>
      <c r="I1847" t="e">
        <f t="shared" si="165"/>
        <v>#N/A</v>
      </c>
      <c r="J1847" t="e">
        <f t="shared" si="166"/>
        <v>#N/A</v>
      </c>
      <c r="K1847" t="e">
        <f t="shared" si="167"/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 t="shared" si="164"/>
        <v>#N/A</v>
      </c>
      <c r="I1848" t="e">
        <f t="shared" si="165"/>
        <v>#N/A</v>
      </c>
      <c r="J1848" t="e">
        <f t="shared" si="166"/>
        <v>#N/A</v>
      </c>
      <c r="K1848" t="e">
        <f t="shared" si="167"/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 t="shared" si="164"/>
        <v>#N/A</v>
      </c>
      <c r="I1849" t="e">
        <f t="shared" si="165"/>
        <v>#N/A</v>
      </c>
      <c r="J1849" t="e">
        <f t="shared" si="166"/>
        <v>#N/A</v>
      </c>
      <c r="K1849" t="e">
        <f t="shared" si="167"/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 t="shared" si="164"/>
        <v>#N/A</v>
      </c>
      <c r="I1850" t="e">
        <f t="shared" si="165"/>
        <v>#N/A</v>
      </c>
      <c r="J1850" t="e">
        <f t="shared" si="166"/>
        <v>#N/A</v>
      </c>
      <c r="K1850" t="e">
        <f t="shared" si="167"/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 t="shared" si="164"/>
        <v>#N/A</v>
      </c>
      <c r="I1851" t="e">
        <f t="shared" si="165"/>
        <v>#N/A</v>
      </c>
      <c r="J1851" t="e">
        <f t="shared" si="166"/>
        <v>#N/A</v>
      </c>
      <c r="K1851" t="e">
        <f t="shared" si="167"/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 t="shared" si="164"/>
        <v>#N/A</v>
      </c>
      <c r="I1852" t="e">
        <f t="shared" si="165"/>
        <v>#N/A</v>
      </c>
      <c r="J1852" t="e">
        <f t="shared" si="166"/>
        <v>#N/A</v>
      </c>
      <c r="K1852" t="e">
        <f t="shared" si="167"/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 t="shared" si="164"/>
        <v>#N/A</v>
      </c>
      <c r="I1853" t="e">
        <f t="shared" si="165"/>
        <v>#N/A</v>
      </c>
      <c r="J1853" t="e">
        <f t="shared" si="166"/>
        <v>#N/A</v>
      </c>
      <c r="K1853" t="e">
        <f t="shared" si="167"/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 t="shared" si="164"/>
        <v>#N/A</v>
      </c>
      <c r="I1854" t="e">
        <f t="shared" si="165"/>
        <v>#N/A</v>
      </c>
      <c r="J1854" t="e">
        <f t="shared" si="166"/>
        <v>#N/A</v>
      </c>
      <c r="K1854" t="e">
        <f t="shared" si="167"/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 t="shared" si="164"/>
        <v>#N/A</v>
      </c>
      <c r="I1855" t="e">
        <f t="shared" si="165"/>
        <v>#N/A</v>
      </c>
      <c r="J1855" t="e">
        <f t="shared" si="166"/>
        <v>#N/A</v>
      </c>
      <c r="K1855" t="e">
        <f t="shared" si="167"/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 t="shared" si="164"/>
        <v>#N/A</v>
      </c>
      <c r="I1856" t="e">
        <f t="shared" si="165"/>
        <v>#N/A</v>
      </c>
      <c r="J1856" t="e">
        <f t="shared" si="166"/>
        <v>#N/A</v>
      </c>
      <c r="K1856" t="e">
        <f t="shared" si="167"/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 t="shared" si="164"/>
        <v>#N/A</v>
      </c>
      <c r="I1857" t="e">
        <f t="shared" si="165"/>
        <v>#N/A</v>
      </c>
      <c r="J1857" t="e">
        <f t="shared" si="166"/>
        <v>#N/A</v>
      </c>
      <c r="K1857" t="e">
        <f t="shared" si="167"/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 t="shared" si="164"/>
        <v>#N/A</v>
      </c>
      <c r="I1858" t="e">
        <f t="shared" si="165"/>
        <v>#N/A</v>
      </c>
      <c r="J1858" t="e">
        <f t="shared" si="166"/>
        <v>#N/A</v>
      </c>
      <c r="K1858" t="e">
        <f t="shared" si="167"/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 t="shared" si="164"/>
        <v>#N/A</v>
      </c>
      <c r="I1859" t="e">
        <f t="shared" si="165"/>
        <v>#N/A</v>
      </c>
      <c r="J1859" t="e">
        <f t="shared" si="166"/>
        <v>#N/A</v>
      </c>
      <c r="K1859" t="e">
        <f t="shared" si="167"/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 t="shared" si="164"/>
        <v>#N/A</v>
      </c>
      <c r="I1860" t="e">
        <f t="shared" si="165"/>
        <v>#N/A</v>
      </c>
      <c r="J1860" t="e">
        <f t="shared" si="166"/>
        <v>#N/A</v>
      </c>
      <c r="K1860" t="e">
        <f t="shared" si="167"/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 t="shared" si="164"/>
        <v>#N/A</v>
      </c>
      <c r="I1861" t="e">
        <f t="shared" si="165"/>
        <v>#N/A</v>
      </c>
      <c r="J1861" t="e">
        <f t="shared" si="166"/>
        <v>#N/A</v>
      </c>
      <c r="K1861" t="e">
        <f t="shared" si="167"/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 t="shared" si="164"/>
        <v>#N/A</v>
      </c>
      <c r="I1862" t="e">
        <f t="shared" si="165"/>
        <v>#N/A</v>
      </c>
      <c r="J1862" t="e">
        <f t="shared" si="166"/>
        <v>#N/A</v>
      </c>
      <c r="K1862" t="e">
        <f t="shared" si="167"/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 t="shared" si="164"/>
        <v>#N/A</v>
      </c>
      <c r="I1863" t="e">
        <f t="shared" si="165"/>
        <v>#N/A</v>
      </c>
      <c r="J1863" t="e">
        <f t="shared" si="166"/>
        <v>#N/A</v>
      </c>
      <c r="K1863" t="e">
        <f t="shared" si="167"/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 t="shared" si="164"/>
        <v>#N/A</v>
      </c>
      <c r="I1864" t="e">
        <f t="shared" si="165"/>
        <v>#N/A</v>
      </c>
      <c r="J1864" t="e">
        <f t="shared" si="166"/>
        <v>#N/A</v>
      </c>
      <c r="K1864" t="e">
        <f t="shared" si="167"/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 t="shared" si="164"/>
        <v>#N/A</v>
      </c>
      <c r="I1865" t="e">
        <f t="shared" si="165"/>
        <v>#N/A</v>
      </c>
      <c r="J1865" t="e">
        <f t="shared" si="166"/>
        <v>#N/A</v>
      </c>
      <c r="K1865" t="e">
        <f t="shared" si="167"/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 t="shared" si="164"/>
        <v>#N/A</v>
      </c>
      <c r="I1866" t="e">
        <f t="shared" si="165"/>
        <v>#N/A</v>
      </c>
      <c r="J1866" t="e">
        <f t="shared" si="166"/>
        <v>#N/A</v>
      </c>
      <c r="K1866" t="e">
        <f t="shared" si="167"/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 t="shared" si="164"/>
        <v>#N/A</v>
      </c>
      <c r="I1867" t="e">
        <f t="shared" si="165"/>
        <v>#N/A</v>
      </c>
      <c r="J1867" t="e">
        <f t="shared" si="166"/>
        <v>#N/A</v>
      </c>
      <c r="K1867" t="e">
        <f t="shared" si="167"/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 t="shared" si="164"/>
        <v>#N/A</v>
      </c>
      <c r="I1868" t="e">
        <f t="shared" si="165"/>
        <v>#N/A</v>
      </c>
      <c r="J1868" t="e">
        <f t="shared" si="166"/>
        <v>#N/A</v>
      </c>
      <c r="K1868" t="e">
        <f t="shared" si="167"/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 t="shared" si="164"/>
        <v>#N/A</v>
      </c>
      <c r="I1869" t="e">
        <f t="shared" si="165"/>
        <v>#N/A</v>
      </c>
      <c r="J1869" t="e">
        <f t="shared" si="166"/>
        <v>#N/A</v>
      </c>
      <c r="K1869" t="e">
        <f t="shared" si="167"/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 t="shared" si="164"/>
        <v>#N/A</v>
      </c>
      <c r="I1870" t="e">
        <f t="shared" si="165"/>
        <v>#N/A</v>
      </c>
      <c r="J1870" t="e">
        <f t="shared" si="166"/>
        <v>#N/A</v>
      </c>
      <c r="K1870" t="e">
        <f t="shared" si="167"/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 t="shared" si="164"/>
        <v>#N/A</v>
      </c>
      <c r="I1871" t="e">
        <f t="shared" si="165"/>
        <v>#N/A</v>
      </c>
      <c r="J1871" t="e">
        <f t="shared" si="166"/>
        <v>#N/A</v>
      </c>
      <c r="K1871" t="e">
        <f t="shared" si="167"/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 t="shared" si="164"/>
        <v>#N/A</v>
      </c>
      <c r="I1872" t="e">
        <f t="shared" si="165"/>
        <v>#N/A</v>
      </c>
      <c r="J1872" t="e">
        <f t="shared" si="166"/>
        <v>#N/A</v>
      </c>
      <c r="K1872" t="e">
        <f t="shared" si="167"/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 t="shared" si="164"/>
        <v>#N/A</v>
      </c>
      <c r="I1873" t="e">
        <f t="shared" si="165"/>
        <v>#N/A</v>
      </c>
      <c r="J1873" t="e">
        <f t="shared" si="166"/>
        <v>#N/A</v>
      </c>
      <c r="K1873" t="e">
        <f t="shared" si="167"/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 t="shared" si="164"/>
        <v>#N/A</v>
      </c>
      <c r="I1874" t="e">
        <f t="shared" si="165"/>
        <v>#N/A</v>
      </c>
      <c r="J1874" t="e">
        <f t="shared" si="166"/>
        <v>#N/A</v>
      </c>
      <c r="K1874" t="e">
        <f t="shared" si="167"/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 t="shared" si="164"/>
        <v>#N/A</v>
      </c>
      <c r="I1875" t="e">
        <f t="shared" si="165"/>
        <v>#N/A</v>
      </c>
      <c r="J1875" t="e">
        <f t="shared" si="166"/>
        <v>#N/A</v>
      </c>
      <c r="K1875" t="e">
        <f t="shared" si="167"/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 t="shared" si="164"/>
        <v>#N/A</v>
      </c>
      <c r="I1876" t="e">
        <f t="shared" si="165"/>
        <v>#N/A</v>
      </c>
      <c r="J1876" t="e">
        <f t="shared" si="166"/>
        <v>#N/A</v>
      </c>
      <c r="K1876" t="e">
        <f t="shared" si="167"/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 t="shared" si="164"/>
        <v>#N/A</v>
      </c>
      <c r="I1877" t="e">
        <f t="shared" si="165"/>
        <v>#N/A</v>
      </c>
      <c r="J1877" t="e">
        <f t="shared" si="166"/>
        <v>#N/A</v>
      </c>
      <c r="K1877" t="e">
        <f t="shared" si="167"/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 t="shared" si="164"/>
        <v>#N/A</v>
      </c>
      <c r="I1878" t="e">
        <f t="shared" si="165"/>
        <v>#N/A</v>
      </c>
      <c r="J1878" t="e">
        <f t="shared" si="166"/>
        <v>#N/A</v>
      </c>
      <c r="K1878" t="e">
        <f t="shared" si="167"/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 t="shared" si="164"/>
        <v>#N/A</v>
      </c>
      <c r="I1879" t="e">
        <f t="shared" si="165"/>
        <v>#N/A</v>
      </c>
      <c r="J1879" t="e">
        <f t="shared" si="166"/>
        <v>#N/A</v>
      </c>
      <c r="K1879" t="e">
        <f t="shared" si="167"/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 t="shared" si="164"/>
        <v>#N/A</v>
      </c>
      <c r="I1880" t="e">
        <f t="shared" si="165"/>
        <v>#N/A</v>
      </c>
      <c r="J1880" t="e">
        <f t="shared" si="166"/>
        <v>#N/A</v>
      </c>
      <c r="K1880" t="e">
        <f t="shared" si="167"/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 t="shared" si="164"/>
        <v>#N/A</v>
      </c>
      <c r="I1881" t="e">
        <f t="shared" si="165"/>
        <v>#N/A</v>
      </c>
      <c r="J1881" t="e">
        <f t="shared" si="166"/>
        <v>#N/A</v>
      </c>
      <c r="K1881" t="e">
        <f t="shared" si="167"/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 t="shared" si="164"/>
        <v>#N/A</v>
      </c>
      <c r="I1882" t="e">
        <f t="shared" si="165"/>
        <v>#N/A</v>
      </c>
      <c r="J1882" t="e">
        <f t="shared" si="166"/>
        <v>#N/A</v>
      </c>
      <c r="K1882" t="e">
        <f t="shared" si="167"/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 t="shared" ref="H1883:H1946" si="168">NA()</f>
        <v>#N/A</v>
      </c>
      <c r="I1883" t="e">
        <f t="shared" ref="I1883:I1946" si="169">NA()</f>
        <v>#N/A</v>
      </c>
      <c r="J1883" t="e">
        <f t="shared" ref="J1883:J1889" si="170">NA()</f>
        <v>#N/A</v>
      </c>
      <c r="K1883" t="e">
        <f t="shared" ref="K1883:K1889" si="171"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 t="shared" si="168"/>
        <v>#N/A</v>
      </c>
      <c r="I1884" t="e">
        <f t="shared" si="169"/>
        <v>#N/A</v>
      </c>
      <c r="J1884" t="e">
        <f t="shared" si="170"/>
        <v>#N/A</v>
      </c>
      <c r="K1884" t="e">
        <f t="shared" si="171"/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 t="shared" si="168"/>
        <v>#N/A</v>
      </c>
      <c r="I1885" t="e">
        <f t="shared" si="169"/>
        <v>#N/A</v>
      </c>
      <c r="J1885" t="e">
        <f t="shared" si="170"/>
        <v>#N/A</v>
      </c>
      <c r="K1885" t="e">
        <f t="shared" si="171"/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 t="shared" si="168"/>
        <v>#N/A</v>
      </c>
      <c r="I1886" t="e">
        <f t="shared" si="169"/>
        <v>#N/A</v>
      </c>
      <c r="J1886" t="e">
        <f t="shared" si="170"/>
        <v>#N/A</v>
      </c>
      <c r="K1886" t="e">
        <f t="shared" si="171"/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 t="shared" si="168"/>
        <v>#N/A</v>
      </c>
      <c r="I1887" t="e">
        <f t="shared" si="169"/>
        <v>#N/A</v>
      </c>
      <c r="J1887" t="e">
        <f t="shared" si="170"/>
        <v>#N/A</v>
      </c>
      <c r="K1887" t="e">
        <f t="shared" si="171"/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 t="shared" si="168"/>
        <v>#N/A</v>
      </c>
      <c r="I1888" t="e">
        <f t="shared" si="169"/>
        <v>#N/A</v>
      </c>
      <c r="J1888" t="e">
        <f t="shared" si="170"/>
        <v>#N/A</v>
      </c>
      <c r="K1888" t="e">
        <f t="shared" si="171"/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 t="shared" si="168"/>
        <v>#N/A</v>
      </c>
      <c r="I1889" t="e">
        <f t="shared" si="169"/>
        <v>#N/A</v>
      </c>
      <c r="J1889" t="e">
        <f t="shared" si="170"/>
        <v>#N/A</v>
      </c>
      <c r="K1889" t="e">
        <f t="shared" si="171"/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 t="shared" si="168"/>
        <v>#N/A</v>
      </c>
      <c r="I1890" t="e">
        <f t="shared" si="169"/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 t="shared" si="168"/>
        <v>#N/A</v>
      </c>
      <c r="I1891" t="e">
        <f t="shared" si="169"/>
        <v>#N/A</v>
      </c>
      <c r="J1891" t="e">
        <f t="shared" ref="J1891:J1905" si="172">NA()</f>
        <v>#N/A</v>
      </c>
      <c r="K1891" t="e">
        <f t="shared" ref="K1891:K1905" si="173"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 t="shared" si="168"/>
        <v>#N/A</v>
      </c>
      <c r="I1892" t="e">
        <f t="shared" si="169"/>
        <v>#N/A</v>
      </c>
      <c r="J1892" t="e">
        <f t="shared" si="172"/>
        <v>#N/A</v>
      </c>
      <c r="K1892" t="e">
        <f t="shared" si="173"/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 t="shared" si="168"/>
        <v>#N/A</v>
      </c>
      <c r="I1893" t="e">
        <f t="shared" si="169"/>
        <v>#N/A</v>
      </c>
      <c r="J1893" t="e">
        <f t="shared" si="172"/>
        <v>#N/A</v>
      </c>
      <c r="K1893" t="e">
        <f t="shared" si="173"/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 t="shared" si="168"/>
        <v>#N/A</v>
      </c>
      <c r="I1894" t="e">
        <f t="shared" si="169"/>
        <v>#N/A</v>
      </c>
      <c r="J1894" t="e">
        <f t="shared" si="172"/>
        <v>#N/A</v>
      </c>
      <c r="K1894" t="e">
        <f t="shared" si="173"/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 t="shared" si="168"/>
        <v>#N/A</v>
      </c>
      <c r="I1895" t="e">
        <f t="shared" si="169"/>
        <v>#N/A</v>
      </c>
      <c r="J1895" t="e">
        <f t="shared" si="172"/>
        <v>#N/A</v>
      </c>
      <c r="K1895" t="e">
        <f t="shared" si="173"/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 t="shared" si="168"/>
        <v>#N/A</v>
      </c>
      <c r="I1896" t="e">
        <f t="shared" si="169"/>
        <v>#N/A</v>
      </c>
      <c r="J1896" t="e">
        <f t="shared" si="172"/>
        <v>#N/A</v>
      </c>
      <c r="K1896" t="e">
        <f t="shared" si="173"/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 t="shared" si="168"/>
        <v>#N/A</v>
      </c>
      <c r="I1897" t="e">
        <f t="shared" si="169"/>
        <v>#N/A</v>
      </c>
      <c r="J1897" t="e">
        <f t="shared" si="172"/>
        <v>#N/A</v>
      </c>
      <c r="K1897" t="e">
        <f t="shared" si="173"/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 t="shared" si="168"/>
        <v>#N/A</v>
      </c>
      <c r="I1898" t="e">
        <f t="shared" si="169"/>
        <v>#N/A</v>
      </c>
      <c r="J1898" t="e">
        <f t="shared" si="172"/>
        <v>#N/A</v>
      </c>
      <c r="K1898" t="e">
        <f t="shared" si="173"/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 t="shared" si="168"/>
        <v>#N/A</v>
      </c>
      <c r="I1899" t="e">
        <f t="shared" si="169"/>
        <v>#N/A</v>
      </c>
      <c r="J1899" t="e">
        <f t="shared" si="172"/>
        <v>#N/A</v>
      </c>
      <c r="K1899" t="e">
        <f t="shared" si="173"/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 t="shared" si="168"/>
        <v>#N/A</v>
      </c>
      <c r="I1900" t="e">
        <f t="shared" si="169"/>
        <v>#N/A</v>
      </c>
      <c r="J1900" t="e">
        <f t="shared" si="172"/>
        <v>#N/A</v>
      </c>
      <c r="K1900" t="e">
        <f t="shared" si="173"/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 t="shared" si="168"/>
        <v>#N/A</v>
      </c>
      <c r="I1901" t="e">
        <f t="shared" si="169"/>
        <v>#N/A</v>
      </c>
      <c r="J1901" t="e">
        <f t="shared" si="172"/>
        <v>#N/A</v>
      </c>
      <c r="K1901" t="e">
        <f t="shared" si="173"/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 t="shared" si="168"/>
        <v>#N/A</v>
      </c>
      <c r="I1902" t="e">
        <f t="shared" si="169"/>
        <v>#N/A</v>
      </c>
      <c r="J1902" t="e">
        <f t="shared" si="172"/>
        <v>#N/A</v>
      </c>
      <c r="K1902" t="e">
        <f t="shared" si="173"/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 t="shared" si="168"/>
        <v>#N/A</v>
      </c>
      <c r="I1903" t="e">
        <f t="shared" si="169"/>
        <v>#N/A</v>
      </c>
      <c r="J1903" t="e">
        <f t="shared" si="172"/>
        <v>#N/A</v>
      </c>
      <c r="K1903" t="e">
        <f t="shared" si="173"/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 t="shared" si="168"/>
        <v>#N/A</v>
      </c>
      <c r="I1904" t="e">
        <f t="shared" si="169"/>
        <v>#N/A</v>
      </c>
      <c r="J1904" t="e">
        <f t="shared" si="172"/>
        <v>#N/A</v>
      </c>
      <c r="K1904" t="e">
        <f t="shared" si="173"/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 t="shared" si="168"/>
        <v>#N/A</v>
      </c>
      <c r="I1905" t="e">
        <f t="shared" si="169"/>
        <v>#N/A</v>
      </c>
      <c r="J1905" t="e">
        <f t="shared" si="172"/>
        <v>#N/A</v>
      </c>
      <c r="K1905" t="e">
        <f t="shared" si="173"/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 t="shared" si="168"/>
        <v>#N/A</v>
      </c>
      <c r="I1906" t="e">
        <f t="shared" si="169"/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 t="shared" si="168"/>
        <v>#N/A</v>
      </c>
      <c r="I1907" t="e">
        <f t="shared" si="169"/>
        <v>#N/A</v>
      </c>
      <c r="J1907" t="e">
        <f t="shared" ref="J1907:J1948" si="174">NA()</f>
        <v>#N/A</v>
      </c>
      <c r="K1907" t="e">
        <f t="shared" ref="K1907:K1948" si="175"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 t="shared" si="168"/>
        <v>#N/A</v>
      </c>
      <c r="I1908" t="e">
        <f t="shared" si="169"/>
        <v>#N/A</v>
      </c>
      <c r="J1908" t="e">
        <f t="shared" si="174"/>
        <v>#N/A</v>
      </c>
      <c r="K1908" t="e">
        <f t="shared" si="175"/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 t="shared" si="168"/>
        <v>#N/A</v>
      </c>
      <c r="I1909" t="e">
        <f t="shared" si="169"/>
        <v>#N/A</v>
      </c>
      <c r="J1909" t="e">
        <f t="shared" si="174"/>
        <v>#N/A</v>
      </c>
      <c r="K1909" t="e">
        <f t="shared" si="175"/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 t="shared" si="168"/>
        <v>#N/A</v>
      </c>
      <c r="I1910" t="e">
        <f t="shared" si="169"/>
        <v>#N/A</v>
      </c>
      <c r="J1910" t="e">
        <f t="shared" si="174"/>
        <v>#N/A</v>
      </c>
      <c r="K1910" t="e">
        <f t="shared" si="175"/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 t="shared" si="168"/>
        <v>#N/A</v>
      </c>
      <c r="I1911" t="e">
        <f t="shared" si="169"/>
        <v>#N/A</v>
      </c>
      <c r="J1911" t="e">
        <f t="shared" si="174"/>
        <v>#N/A</v>
      </c>
      <c r="K1911" t="e">
        <f t="shared" si="175"/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 t="shared" si="168"/>
        <v>#N/A</v>
      </c>
      <c r="I1912" t="e">
        <f t="shared" si="169"/>
        <v>#N/A</v>
      </c>
      <c r="J1912" t="e">
        <f t="shared" si="174"/>
        <v>#N/A</v>
      </c>
      <c r="K1912" t="e">
        <f t="shared" si="175"/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 t="shared" si="168"/>
        <v>#N/A</v>
      </c>
      <c r="I1913" t="e">
        <f t="shared" si="169"/>
        <v>#N/A</v>
      </c>
      <c r="J1913" t="e">
        <f t="shared" si="174"/>
        <v>#N/A</v>
      </c>
      <c r="K1913" t="e">
        <f t="shared" si="175"/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 t="shared" si="168"/>
        <v>#N/A</v>
      </c>
      <c r="I1914" t="e">
        <f t="shared" si="169"/>
        <v>#N/A</v>
      </c>
      <c r="J1914" t="e">
        <f t="shared" si="174"/>
        <v>#N/A</v>
      </c>
      <c r="K1914" t="e">
        <f t="shared" si="175"/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 t="shared" si="168"/>
        <v>#N/A</v>
      </c>
      <c r="I1915" t="e">
        <f t="shared" si="169"/>
        <v>#N/A</v>
      </c>
      <c r="J1915" t="e">
        <f t="shared" si="174"/>
        <v>#N/A</v>
      </c>
      <c r="K1915" t="e">
        <f t="shared" si="175"/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 t="shared" si="168"/>
        <v>#N/A</v>
      </c>
      <c r="I1916" t="e">
        <f t="shared" si="169"/>
        <v>#N/A</v>
      </c>
      <c r="J1916" t="e">
        <f t="shared" si="174"/>
        <v>#N/A</v>
      </c>
      <c r="K1916" t="e">
        <f t="shared" si="175"/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 t="shared" si="168"/>
        <v>#N/A</v>
      </c>
      <c r="I1917" t="e">
        <f t="shared" si="169"/>
        <v>#N/A</v>
      </c>
      <c r="J1917" t="e">
        <f t="shared" si="174"/>
        <v>#N/A</v>
      </c>
      <c r="K1917" t="e">
        <f t="shared" si="175"/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 t="shared" si="168"/>
        <v>#N/A</v>
      </c>
      <c r="I1918" t="e">
        <f t="shared" si="169"/>
        <v>#N/A</v>
      </c>
      <c r="J1918" t="e">
        <f t="shared" si="174"/>
        <v>#N/A</v>
      </c>
      <c r="K1918" t="e">
        <f t="shared" si="175"/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 t="shared" si="168"/>
        <v>#N/A</v>
      </c>
      <c r="I1919" t="e">
        <f t="shared" si="169"/>
        <v>#N/A</v>
      </c>
      <c r="J1919" t="e">
        <f t="shared" si="174"/>
        <v>#N/A</v>
      </c>
      <c r="K1919" t="e">
        <f t="shared" si="175"/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 t="shared" si="168"/>
        <v>#N/A</v>
      </c>
      <c r="I1920" t="e">
        <f t="shared" si="169"/>
        <v>#N/A</v>
      </c>
      <c r="J1920" t="e">
        <f t="shared" si="174"/>
        <v>#N/A</v>
      </c>
      <c r="K1920" t="e">
        <f t="shared" si="175"/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 t="shared" si="168"/>
        <v>#N/A</v>
      </c>
      <c r="I1921" t="e">
        <f t="shared" si="169"/>
        <v>#N/A</v>
      </c>
      <c r="J1921" t="e">
        <f t="shared" si="174"/>
        <v>#N/A</v>
      </c>
      <c r="K1921" t="e">
        <f t="shared" si="175"/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 t="shared" si="168"/>
        <v>#N/A</v>
      </c>
      <c r="I1922" t="e">
        <f t="shared" si="169"/>
        <v>#N/A</v>
      </c>
      <c r="J1922" t="e">
        <f t="shared" si="174"/>
        <v>#N/A</v>
      </c>
      <c r="K1922" t="e">
        <f t="shared" si="175"/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 t="shared" si="168"/>
        <v>#N/A</v>
      </c>
      <c r="I1923" t="e">
        <f t="shared" si="169"/>
        <v>#N/A</v>
      </c>
      <c r="J1923" t="e">
        <f t="shared" si="174"/>
        <v>#N/A</v>
      </c>
      <c r="K1923" t="e">
        <f t="shared" si="175"/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 t="shared" si="168"/>
        <v>#N/A</v>
      </c>
      <c r="I1924" t="e">
        <f t="shared" si="169"/>
        <v>#N/A</v>
      </c>
      <c r="J1924" t="e">
        <f t="shared" si="174"/>
        <v>#N/A</v>
      </c>
      <c r="K1924" t="e">
        <f t="shared" si="175"/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 t="shared" si="168"/>
        <v>#N/A</v>
      </c>
      <c r="I1925" t="e">
        <f t="shared" si="169"/>
        <v>#N/A</v>
      </c>
      <c r="J1925" t="e">
        <f t="shared" si="174"/>
        <v>#N/A</v>
      </c>
      <c r="K1925" t="e">
        <f t="shared" si="175"/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 t="shared" si="168"/>
        <v>#N/A</v>
      </c>
      <c r="I1926" t="e">
        <f t="shared" si="169"/>
        <v>#N/A</v>
      </c>
      <c r="J1926" t="e">
        <f t="shared" si="174"/>
        <v>#N/A</v>
      </c>
      <c r="K1926" t="e">
        <f t="shared" si="175"/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 t="shared" si="168"/>
        <v>#N/A</v>
      </c>
      <c r="I1927" t="e">
        <f t="shared" si="169"/>
        <v>#N/A</v>
      </c>
      <c r="J1927" t="e">
        <f t="shared" si="174"/>
        <v>#N/A</v>
      </c>
      <c r="K1927" t="e">
        <f t="shared" si="175"/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 t="shared" si="168"/>
        <v>#N/A</v>
      </c>
      <c r="I1928" t="e">
        <f t="shared" si="169"/>
        <v>#N/A</v>
      </c>
      <c r="J1928" t="e">
        <f t="shared" si="174"/>
        <v>#N/A</v>
      </c>
      <c r="K1928" t="e">
        <f t="shared" si="175"/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 t="shared" si="168"/>
        <v>#N/A</v>
      </c>
      <c r="I1929" t="e">
        <f t="shared" si="169"/>
        <v>#N/A</v>
      </c>
      <c r="J1929" t="e">
        <f t="shared" si="174"/>
        <v>#N/A</v>
      </c>
      <c r="K1929" t="e">
        <f t="shared" si="175"/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 t="shared" si="168"/>
        <v>#N/A</v>
      </c>
      <c r="I1930" t="e">
        <f t="shared" si="169"/>
        <v>#N/A</v>
      </c>
      <c r="J1930" t="e">
        <f t="shared" si="174"/>
        <v>#N/A</v>
      </c>
      <c r="K1930" t="e">
        <f t="shared" si="175"/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 t="shared" si="168"/>
        <v>#N/A</v>
      </c>
      <c r="I1931" t="e">
        <f t="shared" si="169"/>
        <v>#N/A</v>
      </c>
      <c r="J1931" t="e">
        <f t="shared" si="174"/>
        <v>#N/A</v>
      </c>
      <c r="K1931" t="e">
        <f t="shared" si="175"/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 t="shared" si="168"/>
        <v>#N/A</v>
      </c>
      <c r="I1932" t="e">
        <f t="shared" si="169"/>
        <v>#N/A</v>
      </c>
      <c r="J1932" t="e">
        <f t="shared" si="174"/>
        <v>#N/A</v>
      </c>
      <c r="K1932" t="e">
        <f t="shared" si="175"/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 t="shared" si="168"/>
        <v>#N/A</v>
      </c>
      <c r="I1933" t="e">
        <f t="shared" si="169"/>
        <v>#N/A</v>
      </c>
      <c r="J1933" t="e">
        <f t="shared" si="174"/>
        <v>#N/A</v>
      </c>
      <c r="K1933" t="e">
        <f t="shared" si="175"/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 t="shared" si="168"/>
        <v>#N/A</v>
      </c>
      <c r="I1934" t="e">
        <f t="shared" si="169"/>
        <v>#N/A</v>
      </c>
      <c r="J1934" t="e">
        <f t="shared" si="174"/>
        <v>#N/A</v>
      </c>
      <c r="K1934" t="e">
        <f t="shared" si="175"/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 t="shared" si="168"/>
        <v>#N/A</v>
      </c>
      <c r="I1935" t="e">
        <f t="shared" si="169"/>
        <v>#N/A</v>
      </c>
      <c r="J1935" t="e">
        <f t="shared" si="174"/>
        <v>#N/A</v>
      </c>
      <c r="K1935" t="e">
        <f t="shared" si="175"/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 t="shared" si="168"/>
        <v>#N/A</v>
      </c>
      <c r="I1936" t="e">
        <f t="shared" si="169"/>
        <v>#N/A</v>
      </c>
      <c r="J1936" t="e">
        <f t="shared" si="174"/>
        <v>#N/A</v>
      </c>
      <c r="K1936" t="e">
        <f t="shared" si="175"/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 t="shared" si="168"/>
        <v>#N/A</v>
      </c>
      <c r="I1937" t="e">
        <f t="shared" si="169"/>
        <v>#N/A</v>
      </c>
      <c r="J1937" t="e">
        <f t="shared" si="174"/>
        <v>#N/A</v>
      </c>
      <c r="K1937" t="e">
        <f t="shared" si="175"/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 t="shared" si="168"/>
        <v>#N/A</v>
      </c>
      <c r="I1938" t="e">
        <f t="shared" si="169"/>
        <v>#N/A</v>
      </c>
      <c r="J1938" t="e">
        <f t="shared" si="174"/>
        <v>#N/A</v>
      </c>
      <c r="K1938" t="e">
        <f t="shared" si="175"/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 t="shared" si="168"/>
        <v>#N/A</v>
      </c>
      <c r="I1939" t="e">
        <f t="shared" si="169"/>
        <v>#N/A</v>
      </c>
      <c r="J1939" t="e">
        <f t="shared" si="174"/>
        <v>#N/A</v>
      </c>
      <c r="K1939" t="e">
        <f t="shared" si="175"/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 t="shared" si="168"/>
        <v>#N/A</v>
      </c>
      <c r="I1940" t="e">
        <f t="shared" si="169"/>
        <v>#N/A</v>
      </c>
      <c r="J1940" t="e">
        <f t="shared" si="174"/>
        <v>#N/A</v>
      </c>
      <c r="K1940" t="e">
        <f t="shared" si="175"/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 t="shared" si="168"/>
        <v>#N/A</v>
      </c>
      <c r="I1941" t="e">
        <f t="shared" si="169"/>
        <v>#N/A</v>
      </c>
      <c r="J1941" t="e">
        <f t="shared" si="174"/>
        <v>#N/A</v>
      </c>
      <c r="K1941" t="e">
        <f t="shared" si="175"/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 t="shared" si="168"/>
        <v>#N/A</v>
      </c>
      <c r="I1942" t="e">
        <f t="shared" si="169"/>
        <v>#N/A</v>
      </c>
      <c r="J1942" t="e">
        <f t="shared" si="174"/>
        <v>#N/A</v>
      </c>
      <c r="K1942" t="e">
        <f t="shared" si="175"/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 t="shared" si="168"/>
        <v>#N/A</v>
      </c>
      <c r="I1943" t="e">
        <f t="shared" si="169"/>
        <v>#N/A</v>
      </c>
      <c r="J1943" t="e">
        <f t="shared" si="174"/>
        <v>#N/A</v>
      </c>
      <c r="K1943" t="e">
        <f t="shared" si="175"/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 t="shared" si="168"/>
        <v>#N/A</v>
      </c>
      <c r="I1944" t="e">
        <f t="shared" si="169"/>
        <v>#N/A</v>
      </c>
      <c r="J1944" t="e">
        <f t="shared" si="174"/>
        <v>#N/A</v>
      </c>
      <c r="K1944" t="e">
        <f t="shared" si="175"/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 t="shared" si="168"/>
        <v>#N/A</v>
      </c>
      <c r="I1945" t="e">
        <f t="shared" si="169"/>
        <v>#N/A</v>
      </c>
      <c r="J1945" t="e">
        <f t="shared" si="174"/>
        <v>#N/A</v>
      </c>
      <c r="K1945" t="e">
        <f t="shared" si="175"/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 t="shared" si="168"/>
        <v>#N/A</v>
      </c>
      <c r="I1946" t="e">
        <f t="shared" si="169"/>
        <v>#N/A</v>
      </c>
      <c r="J1946" t="e">
        <f t="shared" si="174"/>
        <v>#N/A</v>
      </c>
      <c r="K1946" t="e">
        <f t="shared" si="175"/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 t="shared" ref="H1947:H2010" si="176">NA()</f>
        <v>#N/A</v>
      </c>
      <c r="I1947" t="e">
        <f t="shared" ref="I1947:I2010" si="177">NA()</f>
        <v>#N/A</v>
      </c>
      <c r="J1947" t="e">
        <f t="shared" si="174"/>
        <v>#N/A</v>
      </c>
      <c r="K1947" t="e">
        <f t="shared" si="175"/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 t="shared" si="176"/>
        <v>#N/A</v>
      </c>
      <c r="I1948" t="e">
        <f t="shared" si="177"/>
        <v>#N/A</v>
      </c>
      <c r="J1948" t="e">
        <f t="shared" si="174"/>
        <v>#N/A</v>
      </c>
      <c r="K1948" t="e">
        <f t="shared" si="175"/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 t="shared" si="176"/>
        <v>#N/A</v>
      </c>
      <c r="I1949" t="e">
        <f t="shared" si="177"/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 t="shared" si="176"/>
        <v>#N/A</v>
      </c>
      <c r="I1950" t="e">
        <f t="shared" si="177"/>
        <v>#N/A</v>
      </c>
      <c r="J1950" t="e">
        <f t="shared" ref="J1950:J1958" si="178">NA()</f>
        <v>#N/A</v>
      </c>
      <c r="K1950" t="e">
        <f t="shared" ref="K1950:K1958" si="179"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 t="shared" si="176"/>
        <v>#N/A</v>
      </c>
      <c r="I1951" t="e">
        <f t="shared" si="177"/>
        <v>#N/A</v>
      </c>
      <c r="J1951" t="e">
        <f t="shared" si="178"/>
        <v>#N/A</v>
      </c>
      <c r="K1951" t="e">
        <f t="shared" si="179"/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 t="shared" si="176"/>
        <v>#N/A</v>
      </c>
      <c r="I1952" t="e">
        <f t="shared" si="177"/>
        <v>#N/A</v>
      </c>
      <c r="J1952" t="e">
        <f t="shared" si="178"/>
        <v>#N/A</v>
      </c>
      <c r="K1952" t="e">
        <f t="shared" si="179"/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 t="shared" si="176"/>
        <v>#N/A</v>
      </c>
      <c r="I1953" t="e">
        <f t="shared" si="177"/>
        <v>#N/A</v>
      </c>
      <c r="J1953" t="e">
        <f t="shared" si="178"/>
        <v>#N/A</v>
      </c>
      <c r="K1953" t="e">
        <f t="shared" si="179"/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 t="shared" si="176"/>
        <v>#N/A</v>
      </c>
      <c r="I1954" t="e">
        <f t="shared" si="177"/>
        <v>#N/A</v>
      </c>
      <c r="J1954" t="e">
        <f t="shared" si="178"/>
        <v>#N/A</v>
      </c>
      <c r="K1954" t="e">
        <f t="shared" si="179"/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 t="shared" si="176"/>
        <v>#N/A</v>
      </c>
      <c r="I1955" t="e">
        <f t="shared" si="177"/>
        <v>#N/A</v>
      </c>
      <c r="J1955" t="e">
        <f t="shared" si="178"/>
        <v>#N/A</v>
      </c>
      <c r="K1955" t="e">
        <f t="shared" si="179"/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 t="shared" si="176"/>
        <v>#N/A</v>
      </c>
      <c r="I1956" t="e">
        <f t="shared" si="177"/>
        <v>#N/A</v>
      </c>
      <c r="J1956" t="e">
        <f t="shared" si="178"/>
        <v>#N/A</v>
      </c>
      <c r="K1956" t="e">
        <f t="shared" si="179"/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 t="shared" si="176"/>
        <v>#N/A</v>
      </c>
      <c r="I1957" t="e">
        <f t="shared" si="177"/>
        <v>#N/A</v>
      </c>
      <c r="J1957" t="e">
        <f t="shared" si="178"/>
        <v>#N/A</v>
      </c>
      <c r="K1957" t="e">
        <f t="shared" si="179"/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 t="shared" si="176"/>
        <v>#N/A</v>
      </c>
      <c r="I1958" t="e">
        <f t="shared" si="177"/>
        <v>#N/A</v>
      </c>
      <c r="J1958" t="e">
        <f t="shared" si="178"/>
        <v>#N/A</v>
      </c>
      <c r="K1958" t="e">
        <f t="shared" si="179"/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 t="shared" si="176"/>
        <v>#N/A</v>
      </c>
      <c r="I1959" t="e">
        <f t="shared" si="177"/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 t="shared" si="176"/>
        <v>#N/A</v>
      </c>
      <c r="I1960" t="e">
        <f t="shared" si="177"/>
        <v>#N/A</v>
      </c>
      <c r="J1960" t="e">
        <f t="shared" ref="J1960:J1992" si="180">NA()</f>
        <v>#N/A</v>
      </c>
      <c r="K1960" t="e">
        <f t="shared" ref="K1960:K1992" si="181"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 t="shared" si="176"/>
        <v>#N/A</v>
      </c>
      <c r="I1961" t="e">
        <f t="shared" si="177"/>
        <v>#N/A</v>
      </c>
      <c r="J1961" t="e">
        <f t="shared" si="180"/>
        <v>#N/A</v>
      </c>
      <c r="K1961" t="e">
        <f t="shared" si="181"/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 t="shared" si="176"/>
        <v>#N/A</v>
      </c>
      <c r="I1962" t="e">
        <f t="shared" si="177"/>
        <v>#N/A</v>
      </c>
      <c r="J1962" t="e">
        <f t="shared" si="180"/>
        <v>#N/A</v>
      </c>
      <c r="K1962" t="e">
        <f t="shared" si="181"/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 t="shared" si="176"/>
        <v>#N/A</v>
      </c>
      <c r="I1963" t="e">
        <f t="shared" si="177"/>
        <v>#N/A</v>
      </c>
      <c r="J1963" t="e">
        <f t="shared" si="180"/>
        <v>#N/A</v>
      </c>
      <c r="K1963" t="e">
        <f t="shared" si="181"/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 t="shared" si="176"/>
        <v>#N/A</v>
      </c>
      <c r="I1964" t="e">
        <f t="shared" si="177"/>
        <v>#N/A</v>
      </c>
      <c r="J1964" t="e">
        <f t="shared" si="180"/>
        <v>#N/A</v>
      </c>
      <c r="K1964" t="e">
        <f t="shared" si="181"/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 t="shared" si="176"/>
        <v>#N/A</v>
      </c>
      <c r="I1965" t="e">
        <f t="shared" si="177"/>
        <v>#N/A</v>
      </c>
      <c r="J1965" t="e">
        <f t="shared" si="180"/>
        <v>#N/A</v>
      </c>
      <c r="K1965" t="e">
        <f t="shared" si="181"/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 t="shared" si="176"/>
        <v>#N/A</v>
      </c>
      <c r="I1966" t="e">
        <f t="shared" si="177"/>
        <v>#N/A</v>
      </c>
      <c r="J1966" t="e">
        <f t="shared" si="180"/>
        <v>#N/A</v>
      </c>
      <c r="K1966" t="e">
        <f t="shared" si="181"/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 t="shared" si="176"/>
        <v>#N/A</v>
      </c>
      <c r="I1967" t="e">
        <f t="shared" si="177"/>
        <v>#N/A</v>
      </c>
      <c r="J1967" t="e">
        <f t="shared" si="180"/>
        <v>#N/A</v>
      </c>
      <c r="K1967" t="e">
        <f t="shared" si="181"/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 t="shared" si="176"/>
        <v>#N/A</v>
      </c>
      <c r="I1968" t="e">
        <f t="shared" si="177"/>
        <v>#N/A</v>
      </c>
      <c r="J1968" t="e">
        <f t="shared" si="180"/>
        <v>#N/A</v>
      </c>
      <c r="K1968" t="e">
        <f t="shared" si="181"/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 t="shared" si="176"/>
        <v>#N/A</v>
      </c>
      <c r="I1969" t="e">
        <f t="shared" si="177"/>
        <v>#N/A</v>
      </c>
      <c r="J1969" t="e">
        <f t="shared" si="180"/>
        <v>#N/A</v>
      </c>
      <c r="K1969" t="e">
        <f t="shared" si="181"/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 t="shared" si="176"/>
        <v>#N/A</v>
      </c>
      <c r="I1970" t="e">
        <f t="shared" si="177"/>
        <v>#N/A</v>
      </c>
      <c r="J1970" t="e">
        <f t="shared" si="180"/>
        <v>#N/A</v>
      </c>
      <c r="K1970" t="e">
        <f t="shared" si="181"/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 t="shared" si="176"/>
        <v>#N/A</v>
      </c>
      <c r="I1971" t="e">
        <f t="shared" si="177"/>
        <v>#N/A</v>
      </c>
      <c r="J1971" t="e">
        <f t="shared" si="180"/>
        <v>#N/A</v>
      </c>
      <c r="K1971" t="e">
        <f t="shared" si="181"/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 t="shared" si="176"/>
        <v>#N/A</v>
      </c>
      <c r="I1972" t="e">
        <f t="shared" si="177"/>
        <v>#N/A</v>
      </c>
      <c r="J1972" t="e">
        <f t="shared" si="180"/>
        <v>#N/A</v>
      </c>
      <c r="K1972" t="e">
        <f t="shared" si="181"/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 t="shared" si="176"/>
        <v>#N/A</v>
      </c>
      <c r="I1973" t="e">
        <f t="shared" si="177"/>
        <v>#N/A</v>
      </c>
      <c r="J1973" t="e">
        <f t="shared" si="180"/>
        <v>#N/A</v>
      </c>
      <c r="K1973" t="e">
        <f t="shared" si="181"/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 t="shared" si="176"/>
        <v>#N/A</v>
      </c>
      <c r="I1974" t="e">
        <f t="shared" si="177"/>
        <v>#N/A</v>
      </c>
      <c r="J1974" t="e">
        <f t="shared" si="180"/>
        <v>#N/A</v>
      </c>
      <c r="K1974" t="e">
        <f t="shared" si="181"/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 t="shared" si="176"/>
        <v>#N/A</v>
      </c>
      <c r="I1975" t="e">
        <f t="shared" si="177"/>
        <v>#N/A</v>
      </c>
      <c r="J1975" t="e">
        <f t="shared" si="180"/>
        <v>#N/A</v>
      </c>
      <c r="K1975" t="e">
        <f t="shared" si="181"/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 t="shared" si="176"/>
        <v>#N/A</v>
      </c>
      <c r="I1976" t="e">
        <f t="shared" si="177"/>
        <v>#N/A</v>
      </c>
      <c r="J1976" t="e">
        <f t="shared" si="180"/>
        <v>#N/A</v>
      </c>
      <c r="K1976" t="e">
        <f t="shared" si="181"/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 t="shared" si="176"/>
        <v>#N/A</v>
      </c>
      <c r="I1977" t="e">
        <f t="shared" si="177"/>
        <v>#N/A</v>
      </c>
      <c r="J1977" t="e">
        <f t="shared" si="180"/>
        <v>#N/A</v>
      </c>
      <c r="K1977" t="e">
        <f t="shared" si="181"/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 t="shared" si="176"/>
        <v>#N/A</v>
      </c>
      <c r="I1978" t="e">
        <f t="shared" si="177"/>
        <v>#N/A</v>
      </c>
      <c r="J1978" t="e">
        <f t="shared" si="180"/>
        <v>#N/A</v>
      </c>
      <c r="K1978" t="e">
        <f t="shared" si="181"/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 t="shared" si="176"/>
        <v>#N/A</v>
      </c>
      <c r="I1979" t="e">
        <f t="shared" si="177"/>
        <v>#N/A</v>
      </c>
      <c r="J1979" t="e">
        <f t="shared" si="180"/>
        <v>#N/A</v>
      </c>
      <c r="K1979" t="e">
        <f t="shared" si="181"/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 t="shared" si="176"/>
        <v>#N/A</v>
      </c>
      <c r="I1980" t="e">
        <f t="shared" si="177"/>
        <v>#N/A</v>
      </c>
      <c r="J1980" t="e">
        <f t="shared" si="180"/>
        <v>#N/A</v>
      </c>
      <c r="K1980" t="e">
        <f t="shared" si="181"/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 t="shared" si="176"/>
        <v>#N/A</v>
      </c>
      <c r="I1981" t="e">
        <f t="shared" si="177"/>
        <v>#N/A</v>
      </c>
      <c r="J1981" t="e">
        <f t="shared" si="180"/>
        <v>#N/A</v>
      </c>
      <c r="K1981" t="e">
        <f t="shared" si="181"/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 t="shared" si="176"/>
        <v>#N/A</v>
      </c>
      <c r="I1982" t="e">
        <f t="shared" si="177"/>
        <v>#N/A</v>
      </c>
      <c r="J1982" t="e">
        <f t="shared" si="180"/>
        <v>#N/A</v>
      </c>
      <c r="K1982" t="e">
        <f t="shared" si="181"/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 t="shared" si="176"/>
        <v>#N/A</v>
      </c>
      <c r="I1983" t="e">
        <f t="shared" si="177"/>
        <v>#N/A</v>
      </c>
      <c r="J1983" t="e">
        <f t="shared" si="180"/>
        <v>#N/A</v>
      </c>
      <c r="K1983" t="e">
        <f t="shared" si="181"/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 t="shared" si="176"/>
        <v>#N/A</v>
      </c>
      <c r="I1984" t="e">
        <f t="shared" si="177"/>
        <v>#N/A</v>
      </c>
      <c r="J1984" t="e">
        <f t="shared" si="180"/>
        <v>#N/A</v>
      </c>
      <c r="K1984" t="e">
        <f t="shared" si="181"/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 t="shared" si="176"/>
        <v>#N/A</v>
      </c>
      <c r="I1985" t="e">
        <f t="shared" si="177"/>
        <v>#N/A</v>
      </c>
      <c r="J1985" t="e">
        <f t="shared" si="180"/>
        <v>#N/A</v>
      </c>
      <c r="K1985" t="e">
        <f t="shared" si="181"/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 t="shared" si="176"/>
        <v>#N/A</v>
      </c>
      <c r="I1986" t="e">
        <f t="shared" si="177"/>
        <v>#N/A</v>
      </c>
      <c r="J1986" t="e">
        <f t="shared" si="180"/>
        <v>#N/A</v>
      </c>
      <c r="K1986" t="e">
        <f t="shared" si="181"/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 t="shared" si="176"/>
        <v>#N/A</v>
      </c>
      <c r="I1987" t="e">
        <f t="shared" si="177"/>
        <v>#N/A</v>
      </c>
      <c r="J1987" t="e">
        <f t="shared" si="180"/>
        <v>#N/A</v>
      </c>
      <c r="K1987" t="e">
        <f t="shared" si="181"/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 t="shared" si="176"/>
        <v>#N/A</v>
      </c>
      <c r="I1988" t="e">
        <f t="shared" si="177"/>
        <v>#N/A</v>
      </c>
      <c r="J1988" t="e">
        <f t="shared" si="180"/>
        <v>#N/A</v>
      </c>
      <c r="K1988" t="e">
        <f t="shared" si="181"/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 t="shared" si="176"/>
        <v>#N/A</v>
      </c>
      <c r="I1989" t="e">
        <f t="shared" si="177"/>
        <v>#N/A</v>
      </c>
      <c r="J1989" t="e">
        <f t="shared" si="180"/>
        <v>#N/A</v>
      </c>
      <c r="K1989" t="e">
        <f t="shared" si="181"/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 t="shared" si="176"/>
        <v>#N/A</v>
      </c>
      <c r="I1990" t="e">
        <f t="shared" si="177"/>
        <v>#N/A</v>
      </c>
      <c r="J1990" t="e">
        <f t="shared" si="180"/>
        <v>#N/A</v>
      </c>
      <c r="K1990" t="e">
        <f t="shared" si="181"/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 t="shared" si="176"/>
        <v>#N/A</v>
      </c>
      <c r="I1991" t="e">
        <f t="shared" si="177"/>
        <v>#N/A</v>
      </c>
      <c r="J1991" t="e">
        <f t="shared" si="180"/>
        <v>#N/A</v>
      </c>
      <c r="K1991" t="e">
        <f t="shared" si="181"/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 t="shared" si="176"/>
        <v>#N/A</v>
      </c>
      <c r="I1992" t="e">
        <f t="shared" si="177"/>
        <v>#N/A</v>
      </c>
      <c r="J1992" t="e">
        <f t="shared" si="180"/>
        <v>#N/A</v>
      </c>
      <c r="K1992" t="e">
        <f t="shared" si="181"/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 t="shared" si="176"/>
        <v>#N/A</v>
      </c>
      <c r="I1993" t="e">
        <f t="shared" si="177"/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 t="shared" si="176"/>
        <v>#N/A</v>
      </c>
      <c r="I1994" t="e">
        <f t="shared" si="177"/>
        <v>#N/A</v>
      </c>
      <c r="J1994" t="e">
        <f t="shared" ref="J1994:J2046" si="182">NA()</f>
        <v>#N/A</v>
      </c>
      <c r="K1994" t="e">
        <f t="shared" ref="K1994:K2046" si="183"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 t="shared" si="176"/>
        <v>#N/A</v>
      </c>
      <c r="I1995" t="e">
        <f t="shared" si="177"/>
        <v>#N/A</v>
      </c>
      <c r="J1995" t="e">
        <f t="shared" si="182"/>
        <v>#N/A</v>
      </c>
      <c r="K1995" t="e">
        <f t="shared" si="183"/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 t="shared" si="176"/>
        <v>#N/A</v>
      </c>
      <c r="I1996" t="e">
        <f t="shared" si="177"/>
        <v>#N/A</v>
      </c>
      <c r="J1996" t="e">
        <f t="shared" si="182"/>
        <v>#N/A</v>
      </c>
      <c r="K1996" t="e">
        <f t="shared" si="183"/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 t="shared" si="176"/>
        <v>#N/A</v>
      </c>
      <c r="I1997" t="e">
        <f t="shared" si="177"/>
        <v>#N/A</v>
      </c>
      <c r="J1997" t="e">
        <f t="shared" si="182"/>
        <v>#N/A</v>
      </c>
      <c r="K1997" t="e">
        <f t="shared" si="183"/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 t="shared" si="176"/>
        <v>#N/A</v>
      </c>
      <c r="I1998" t="e">
        <f t="shared" si="177"/>
        <v>#N/A</v>
      </c>
      <c r="J1998" t="e">
        <f t="shared" si="182"/>
        <v>#N/A</v>
      </c>
      <c r="K1998" t="e">
        <f t="shared" si="183"/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 t="shared" si="176"/>
        <v>#N/A</v>
      </c>
      <c r="I1999" t="e">
        <f t="shared" si="177"/>
        <v>#N/A</v>
      </c>
      <c r="J1999" t="e">
        <f t="shared" si="182"/>
        <v>#N/A</v>
      </c>
      <c r="K1999" t="e">
        <f t="shared" si="183"/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 t="shared" si="176"/>
        <v>#N/A</v>
      </c>
      <c r="I2000" t="e">
        <f t="shared" si="177"/>
        <v>#N/A</v>
      </c>
      <c r="J2000" t="e">
        <f t="shared" si="182"/>
        <v>#N/A</v>
      </c>
      <c r="K2000" t="e">
        <f t="shared" si="183"/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 t="shared" si="176"/>
        <v>#N/A</v>
      </c>
      <c r="I2001" t="e">
        <f t="shared" si="177"/>
        <v>#N/A</v>
      </c>
      <c r="J2001" t="e">
        <f t="shared" si="182"/>
        <v>#N/A</v>
      </c>
      <c r="K2001" t="e">
        <f t="shared" si="183"/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 t="shared" si="176"/>
        <v>#N/A</v>
      </c>
      <c r="I2002" t="e">
        <f t="shared" si="177"/>
        <v>#N/A</v>
      </c>
      <c r="J2002" t="e">
        <f t="shared" si="182"/>
        <v>#N/A</v>
      </c>
      <c r="K2002" t="e">
        <f t="shared" si="183"/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 t="shared" si="176"/>
        <v>#N/A</v>
      </c>
      <c r="I2003" t="e">
        <f t="shared" si="177"/>
        <v>#N/A</v>
      </c>
      <c r="J2003" t="e">
        <f t="shared" si="182"/>
        <v>#N/A</v>
      </c>
      <c r="K2003" t="e">
        <f t="shared" si="183"/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 t="shared" si="176"/>
        <v>#N/A</v>
      </c>
      <c r="I2004" t="e">
        <f t="shared" si="177"/>
        <v>#N/A</v>
      </c>
      <c r="J2004" t="e">
        <f t="shared" si="182"/>
        <v>#N/A</v>
      </c>
      <c r="K2004" t="e">
        <f t="shared" si="183"/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 t="shared" si="176"/>
        <v>#N/A</v>
      </c>
      <c r="I2005" t="e">
        <f t="shared" si="177"/>
        <v>#N/A</v>
      </c>
      <c r="J2005" t="e">
        <f t="shared" si="182"/>
        <v>#N/A</v>
      </c>
      <c r="K2005" t="e">
        <f t="shared" si="183"/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 t="shared" si="176"/>
        <v>#N/A</v>
      </c>
      <c r="I2006" t="e">
        <f t="shared" si="177"/>
        <v>#N/A</v>
      </c>
      <c r="J2006" t="e">
        <f t="shared" si="182"/>
        <v>#N/A</v>
      </c>
      <c r="K2006" t="e">
        <f t="shared" si="183"/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 t="shared" si="176"/>
        <v>#N/A</v>
      </c>
      <c r="I2007" t="e">
        <f t="shared" si="177"/>
        <v>#N/A</v>
      </c>
      <c r="J2007" t="e">
        <f t="shared" si="182"/>
        <v>#N/A</v>
      </c>
      <c r="K2007" t="e">
        <f t="shared" si="183"/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 t="shared" si="176"/>
        <v>#N/A</v>
      </c>
      <c r="I2008" t="e">
        <f t="shared" si="177"/>
        <v>#N/A</v>
      </c>
      <c r="J2008" t="e">
        <f t="shared" si="182"/>
        <v>#N/A</v>
      </c>
      <c r="K2008" t="e">
        <f t="shared" si="183"/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 t="shared" si="176"/>
        <v>#N/A</v>
      </c>
      <c r="I2009" t="e">
        <f t="shared" si="177"/>
        <v>#N/A</v>
      </c>
      <c r="J2009" t="e">
        <f t="shared" si="182"/>
        <v>#N/A</v>
      </c>
      <c r="K2009" t="e">
        <f t="shared" si="183"/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 t="shared" si="176"/>
        <v>#N/A</v>
      </c>
      <c r="I2010" t="e">
        <f t="shared" si="177"/>
        <v>#N/A</v>
      </c>
      <c r="J2010" t="e">
        <f t="shared" si="182"/>
        <v>#N/A</v>
      </c>
      <c r="K2010" t="e">
        <f t="shared" si="183"/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 t="shared" ref="H2011:H2074" si="184">NA()</f>
        <v>#N/A</v>
      </c>
      <c r="I2011" t="e">
        <f t="shared" ref="I2011:I2074" si="185">NA()</f>
        <v>#N/A</v>
      </c>
      <c r="J2011" t="e">
        <f t="shared" si="182"/>
        <v>#N/A</v>
      </c>
      <c r="K2011" t="e">
        <f t="shared" si="183"/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 t="shared" si="184"/>
        <v>#N/A</v>
      </c>
      <c r="I2012" t="e">
        <f t="shared" si="185"/>
        <v>#N/A</v>
      </c>
      <c r="J2012" t="e">
        <f t="shared" si="182"/>
        <v>#N/A</v>
      </c>
      <c r="K2012" t="e">
        <f t="shared" si="183"/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 t="shared" si="184"/>
        <v>#N/A</v>
      </c>
      <c r="I2013" t="e">
        <f t="shared" si="185"/>
        <v>#N/A</v>
      </c>
      <c r="J2013" t="e">
        <f t="shared" si="182"/>
        <v>#N/A</v>
      </c>
      <c r="K2013" t="e">
        <f t="shared" si="183"/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 t="shared" si="184"/>
        <v>#N/A</v>
      </c>
      <c r="I2014" t="e">
        <f t="shared" si="185"/>
        <v>#N/A</v>
      </c>
      <c r="J2014" t="e">
        <f t="shared" si="182"/>
        <v>#N/A</v>
      </c>
      <c r="K2014" t="e">
        <f t="shared" si="183"/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 t="shared" si="184"/>
        <v>#N/A</v>
      </c>
      <c r="I2015" t="e">
        <f t="shared" si="185"/>
        <v>#N/A</v>
      </c>
      <c r="J2015" t="e">
        <f t="shared" si="182"/>
        <v>#N/A</v>
      </c>
      <c r="K2015" t="e">
        <f t="shared" si="183"/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 t="shared" si="184"/>
        <v>#N/A</v>
      </c>
      <c r="I2016" t="e">
        <f t="shared" si="185"/>
        <v>#N/A</v>
      </c>
      <c r="J2016" t="e">
        <f t="shared" si="182"/>
        <v>#N/A</v>
      </c>
      <c r="K2016" t="e">
        <f t="shared" si="183"/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 t="shared" si="184"/>
        <v>#N/A</v>
      </c>
      <c r="I2017" t="e">
        <f t="shared" si="185"/>
        <v>#N/A</v>
      </c>
      <c r="J2017" t="e">
        <f t="shared" si="182"/>
        <v>#N/A</v>
      </c>
      <c r="K2017" t="e">
        <f t="shared" si="183"/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 t="shared" si="184"/>
        <v>#N/A</v>
      </c>
      <c r="I2018" t="e">
        <f t="shared" si="185"/>
        <v>#N/A</v>
      </c>
      <c r="J2018" t="e">
        <f t="shared" si="182"/>
        <v>#N/A</v>
      </c>
      <c r="K2018" t="e">
        <f t="shared" si="183"/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 t="shared" si="184"/>
        <v>#N/A</v>
      </c>
      <c r="I2019" t="e">
        <f t="shared" si="185"/>
        <v>#N/A</v>
      </c>
      <c r="J2019" t="e">
        <f t="shared" si="182"/>
        <v>#N/A</v>
      </c>
      <c r="K2019" t="e">
        <f t="shared" si="183"/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 t="shared" si="184"/>
        <v>#N/A</v>
      </c>
      <c r="I2020" t="e">
        <f t="shared" si="185"/>
        <v>#N/A</v>
      </c>
      <c r="J2020" t="e">
        <f t="shared" si="182"/>
        <v>#N/A</v>
      </c>
      <c r="K2020" t="e">
        <f t="shared" si="183"/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 t="shared" si="184"/>
        <v>#N/A</v>
      </c>
      <c r="I2021" t="e">
        <f t="shared" si="185"/>
        <v>#N/A</v>
      </c>
      <c r="J2021" t="e">
        <f t="shared" si="182"/>
        <v>#N/A</v>
      </c>
      <c r="K2021" t="e">
        <f t="shared" si="183"/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 t="shared" si="184"/>
        <v>#N/A</v>
      </c>
      <c r="I2022" t="e">
        <f t="shared" si="185"/>
        <v>#N/A</v>
      </c>
      <c r="J2022" t="e">
        <f t="shared" si="182"/>
        <v>#N/A</v>
      </c>
      <c r="K2022" t="e">
        <f t="shared" si="183"/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 t="shared" si="184"/>
        <v>#N/A</v>
      </c>
      <c r="I2023" t="e">
        <f t="shared" si="185"/>
        <v>#N/A</v>
      </c>
      <c r="J2023" t="e">
        <f t="shared" si="182"/>
        <v>#N/A</v>
      </c>
      <c r="K2023" t="e">
        <f t="shared" si="183"/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 t="shared" si="184"/>
        <v>#N/A</v>
      </c>
      <c r="I2024" t="e">
        <f t="shared" si="185"/>
        <v>#N/A</v>
      </c>
      <c r="J2024" t="e">
        <f t="shared" si="182"/>
        <v>#N/A</v>
      </c>
      <c r="K2024" t="e">
        <f t="shared" si="183"/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 t="shared" si="184"/>
        <v>#N/A</v>
      </c>
      <c r="I2025" t="e">
        <f t="shared" si="185"/>
        <v>#N/A</v>
      </c>
      <c r="J2025" t="e">
        <f t="shared" si="182"/>
        <v>#N/A</v>
      </c>
      <c r="K2025" t="e">
        <f t="shared" si="183"/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 t="shared" si="184"/>
        <v>#N/A</v>
      </c>
      <c r="I2026" t="e">
        <f t="shared" si="185"/>
        <v>#N/A</v>
      </c>
      <c r="J2026" t="e">
        <f t="shared" si="182"/>
        <v>#N/A</v>
      </c>
      <c r="K2026" t="e">
        <f t="shared" si="183"/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 t="shared" si="184"/>
        <v>#N/A</v>
      </c>
      <c r="I2027" t="e">
        <f t="shared" si="185"/>
        <v>#N/A</v>
      </c>
      <c r="J2027" t="e">
        <f t="shared" si="182"/>
        <v>#N/A</v>
      </c>
      <c r="K2027" t="e">
        <f t="shared" si="183"/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 t="shared" si="184"/>
        <v>#N/A</v>
      </c>
      <c r="I2028" t="e">
        <f t="shared" si="185"/>
        <v>#N/A</v>
      </c>
      <c r="J2028" t="e">
        <f t="shared" si="182"/>
        <v>#N/A</v>
      </c>
      <c r="K2028" t="e">
        <f t="shared" si="183"/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 t="shared" si="184"/>
        <v>#N/A</v>
      </c>
      <c r="I2029" t="e">
        <f t="shared" si="185"/>
        <v>#N/A</v>
      </c>
      <c r="J2029" t="e">
        <f t="shared" si="182"/>
        <v>#N/A</v>
      </c>
      <c r="K2029" t="e">
        <f t="shared" si="183"/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 t="shared" si="184"/>
        <v>#N/A</v>
      </c>
      <c r="I2030" t="e">
        <f t="shared" si="185"/>
        <v>#N/A</v>
      </c>
      <c r="J2030" t="e">
        <f t="shared" si="182"/>
        <v>#N/A</v>
      </c>
      <c r="K2030" t="e">
        <f t="shared" si="183"/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 t="shared" si="184"/>
        <v>#N/A</v>
      </c>
      <c r="I2031" t="e">
        <f t="shared" si="185"/>
        <v>#N/A</v>
      </c>
      <c r="J2031" t="e">
        <f t="shared" si="182"/>
        <v>#N/A</v>
      </c>
      <c r="K2031" t="e">
        <f t="shared" si="183"/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 t="shared" si="184"/>
        <v>#N/A</v>
      </c>
      <c r="I2032" t="e">
        <f t="shared" si="185"/>
        <v>#N/A</v>
      </c>
      <c r="J2032" t="e">
        <f t="shared" si="182"/>
        <v>#N/A</v>
      </c>
      <c r="K2032" t="e">
        <f t="shared" si="183"/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 t="shared" si="184"/>
        <v>#N/A</v>
      </c>
      <c r="I2033" t="e">
        <f t="shared" si="185"/>
        <v>#N/A</v>
      </c>
      <c r="J2033" t="e">
        <f t="shared" si="182"/>
        <v>#N/A</v>
      </c>
      <c r="K2033" t="e">
        <f t="shared" si="183"/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 t="shared" si="184"/>
        <v>#N/A</v>
      </c>
      <c r="I2034" t="e">
        <f t="shared" si="185"/>
        <v>#N/A</v>
      </c>
      <c r="J2034" t="e">
        <f t="shared" si="182"/>
        <v>#N/A</v>
      </c>
      <c r="K2034" t="e">
        <f t="shared" si="183"/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 t="shared" si="184"/>
        <v>#N/A</v>
      </c>
      <c r="I2035" t="e">
        <f t="shared" si="185"/>
        <v>#N/A</v>
      </c>
      <c r="J2035" t="e">
        <f t="shared" si="182"/>
        <v>#N/A</v>
      </c>
      <c r="K2035" t="e">
        <f t="shared" si="183"/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 t="shared" si="184"/>
        <v>#N/A</v>
      </c>
      <c r="I2036" t="e">
        <f t="shared" si="185"/>
        <v>#N/A</v>
      </c>
      <c r="J2036" t="e">
        <f t="shared" si="182"/>
        <v>#N/A</v>
      </c>
      <c r="K2036" t="e">
        <f t="shared" si="183"/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 t="shared" si="184"/>
        <v>#N/A</v>
      </c>
      <c r="I2037" t="e">
        <f t="shared" si="185"/>
        <v>#N/A</v>
      </c>
      <c r="J2037" t="e">
        <f t="shared" si="182"/>
        <v>#N/A</v>
      </c>
      <c r="K2037" t="e">
        <f t="shared" si="183"/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 t="shared" si="184"/>
        <v>#N/A</v>
      </c>
      <c r="I2038" t="e">
        <f t="shared" si="185"/>
        <v>#N/A</v>
      </c>
      <c r="J2038" t="e">
        <f t="shared" si="182"/>
        <v>#N/A</v>
      </c>
      <c r="K2038" t="e">
        <f t="shared" si="183"/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 t="shared" si="184"/>
        <v>#N/A</v>
      </c>
      <c r="I2039" t="e">
        <f t="shared" si="185"/>
        <v>#N/A</v>
      </c>
      <c r="J2039" t="e">
        <f t="shared" si="182"/>
        <v>#N/A</v>
      </c>
      <c r="K2039" t="e">
        <f t="shared" si="183"/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 t="shared" si="184"/>
        <v>#N/A</v>
      </c>
      <c r="I2040" t="e">
        <f t="shared" si="185"/>
        <v>#N/A</v>
      </c>
      <c r="J2040" t="e">
        <f t="shared" si="182"/>
        <v>#N/A</v>
      </c>
      <c r="K2040" t="e">
        <f t="shared" si="183"/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 t="shared" si="184"/>
        <v>#N/A</v>
      </c>
      <c r="I2041" t="e">
        <f t="shared" si="185"/>
        <v>#N/A</v>
      </c>
      <c r="J2041" t="e">
        <f t="shared" si="182"/>
        <v>#N/A</v>
      </c>
      <c r="K2041" t="e">
        <f t="shared" si="183"/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 t="shared" si="184"/>
        <v>#N/A</v>
      </c>
      <c r="I2042" t="e">
        <f t="shared" si="185"/>
        <v>#N/A</v>
      </c>
      <c r="J2042" t="e">
        <f t="shared" si="182"/>
        <v>#N/A</v>
      </c>
      <c r="K2042" t="e">
        <f t="shared" si="183"/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 t="shared" si="184"/>
        <v>#N/A</v>
      </c>
      <c r="I2043" t="e">
        <f t="shared" si="185"/>
        <v>#N/A</v>
      </c>
      <c r="J2043" t="e">
        <f t="shared" si="182"/>
        <v>#N/A</v>
      </c>
      <c r="K2043" t="e">
        <f t="shared" si="183"/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 t="shared" si="184"/>
        <v>#N/A</v>
      </c>
      <c r="I2044" t="e">
        <f t="shared" si="185"/>
        <v>#N/A</v>
      </c>
      <c r="J2044" t="e">
        <f t="shared" si="182"/>
        <v>#N/A</v>
      </c>
      <c r="K2044" t="e">
        <f t="shared" si="183"/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 t="shared" si="184"/>
        <v>#N/A</v>
      </c>
      <c r="I2045" t="e">
        <f t="shared" si="185"/>
        <v>#N/A</v>
      </c>
      <c r="J2045" t="e">
        <f t="shared" si="182"/>
        <v>#N/A</v>
      </c>
      <c r="K2045" t="e">
        <f t="shared" si="183"/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 t="shared" si="184"/>
        <v>#N/A</v>
      </c>
      <c r="I2046" t="e">
        <f t="shared" si="185"/>
        <v>#N/A</v>
      </c>
      <c r="J2046" t="e">
        <f t="shared" si="182"/>
        <v>#N/A</v>
      </c>
      <c r="K2046" t="e">
        <f t="shared" si="183"/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 t="shared" si="184"/>
        <v>#N/A</v>
      </c>
      <c r="I2047" t="e">
        <f t="shared" si="185"/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 t="shared" si="184"/>
        <v>#N/A</v>
      </c>
      <c r="I2048" t="e">
        <f t="shared" si="185"/>
        <v>#N/A</v>
      </c>
      <c r="J2048" t="e">
        <f t="shared" ref="J2048:J2087" si="186">NA()</f>
        <v>#N/A</v>
      </c>
      <c r="K2048" t="e">
        <f t="shared" ref="K2048:K2087" si="187"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 t="shared" si="184"/>
        <v>#N/A</v>
      </c>
      <c r="I2049" t="e">
        <f t="shared" si="185"/>
        <v>#N/A</v>
      </c>
      <c r="J2049" t="e">
        <f t="shared" si="186"/>
        <v>#N/A</v>
      </c>
      <c r="K2049" t="e">
        <f t="shared" si="187"/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 t="shared" si="184"/>
        <v>#N/A</v>
      </c>
      <c r="I2050" t="e">
        <f t="shared" si="185"/>
        <v>#N/A</v>
      </c>
      <c r="J2050" t="e">
        <f t="shared" si="186"/>
        <v>#N/A</v>
      </c>
      <c r="K2050" t="e">
        <f t="shared" si="187"/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 t="shared" si="184"/>
        <v>#N/A</v>
      </c>
      <c r="I2051" t="e">
        <f t="shared" si="185"/>
        <v>#N/A</v>
      </c>
      <c r="J2051" t="e">
        <f t="shared" si="186"/>
        <v>#N/A</v>
      </c>
      <c r="K2051" t="e">
        <f t="shared" si="187"/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 t="shared" si="184"/>
        <v>#N/A</v>
      </c>
      <c r="I2052" t="e">
        <f t="shared" si="185"/>
        <v>#N/A</v>
      </c>
      <c r="J2052" t="e">
        <f t="shared" si="186"/>
        <v>#N/A</v>
      </c>
      <c r="K2052" t="e">
        <f t="shared" si="187"/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 t="shared" si="184"/>
        <v>#N/A</v>
      </c>
      <c r="I2053" t="e">
        <f t="shared" si="185"/>
        <v>#N/A</v>
      </c>
      <c r="J2053" t="e">
        <f t="shared" si="186"/>
        <v>#N/A</v>
      </c>
      <c r="K2053" t="e">
        <f t="shared" si="187"/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 t="shared" si="184"/>
        <v>#N/A</v>
      </c>
      <c r="I2054" t="e">
        <f t="shared" si="185"/>
        <v>#N/A</v>
      </c>
      <c r="J2054" t="e">
        <f t="shared" si="186"/>
        <v>#N/A</v>
      </c>
      <c r="K2054" t="e">
        <f t="shared" si="187"/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 t="shared" si="184"/>
        <v>#N/A</v>
      </c>
      <c r="I2055" t="e">
        <f t="shared" si="185"/>
        <v>#N/A</v>
      </c>
      <c r="J2055" t="e">
        <f t="shared" si="186"/>
        <v>#N/A</v>
      </c>
      <c r="K2055" t="e">
        <f t="shared" si="187"/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 t="shared" si="184"/>
        <v>#N/A</v>
      </c>
      <c r="I2056" t="e">
        <f t="shared" si="185"/>
        <v>#N/A</v>
      </c>
      <c r="J2056" t="e">
        <f t="shared" si="186"/>
        <v>#N/A</v>
      </c>
      <c r="K2056" t="e">
        <f t="shared" si="187"/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 t="shared" si="184"/>
        <v>#N/A</v>
      </c>
      <c r="I2057" t="e">
        <f t="shared" si="185"/>
        <v>#N/A</v>
      </c>
      <c r="J2057" t="e">
        <f t="shared" si="186"/>
        <v>#N/A</v>
      </c>
      <c r="K2057" t="e">
        <f t="shared" si="187"/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 t="shared" si="184"/>
        <v>#N/A</v>
      </c>
      <c r="I2058" t="e">
        <f t="shared" si="185"/>
        <v>#N/A</v>
      </c>
      <c r="J2058" t="e">
        <f t="shared" si="186"/>
        <v>#N/A</v>
      </c>
      <c r="K2058" t="e">
        <f t="shared" si="187"/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 t="shared" si="184"/>
        <v>#N/A</v>
      </c>
      <c r="I2059" t="e">
        <f t="shared" si="185"/>
        <v>#N/A</v>
      </c>
      <c r="J2059" t="e">
        <f t="shared" si="186"/>
        <v>#N/A</v>
      </c>
      <c r="K2059" t="e">
        <f t="shared" si="187"/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 t="shared" si="184"/>
        <v>#N/A</v>
      </c>
      <c r="I2060" t="e">
        <f t="shared" si="185"/>
        <v>#N/A</v>
      </c>
      <c r="J2060" t="e">
        <f t="shared" si="186"/>
        <v>#N/A</v>
      </c>
      <c r="K2060" t="e">
        <f t="shared" si="187"/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 t="shared" si="184"/>
        <v>#N/A</v>
      </c>
      <c r="I2061" t="e">
        <f t="shared" si="185"/>
        <v>#N/A</v>
      </c>
      <c r="J2061" t="e">
        <f t="shared" si="186"/>
        <v>#N/A</v>
      </c>
      <c r="K2061" t="e">
        <f t="shared" si="187"/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 t="shared" si="184"/>
        <v>#N/A</v>
      </c>
      <c r="I2062" t="e">
        <f t="shared" si="185"/>
        <v>#N/A</v>
      </c>
      <c r="J2062" t="e">
        <f t="shared" si="186"/>
        <v>#N/A</v>
      </c>
      <c r="K2062" t="e">
        <f t="shared" si="187"/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 t="shared" si="184"/>
        <v>#N/A</v>
      </c>
      <c r="I2063" t="e">
        <f t="shared" si="185"/>
        <v>#N/A</v>
      </c>
      <c r="J2063" t="e">
        <f t="shared" si="186"/>
        <v>#N/A</v>
      </c>
      <c r="K2063" t="e">
        <f t="shared" si="187"/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 t="shared" si="184"/>
        <v>#N/A</v>
      </c>
      <c r="I2064" t="e">
        <f t="shared" si="185"/>
        <v>#N/A</v>
      </c>
      <c r="J2064" t="e">
        <f t="shared" si="186"/>
        <v>#N/A</v>
      </c>
      <c r="K2064" t="e">
        <f t="shared" si="187"/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 t="shared" si="184"/>
        <v>#N/A</v>
      </c>
      <c r="I2065" t="e">
        <f t="shared" si="185"/>
        <v>#N/A</v>
      </c>
      <c r="J2065" t="e">
        <f t="shared" si="186"/>
        <v>#N/A</v>
      </c>
      <c r="K2065" t="e">
        <f t="shared" si="187"/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 t="shared" si="184"/>
        <v>#N/A</v>
      </c>
      <c r="I2066" t="e">
        <f t="shared" si="185"/>
        <v>#N/A</v>
      </c>
      <c r="J2066" t="e">
        <f t="shared" si="186"/>
        <v>#N/A</v>
      </c>
      <c r="K2066" t="e">
        <f t="shared" si="187"/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 t="shared" si="184"/>
        <v>#N/A</v>
      </c>
      <c r="I2067" t="e">
        <f t="shared" si="185"/>
        <v>#N/A</v>
      </c>
      <c r="J2067" t="e">
        <f t="shared" si="186"/>
        <v>#N/A</v>
      </c>
      <c r="K2067" t="e">
        <f t="shared" si="187"/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 t="shared" si="184"/>
        <v>#N/A</v>
      </c>
      <c r="I2068" t="e">
        <f t="shared" si="185"/>
        <v>#N/A</v>
      </c>
      <c r="J2068" t="e">
        <f t="shared" si="186"/>
        <v>#N/A</v>
      </c>
      <c r="K2068" t="e">
        <f t="shared" si="187"/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 t="shared" si="184"/>
        <v>#N/A</v>
      </c>
      <c r="I2069" t="e">
        <f t="shared" si="185"/>
        <v>#N/A</v>
      </c>
      <c r="J2069" t="e">
        <f t="shared" si="186"/>
        <v>#N/A</v>
      </c>
      <c r="K2069" t="e">
        <f t="shared" si="187"/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 t="shared" si="184"/>
        <v>#N/A</v>
      </c>
      <c r="I2070" t="e">
        <f t="shared" si="185"/>
        <v>#N/A</v>
      </c>
      <c r="J2070" t="e">
        <f t="shared" si="186"/>
        <v>#N/A</v>
      </c>
      <c r="K2070" t="e">
        <f t="shared" si="187"/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 t="shared" si="184"/>
        <v>#N/A</v>
      </c>
      <c r="I2071" t="e">
        <f t="shared" si="185"/>
        <v>#N/A</v>
      </c>
      <c r="J2071" t="e">
        <f t="shared" si="186"/>
        <v>#N/A</v>
      </c>
      <c r="K2071" t="e">
        <f t="shared" si="187"/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 t="shared" si="184"/>
        <v>#N/A</v>
      </c>
      <c r="I2072" t="e">
        <f t="shared" si="185"/>
        <v>#N/A</v>
      </c>
      <c r="J2072" t="e">
        <f t="shared" si="186"/>
        <v>#N/A</v>
      </c>
      <c r="K2072" t="e">
        <f t="shared" si="187"/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 t="shared" si="184"/>
        <v>#N/A</v>
      </c>
      <c r="I2073" t="e">
        <f t="shared" si="185"/>
        <v>#N/A</v>
      </c>
      <c r="J2073" t="e">
        <f t="shared" si="186"/>
        <v>#N/A</v>
      </c>
      <c r="K2073" t="e">
        <f t="shared" si="187"/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 t="shared" si="184"/>
        <v>#N/A</v>
      </c>
      <c r="I2074" t="e">
        <f t="shared" si="185"/>
        <v>#N/A</v>
      </c>
      <c r="J2074" t="e">
        <f t="shared" si="186"/>
        <v>#N/A</v>
      </c>
      <c r="K2074" t="e">
        <f t="shared" si="187"/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 t="shared" ref="H2075:H2138" si="188">NA()</f>
        <v>#N/A</v>
      </c>
      <c r="I2075" t="e">
        <f t="shared" ref="I2075:I2138" si="189">NA()</f>
        <v>#N/A</v>
      </c>
      <c r="J2075" t="e">
        <f t="shared" si="186"/>
        <v>#N/A</v>
      </c>
      <c r="K2075" t="e">
        <f t="shared" si="187"/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 t="shared" si="188"/>
        <v>#N/A</v>
      </c>
      <c r="I2076" t="e">
        <f t="shared" si="189"/>
        <v>#N/A</v>
      </c>
      <c r="J2076" t="e">
        <f t="shared" si="186"/>
        <v>#N/A</v>
      </c>
      <c r="K2076" t="e">
        <f t="shared" si="187"/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 t="shared" si="188"/>
        <v>#N/A</v>
      </c>
      <c r="I2077" t="e">
        <f t="shared" si="189"/>
        <v>#N/A</v>
      </c>
      <c r="J2077" t="e">
        <f t="shared" si="186"/>
        <v>#N/A</v>
      </c>
      <c r="K2077" t="e">
        <f t="shared" si="187"/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 t="shared" si="188"/>
        <v>#N/A</v>
      </c>
      <c r="I2078" t="e">
        <f t="shared" si="189"/>
        <v>#N/A</v>
      </c>
      <c r="J2078" t="e">
        <f t="shared" si="186"/>
        <v>#N/A</v>
      </c>
      <c r="K2078" t="e">
        <f t="shared" si="187"/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 t="shared" si="188"/>
        <v>#N/A</v>
      </c>
      <c r="I2079" t="e">
        <f t="shared" si="189"/>
        <v>#N/A</v>
      </c>
      <c r="J2079" t="e">
        <f t="shared" si="186"/>
        <v>#N/A</v>
      </c>
      <c r="K2079" t="e">
        <f t="shared" si="187"/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 t="shared" si="188"/>
        <v>#N/A</v>
      </c>
      <c r="I2080" t="e">
        <f t="shared" si="189"/>
        <v>#N/A</v>
      </c>
      <c r="J2080" t="e">
        <f t="shared" si="186"/>
        <v>#N/A</v>
      </c>
      <c r="K2080" t="e">
        <f t="shared" si="187"/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 t="shared" si="188"/>
        <v>#N/A</v>
      </c>
      <c r="I2081" t="e">
        <f t="shared" si="189"/>
        <v>#N/A</v>
      </c>
      <c r="J2081" t="e">
        <f t="shared" si="186"/>
        <v>#N/A</v>
      </c>
      <c r="K2081" t="e">
        <f t="shared" si="187"/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 t="shared" si="188"/>
        <v>#N/A</v>
      </c>
      <c r="I2082" t="e">
        <f t="shared" si="189"/>
        <v>#N/A</v>
      </c>
      <c r="J2082" t="e">
        <f t="shared" si="186"/>
        <v>#N/A</v>
      </c>
      <c r="K2082" t="e">
        <f t="shared" si="187"/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 t="shared" si="188"/>
        <v>#N/A</v>
      </c>
      <c r="I2083" t="e">
        <f t="shared" si="189"/>
        <v>#N/A</v>
      </c>
      <c r="J2083" t="e">
        <f t="shared" si="186"/>
        <v>#N/A</v>
      </c>
      <c r="K2083" t="e">
        <f t="shared" si="187"/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 t="shared" si="188"/>
        <v>#N/A</v>
      </c>
      <c r="I2084" t="e">
        <f t="shared" si="189"/>
        <v>#N/A</v>
      </c>
      <c r="J2084" t="e">
        <f t="shared" si="186"/>
        <v>#N/A</v>
      </c>
      <c r="K2084" t="e">
        <f t="shared" si="187"/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 t="shared" si="188"/>
        <v>#N/A</v>
      </c>
      <c r="I2085" t="e">
        <f t="shared" si="189"/>
        <v>#N/A</v>
      </c>
      <c r="J2085" t="e">
        <f t="shared" si="186"/>
        <v>#N/A</v>
      </c>
      <c r="K2085" t="e">
        <f t="shared" si="187"/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 t="shared" si="188"/>
        <v>#N/A</v>
      </c>
      <c r="I2086" t="e">
        <f t="shared" si="189"/>
        <v>#N/A</v>
      </c>
      <c r="J2086" t="e">
        <f t="shared" si="186"/>
        <v>#N/A</v>
      </c>
      <c r="K2086" t="e">
        <f t="shared" si="187"/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 t="shared" si="188"/>
        <v>#N/A</v>
      </c>
      <c r="I2087" t="e">
        <f t="shared" si="189"/>
        <v>#N/A</v>
      </c>
      <c r="J2087" t="e">
        <f t="shared" si="186"/>
        <v>#N/A</v>
      </c>
      <c r="K2087" t="e">
        <f t="shared" si="187"/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 t="shared" si="188"/>
        <v>#N/A</v>
      </c>
      <c r="I2088" t="e">
        <f t="shared" si="189"/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 t="shared" si="188"/>
        <v>#N/A</v>
      </c>
      <c r="I2089" t="e">
        <f t="shared" si="189"/>
        <v>#N/A</v>
      </c>
      <c r="J2089" t="e">
        <f t="shared" ref="J2089:J2152" si="190">NA()</f>
        <v>#N/A</v>
      </c>
      <c r="K2089" t="e">
        <f t="shared" ref="K2089:K2152" si="191"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 t="shared" si="188"/>
        <v>#N/A</v>
      </c>
      <c r="I2090" t="e">
        <f t="shared" si="189"/>
        <v>#N/A</v>
      </c>
      <c r="J2090" t="e">
        <f t="shared" si="190"/>
        <v>#N/A</v>
      </c>
      <c r="K2090" t="e">
        <f t="shared" si="191"/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 t="shared" si="188"/>
        <v>#N/A</v>
      </c>
      <c r="I2091" t="e">
        <f t="shared" si="189"/>
        <v>#N/A</v>
      </c>
      <c r="J2091" t="e">
        <f t="shared" si="190"/>
        <v>#N/A</v>
      </c>
      <c r="K2091" t="e">
        <f t="shared" si="191"/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 t="shared" si="188"/>
        <v>#N/A</v>
      </c>
      <c r="I2092" t="e">
        <f t="shared" si="189"/>
        <v>#N/A</v>
      </c>
      <c r="J2092" t="e">
        <f t="shared" si="190"/>
        <v>#N/A</v>
      </c>
      <c r="K2092" t="e">
        <f t="shared" si="191"/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 t="shared" si="188"/>
        <v>#N/A</v>
      </c>
      <c r="I2093" t="e">
        <f t="shared" si="189"/>
        <v>#N/A</v>
      </c>
      <c r="J2093" t="e">
        <f t="shared" si="190"/>
        <v>#N/A</v>
      </c>
      <c r="K2093" t="e">
        <f t="shared" si="191"/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 t="shared" si="188"/>
        <v>#N/A</v>
      </c>
      <c r="I2094" t="e">
        <f t="shared" si="189"/>
        <v>#N/A</v>
      </c>
      <c r="J2094" t="e">
        <f t="shared" si="190"/>
        <v>#N/A</v>
      </c>
      <c r="K2094" t="e">
        <f t="shared" si="191"/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 t="shared" si="188"/>
        <v>#N/A</v>
      </c>
      <c r="I2095" t="e">
        <f t="shared" si="189"/>
        <v>#N/A</v>
      </c>
      <c r="J2095" t="e">
        <f t="shared" si="190"/>
        <v>#N/A</v>
      </c>
      <c r="K2095" t="e">
        <f t="shared" si="191"/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 t="shared" si="188"/>
        <v>#N/A</v>
      </c>
      <c r="I2096" t="e">
        <f t="shared" si="189"/>
        <v>#N/A</v>
      </c>
      <c r="J2096" t="e">
        <f t="shared" si="190"/>
        <v>#N/A</v>
      </c>
      <c r="K2096" t="e">
        <f t="shared" si="191"/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 t="shared" si="188"/>
        <v>#N/A</v>
      </c>
      <c r="I2097" t="e">
        <f t="shared" si="189"/>
        <v>#N/A</v>
      </c>
      <c r="J2097" t="e">
        <f t="shared" si="190"/>
        <v>#N/A</v>
      </c>
      <c r="K2097" t="e">
        <f t="shared" si="191"/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 t="shared" si="188"/>
        <v>#N/A</v>
      </c>
      <c r="I2098" t="e">
        <f t="shared" si="189"/>
        <v>#N/A</v>
      </c>
      <c r="J2098" t="e">
        <f t="shared" si="190"/>
        <v>#N/A</v>
      </c>
      <c r="K2098" t="e">
        <f t="shared" si="191"/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 t="shared" si="188"/>
        <v>#N/A</v>
      </c>
      <c r="I2099" t="e">
        <f t="shared" si="189"/>
        <v>#N/A</v>
      </c>
      <c r="J2099" t="e">
        <f t="shared" si="190"/>
        <v>#N/A</v>
      </c>
      <c r="K2099" t="e">
        <f t="shared" si="191"/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 t="shared" si="188"/>
        <v>#N/A</v>
      </c>
      <c r="I2100" t="e">
        <f t="shared" si="189"/>
        <v>#N/A</v>
      </c>
      <c r="J2100" t="e">
        <f t="shared" si="190"/>
        <v>#N/A</v>
      </c>
      <c r="K2100" t="e">
        <f t="shared" si="191"/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 t="shared" si="188"/>
        <v>#N/A</v>
      </c>
      <c r="I2101" t="e">
        <f t="shared" si="189"/>
        <v>#N/A</v>
      </c>
      <c r="J2101" t="e">
        <f t="shared" si="190"/>
        <v>#N/A</v>
      </c>
      <c r="K2101" t="e">
        <f t="shared" si="191"/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 t="shared" si="188"/>
        <v>#N/A</v>
      </c>
      <c r="I2102" t="e">
        <f t="shared" si="189"/>
        <v>#N/A</v>
      </c>
      <c r="J2102" t="e">
        <f t="shared" si="190"/>
        <v>#N/A</v>
      </c>
      <c r="K2102" t="e">
        <f t="shared" si="191"/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 t="shared" si="188"/>
        <v>#N/A</v>
      </c>
      <c r="I2103" t="e">
        <f t="shared" si="189"/>
        <v>#N/A</v>
      </c>
      <c r="J2103" t="e">
        <f t="shared" si="190"/>
        <v>#N/A</v>
      </c>
      <c r="K2103" t="e">
        <f t="shared" si="191"/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 t="shared" si="188"/>
        <v>#N/A</v>
      </c>
      <c r="I2104" t="e">
        <f t="shared" si="189"/>
        <v>#N/A</v>
      </c>
      <c r="J2104" t="e">
        <f t="shared" si="190"/>
        <v>#N/A</v>
      </c>
      <c r="K2104" t="e">
        <f t="shared" si="191"/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 t="shared" si="188"/>
        <v>#N/A</v>
      </c>
      <c r="I2105" t="e">
        <f t="shared" si="189"/>
        <v>#N/A</v>
      </c>
      <c r="J2105" t="e">
        <f t="shared" si="190"/>
        <v>#N/A</v>
      </c>
      <c r="K2105" t="e">
        <f t="shared" si="191"/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 t="shared" si="188"/>
        <v>#N/A</v>
      </c>
      <c r="I2106" t="e">
        <f t="shared" si="189"/>
        <v>#N/A</v>
      </c>
      <c r="J2106" t="e">
        <f t="shared" si="190"/>
        <v>#N/A</v>
      </c>
      <c r="K2106" t="e">
        <f t="shared" si="191"/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 t="shared" si="188"/>
        <v>#N/A</v>
      </c>
      <c r="I2107" t="e">
        <f t="shared" si="189"/>
        <v>#N/A</v>
      </c>
      <c r="J2107" t="e">
        <f t="shared" si="190"/>
        <v>#N/A</v>
      </c>
      <c r="K2107" t="e">
        <f t="shared" si="191"/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 t="shared" si="188"/>
        <v>#N/A</v>
      </c>
      <c r="I2108" t="e">
        <f t="shared" si="189"/>
        <v>#N/A</v>
      </c>
      <c r="J2108" t="e">
        <f t="shared" si="190"/>
        <v>#N/A</v>
      </c>
      <c r="K2108" t="e">
        <f t="shared" si="191"/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 t="shared" si="188"/>
        <v>#N/A</v>
      </c>
      <c r="I2109" t="e">
        <f t="shared" si="189"/>
        <v>#N/A</v>
      </c>
      <c r="J2109" t="e">
        <f t="shared" si="190"/>
        <v>#N/A</v>
      </c>
      <c r="K2109" t="e">
        <f t="shared" si="191"/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 t="shared" si="188"/>
        <v>#N/A</v>
      </c>
      <c r="I2110" t="e">
        <f t="shared" si="189"/>
        <v>#N/A</v>
      </c>
      <c r="J2110" t="e">
        <f t="shared" si="190"/>
        <v>#N/A</v>
      </c>
      <c r="K2110" t="e">
        <f t="shared" si="191"/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 t="shared" si="188"/>
        <v>#N/A</v>
      </c>
      <c r="I2111" t="e">
        <f t="shared" si="189"/>
        <v>#N/A</v>
      </c>
      <c r="J2111" t="e">
        <f t="shared" si="190"/>
        <v>#N/A</v>
      </c>
      <c r="K2111" t="e">
        <f t="shared" si="191"/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 t="shared" si="188"/>
        <v>#N/A</v>
      </c>
      <c r="I2112" t="e">
        <f t="shared" si="189"/>
        <v>#N/A</v>
      </c>
      <c r="J2112" t="e">
        <f t="shared" si="190"/>
        <v>#N/A</v>
      </c>
      <c r="K2112" t="e">
        <f t="shared" si="191"/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 t="shared" si="188"/>
        <v>#N/A</v>
      </c>
      <c r="I2113" t="e">
        <f t="shared" si="189"/>
        <v>#N/A</v>
      </c>
      <c r="J2113" t="e">
        <f t="shared" si="190"/>
        <v>#N/A</v>
      </c>
      <c r="K2113" t="e">
        <f t="shared" si="191"/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 t="shared" si="188"/>
        <v>#N/A</v>
      </c>
      <c r="I2114" t="e">
        <f t="shared" si="189"/>
        <v>#N/A</v>
      </c>
      <c r="J2114" t="e">
        <f t="shared" si="190"/>
        <v>#N/A</v>
      </c>
      <c r="K2114" t="e">
        <f t="shared" si="191"/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 t="shared" si="188"/>
        <v>#N/A</v>
      </c>
      <c r="I2115" t="e">
        <f t="shared" si="189"/>
        <v>#N/A</v>
      </c>
      <c r="J2115" t="e">
        <f t="shared" si="190"/>
        <v>#N/A</v>
      </c>
      <c r="K2115" t="e">
        <f t="shared" si="191"/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 t="shared" si="188"/>
        <v>#N/A</v>
      </c>
      <c r="I2116" t="e">
        <f t="shared" si="189"/>
        <v>#N/A</v>
      </c>
      <c r="J2116" t="e">
        <f t="shared" si="190"/>
        <v>#N/A</v>
      </c>
      <c r="K2116" t="e">
        <f t="shared" si="191"/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 t="shared" si="188"/>
        <v>#N/A</v>
      </c>
      <c r="I2117" t="e">
        <f t="shared" si="189"/>
        <v>#N/A</v>
      </c>
      <c r="J2117" t="e">
        <f t="shared" si="190"/>
        <v>#N/A</v>
      </c>
      <c r="K2117" t="e">
        <f t="shared" si="191"/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 t="shared" si="188"/>
        <v>#N/A</v>
      </c>
      <c r="I2118" t="e">
        <f t="shared" si="189"/>
        <v>#N/A</v>
      </c>
      <c r="J2118" t="e">
        <f t="shared" si="190"/>
        <v>#N/A</v>
      </c>
      <c r="K2118" t="e">
        <f t="shared" si="191"/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 t="shared" si="188"/>
        <v>#N/A</v>
      </c>
      <c r="I2119" t="e">
        <f t="shared" si="189"/>
        <v>#N/A</v>
      </c>
      <c r="J2119" t="e">
        <f t="shared" si="190"/>
        <v>#N/A</v>
      </c>
      <c r="K2119" t="e">
        <f t="shared" si="191"/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 t="shared" si="188"/>
        <v>#N/A</v>
      </c>
      <c r="I2120" t="e">
        <f t="shared" si="189"/>
        <v>#N/A</v>
      </c>
      <c r="J2120" t="e">
        <f t="shared" si="190"/>
        <v>#N/A</v>
      </c>
      <c r="K2120" t="e">
        <f t="shared" si="191"/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 t="shared" si="188"/>
        <v>#N/A</v>
      </c>
      <c r="I2121" t="e">
        <f t="shared" si="189"/>
        <v>#N/A</v>
      </c>
      <c r="J2121" t="e">
        <f t="shared" si="190"/>
        <v>#N/A</v>
      </c>
      <c r="K2121" t="e">
        <f t="shared" si="191"/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 t="shared" si="188"/>
        <v>#N/A</v>
      </c>
      <c r="I2122" t="e">
        <f t="shared" si="189"/>
        <v>#N/A</v>
      </c>
      <c r="J2122" t="e">
        <f t="shared" si="190"/>
        <v>#N/A</v>
      </c>
      <c r="K2122" t="e">
        <f t="shared" si="191"/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 t="shared" si="188"/>
        <v>#N/A</v>
      </c>
      <c r="I2123" t="e">
        <f t="shared" si="189"/>
        <v>#N/A</v>
      </c>
      <c r="J2123" t="e">
        <f t="shared" si="190"/>
        <v>#N/A</v>
      </c>
      <c r="K2123" t="e">
        <f t="shared" si="191"/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 t="shared" si="188"/>
        <v>#N/A</v>
      </c>
      <c r="I2124" t="e">
        <f t="shared" si="189"/>
        <v>#N/A</v>
      </c>
      <c r="J2124" t="e">
        <f t="shared" si="190"/>
        <v>#N/A</v>
      </c>
      <c r="K2124" t="e">
        <f t="shared" si="191"/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 t="shared" si="188"/>
        <v>#N/A</v>
      </c>
      <c r="I2125" t="e">
        <f t="shared" si="189"/>
        <v>#N/A</v>
      </c>
      <c r="J2125" t="e">
        <f t="shared" si="190"/>
        <v>#N/A</v>
      </c>
      <c r="K2125" t="e">
        <f t="shared" si="191"/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 t="shared" si="188"/>
        <v>#N/A</v>
      </c>
      <c r="I2126" t="e">
        <f t="shared" si="189"/>
        <v>#N/A</v>
      </c>
      <c r="J2126" t="e">
        <f t="shared" si="190"/>
        <v>#N/A</v>
      </c>
      <c r="K2126" t="e">
        <f t="shared" si="191"/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 t="shared" si="188"/>
        <v>#N/A</v>
      </c>
      <c r="I2127" t="e">
        <f t="shared" si="189"/>
        <v>#N/A</v>
      </c>
      <c r="J2127" t="e">
        <f t="shared" si="190"/>
        <v>#N/A</v>
      </c>
      <c r="K2127" t="e">
        <f t="shared" si="191"/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 t="shared" si="188"/>
        <v>#N/A</v>
      </c>
      <c r="I2128" t="e">
        <f t="shared" si="189"/>
        <v>#N/A</v>
      </c>
      <c r="J2128" t="e">
        <f t="shared" si="190"/>
        <v>#N/A</v>
      </c>
      <c r="K2128" t="e">
        <f t="shared" si="191"/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 t="shared" si="188"/>
        <v>#N/A</v>
      </c>
      <c r="I2129" t="e">
        <f t="shared" si="189"/>
        <v>#N/A</v>
      </c>
      <c r="J2129" t="e">
        <f t="shared" si="190"/>
        <v>#N/A</v>
      </c>
      <c r="K2129" t="e">
        <f t="shared" si="191"/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 t="shared" si="188"/>
        <v>#N/A</v>
      </c>
      <c r="I2130" t="e">
        <f t="shared" si="189"/>
        <v>#N/A</v>
      </c>
      <c r="J2130" t="e">
        <f t="shared" si="190"/>
        <v>#N/A</v>
      </c>
      <c r="K2130" t="e">
        <f t="shared" si="191"/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 t="shared" si="188"/>
        <v>#N/A</v>
      </c>
      <c r="I2131" t="e">
        <f t="shared" si="189"/>
        <v>#N/A</v>
      </c>
      <c r="J2131" t="e">
        <f t="shared" si="190"/>
        <v>#N/A</v>
      </c>
      <c r="K2131" t="e">
        <f t="shared" si="191"/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 t="shared" si="188"/>
        <v>#N/A</v>
      </c>
      <c r="I2132" t="e">
        <f t="shared" si="189"/>
        <v>#N/A</v>
      </c>
      <c r="J2132" t="e">
        <f t="shared" si="190"/>
        <v>#N/A</v>
      </c>
      <c r="K2132" t="e">
        <f t="shared" si="191"/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 t="shared" si="188"/>
        <v>#N/A</v>
      </c>
      <c r="I2133" t="e">
        <f t="shared" si="189"/>
        <v>#N/A</v>
      </c>
      <c r="J2133" t="e">
        <f t="shared" si="190"/>
        <v>#N/A</v>
      </c>
      <c r="K2133" t="e">
        <f t="shared" si="191"/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 t="shared" si="188"/>
        <v>#N/A</v>
      </c>
      <c r="I2134" t="e">
        <f t="shared" si="189"/>
        <v>#N/A</v>
      </c>
      <c r="J2134" t="e">
        <f t="shared" si="190"/>
        <v>#N/A</v>
      </c>
      <c r="K2134" t="e">
        <f t="shared" si="191"/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 t="shared" si="188"/>
        <v>#N/A</v>
      </c>
      <c r="I2135" t="e">
        <f t="shared" si="189"/>
        <v>#N/A</v>
      </c>
      <c r="J2135" t="e">
        <f t="shared" si="190"/>
        <v>#N/A</v>
      </c>
      <c r="K2135" t="e">
        <f t="shared" si="191"/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 t="shared" si="188"/>
        <v>#N/A</v>
      </c>
      <c r="I2136" t="e">
        <f t="shared" si="189"/>
        <v>#N/A</v>
      </c>
      <c r="J2136" t="e">
        <f t="shared" si="190"/>
        <v>#N/A</v>
      </c>
      <c r="K2136" t="e">
        <f t="shared" si="191"/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 t="shared" si="188"/>
        <v>#N/A</v>
      </c>
      <c r="I2137" t="e">
        <f t="shared" si="189"/>
        <v>#N/A</v>
      </c>
      <c r="J2137" t="e">
        <f t="shared" si="190"/>
        <v>#N/A</v>
      </c>
      <c r="K2137" t="e">
        <f t="shared" si="191"/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 t="shared" si="188"/>
        <v>#N/A</v>
      </c>
      <c r="I2138" t="e">
        <f t="shared" si="189"/>
        <v>#N/A</v>
      </c>
      <c r="J2138" t="e">
        <f t="shared" si="190"/>
        <v>#N/A</v>
      </c>
      <c r="K2138" t="e">
        <f t="shared" si="191"/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 t="shared" ref="H2139:H2160" si="192">NA()</f>
        <v>#N/A</v>
      </c>
      <c r="I2139" t="e">
        <f t="shared" ref="I2139:I2160" si="193">NA()</f>
        <v>#N/A</v>
      </c>
      <c r="J2139" t="e">
        <f t="shared" si="190"/>
        <v>#N/A</v>
      </c>
      <c r="K2139" t="e">
        <f t="shared" si="191"/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 t="shared" si="192"/>
        <v>#N/A</v>
      </c>
      <c r="I2140" t="e">
        <f t="shared" si="193"/>
        <v>#N/A</v>
      </c>
      <c r="J2140" t="e">
        <f t="shared" si="190"/>
        <v>#N/A</v>
      </c>
      <c r="K2140" t="e">
        <f t="shared" si="191"/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 t="shared" si="192"/>
        <v>#N/A</v>
      </c>
      <c r="I2141" t="e">
        <f t="shared" si="193"/>
        <v>#N/A</v>
      </c>
      <c r="J2141" t="e">
        <f t="shared" si="190"/>
        <v>#N/A</v>
      </c>
      <c r="K2141" t="e">
        <f t="shared" si="191"/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 t="shared" si="192"/>
        <v>#N/A</v>
      </c>
      <c r="I2142" t="e">
        <f t="shared" si="193"/>
        <v>#N/A</v>
      </c>
      <c r="J2142" t="e">
        <f t="shared" si="190"/>
        <v>#N/A</v>
      </c>
      <c r="K2142" t="e">
        <f t="shared" si="191"/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 t="shared" si="192"/>
        <v>#N/A</v>
      </c>
      <c r="I2143" t="e">
        <f t="shared" si="193"/>
        <v>#N/A</v>
      </c>
      <c r="J2143" t="e">
        <f t="shared" si="190"/>
        <v>#N/A</v>
      </c>
      <c r="K2143" t="e">
        <f t="shared" si="191"/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 t="shared" si="192"/>
        <v>#N/A</v>
      </c>
      <c r="I2144" t="e">
        <f t="shared" si="193"/>
        <v>#N/A</v>
      </c>
      <c r="J2144" t="e">
        <f t="shared" si="190"/>
        <v>#N/A</v>
      </c>
      <c r="K2144" t="e">
        <f t="shared" si="191"/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 t="shared" si="192"/>
        <v>#N/A</v>
      </c>
      <c r="I2145" t="e">
        <f t="shared" si="193"/>
        <v>#N/A</v>
      </c>
      <c r="J2145" t="e">
        <f t="shared" si="190"/>
        <v>#N/A</v>
      </c>
      <c r="K2145" t="e">
        <f t="shared" si="191"/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 t="shared" si="192"/>
        <v>#N/A</v>
      </c>
      <c r="I2146" t="e">
        <f t="shared" si="193"/>
        <v>#N/A</v>
      </c>
      <c r="J2146" t="e">
        <f t="shared" si="190"/>
        <v>#N/A</v>
      </c>
      <c r="K2146" t="e">
        <f t="shared" si="191"/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 t="shared" si="192"/>
        <v>#N/A</v>
      </c>
      <c r="I2147" t="e">
        <f t="shared" si="193"/>
        <v>#N/A</v>
      </c>
      <c r="J2147" t="e">
        <f t="shared" si="190"/>
        <v>#N/A</v>
      </c>
      <c r="K2147" t="e">
        <f t="shared" si="191"/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 t="shared" si="192"/>
        <v>#N/A</v>
      </c>
      <c r="I2148" t="e">
        <f t="shared" si="193"/>
        <v>#N/A</v>
      </c>
      <c r="J2148" t="e">
        <f t="shared" si="190"/>
        <v>#N/A</v>
      </c>
      <c r="K2148" t="e">
        <f t="shared" si="191"/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 t="shared" si="192"/>
        <v>#N/A</v>
      </c>
      <c r="I2149" t="e">
        <f t="shared" si="193"/>
        <v>#N/A</v>
      </c>
      <c r="J2149" t="e">
        <f t="shared" si="190"/>
        <v>#N/A</v>
      </c>
      <c r="K2149" t="e">
        <f t="shared" si="191"/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 t="shared" si="192"/>
        <v>#N/A</v>
      </c>
      <c r="I2150" t="e">
        <f t="shared" si="193"/>
        <v>#N/A</v>
      </c>
      <c r="J2150" t="e">
        <f t="shared" si="190"/>
        <v>#N/A</v>
      </c>
      <c r="K2150" t="e">
        <f t="shared" si="191"/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 t="shared" si="192"/>
        <v>#N/A</v>
      </c>
      <c r="I2151" t="e">
        <f t="shared" si="193"/>
        <v>#N/A</v>
      </c>
      <c r="J2151" t="e">
        <f t="shared" si="190"/>
        <v>#N/A</v>
      </c>
      <c r="K2151" t="e">
        <f t="shared" si="191"/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 t="shared" si="192"/>
        <v>#N/A</v>
      </c>
      <c r="I2152" t="e">
        <f t="shared" si="193"/>
        <v>#N/A</v>
      </c>
      <c r="J2152" t="e">
        <f t="shared" si="190"/>
        <v>#N/A</v>
      </c>
      <c r="K2152" t="e">
        <f t="shared" si="191"/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 t="shared" si="192"/>
        <v>#N/A</v>
      </c>
      <c r="I2153" t="e">
        <f t="shared" si="193"/>
        <v>#N/A</v>
      </c>
      <c r="J2153" t="e">
        <f t="shared" ref="J2153:J2160" si="194">NA()</f>
        <v>#N/A</v>
      </c>
      <c r="K2153" t="e">
        <f t="shared" ref="K2153:K2160" si="195"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 t="shared" si="192"/>
        <v>#N/A</v>
      </c>
      <c r="I2154" t="e">
        <f t="shared" si="193"/>
        <v>#N/A</v>
      </c>
      <c r="J2154" t="e">
        <f t="shared" si="194"/>
        <v>#N/A</v>
      </c>
      <c r="K2154" t="e">
        <f t="shared" si="195"/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 t="shared" si="192"/>
        <v>#N/A</v>
      </c>
      <c r="I2155" t="e">
        <f t="shared" si="193"/>
        <v>#N/A</v>
      </c>
      <c r="J2155" t="e">
        <f t="shared" si="194"/>
        <v>#N/A</v>
      </c>
      <c r="K2155" t="e">
        <f t="shared" si="195"/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 t="shared" si="192"/>
        <v>#N/A</v>
      </c>
      <c r="I2156" t="e">
        <f t="shared" si="193"/>
        <v>#N/A</v>
      </c>
      <c r="J2156" t="e">
        <f t="shared" si="194"/>
        <v>#N/A</v>
      </c>
      <c r="K2156" t="e">
        <f t="shared" si="195"/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 t="shared" si="192"/>
        <v>#N/A</v>
      </c>
      <c r="I2157" t="e">
        <f t="shared" si="193"/>
        <v>#N/A</v>
      </c>
      <c r="J2157" t="e">
        <f t="shared" si="194"/>
        <v>#N/A</v>
      </c>
      <c r="K2157" t="e">
        <f t="shared" si="195"/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 t="shared" si="192"/>
        <v>#N/A</v>
      </c>
      <c r="I2158" t="e">
        <f t="shared" si="193"/>
        <v>#N/A</v>
      </c>
      <c r="J2158" t="e">
        <f t="shared" si="194"/>
        <v>#N/A</v>
      </c>
      <c r="K2158" t="e">
        <f t="shared" si="195"/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 t="shared" si="192"/>
        <v>#N/A</v>
      </c>
      <c r="I2159" t="e">
        <f t="shared" si="193"/>
        <v>#N/A</v>
      </c>
      <c r="J2159" t="e">
        <f t="shared" si="194"/>
        <v>#N/A</v>
      </c>
      <c r="K2159" t="e">
        <f t="shared" si="195"/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 t="shared" si="192"/>
        <v>#N/A</v>
      </c>
      <c r="I2160" t="e">
        <f t="shared" si="193"/>
        <v>#N/A</v>
      </c>
      <c r="J2160" t="e">
        <f t="shared" si="194"/>
        <v>#N/A</v>
      </c>
      <c r="K2160" t="e">
        <f t="shared" si="195"/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 t="shared" ref="H2162:H2225" si="196">NA()</f>
        <v>#N/A</v>
      </c>
      <c r="I2162" t="e">
        <f t="shared" ref="I2162:I2225" si="197">NA()</f>
        <v>#N/A</v>
      </c>
      <c r="J2162" t="e">
        <f t="shared" ref="J2162:J2184" si="198">NA()</f>
        <v>#N/A</v>
      </c>
      <c r="K2162" t="e">
        <f t="shared" ref="K2162:K2184" si="199"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 t="shared" si="196"/>
        <v>#N/A</v>
      </c>
      <c r="I2163" t="e">
        <f t="shared" si="197"/>
        <v>#N/A</v>
      </c>
      <c r="J2163" t="e">
        <f t="shared" si="198"/>
        <v>#N/A</v>
      </c>
      <c r="K2163" t="e">
        <f t="shared" si="199"/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 t="shared" si="196"/>
        <v>#N/A</v>
      </c>
      <c r="I2164" t="e">
        <f t="shared" si="197"/>
        <v>#N/A</v>
      </c>
      <c r="J2164" t="e">
        <f t="shared" si="198"/>
        <v>#N/A</v>
      </c>
      <c r="K2164" t="e">
        <f t="shared" si="199"/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 t="shared" si="196"/>
        <v>#N/A</v>
      </c>
      <c r="I2165" t="e">
        <f t="shared" si="197"/>
        <v>#N/A</v>
      </c>
      <c r="J2165" t="e">
        <f t="shared" si="198"/>
        <v>#N/A</v>
      </c>
      <c r="K2165" t="e">
        <f t="shared" si="199"/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 t="shared" si="196"/>
        <v>#N/A</v>
      </c>
      <c r="I2166" t="e">
        <f t="shared" si="197"/>
        <v>#N/A</v>
      </c>
      <c r="J2166" t="e">
        <f t="shared" si="198"/>
        <v>#N/A</v>
      </c>
      <c r="K2166" t="e">
        <f t="shared" si="199"/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 t="shared" si="196"/>
        <v>#N/A</v>
      </c>
      <c r="I2167" t="e">
        <f t="shared" si="197"/>
        <v>#N/A</v>
      </c>
      <c r="J2167" t="e">
        <f t="shared" si="198"/>
        <v>#N/A</v>
      </c>
      <c r="K2167" t="e">
        <f t="shared" si="199"/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 t="shared" si="196"/>
        <v>#N/A</v>
      </c>
      <c r="I2168" t="e">
        <f t="shared" si="197"/>
        <v>#N/A</v>
      </c>
      <c r="J2168" t="e">
        <f t="shared" si="198"/>
        <v>#N/A</v>
      </c>
      <c r="K2168" t="e">
        <f t="shared" si="199"/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 t="shared" si="196"/>
        <v>#N/A</v>
      </c>
      <c r="I2169" t="e">
        <f t="shared" si="197"/>
        <v>#N/A</v>
      </c>
      <c r="J2169" t="e">
        <f t="shared" si="198"/>
        <v>#N/A</v>
      </c>
      <c r="K2169" t="e">
        <f t="shared" si="199"/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 t="shared" si="196"/>
        <v>#N/A</v>
      </c>
      <c r="I2170" t="e">
        <f t="shared" si="197"/>
        <v>#N/A</v>
      </c>
      <c r="J2170" t="e">
        <f t="shared" si="198"/>
        <v>#N/A</v>
      </c>
      <c r="K2170" t="e">
        <f t="shared" si="199"/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 t="shared" si="196"/>
        <v>#N/A</v>
      </c>
      <c r="I2171" t="e">
        <f t="shared" si="197"/>
        <v>#N/A</v>
      </c>
      <c r="J2171" t="e">
        <f t="shared" si="198"/>
        <v>#N/A</v>
      </c>
      <c r="K2171" t="e">
        <f t="shared" si="199"/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 t="shared" si="196"/>
        <v>#N/A</v>
      </c>
      <c r="I2172" t="e">
        <f t="shared" si="197"/>
        <v>#N/A</v>
      </c>
      <c r="J2172" t="e">
        <f t="shared" si="198"/>
        <v>#N/A</v>
      </c>
      <c r="K2172" t="e">
        <f t="shared" si="199"/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 t="shared" si="196"/>
        <v>#N/A</v>
      </c>
      <c r="I2173" t="e">
        <f t="shared" si="197"/>
        <v>#N/A</v>
      </c>
      <c r="J2173" t="e">
        <f t="shared" si="198"/>
        <v>#N/A</v>
      </c>
      <c r="K2173" t="e">
        <f t="shared" si="199"/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 t="shared" si="196"/>
        <v>#N/A</v>
      </c>
      <c r="I2174" t="e">
        <f t="shared" si="197"/>
        <v>#N/A</v>
      </c>
      <c r="J2174" t="e">
        <f t="shared" si="198"/>
        <v>#N/A</v>
      </c>
      <c r="K2174" t="e">
        <f t="shared" si="199"/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 t="shared" si="196"/>
        <v>#N/A</v>
      </c>
      <c r="I2175" t="e">
        <f t="shared" si="197"/>
        <v>#N/A</v>
      </c>
      <c r="J2175" t="e">
        <f t="shared" si="198"/>
        <v>#N/A</v>
      </c>
      <c r="K2175" t="e">
        <f t="shared" si="199"/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 t="shared" si="196"/>
        <v>#N/A</v>
      </c>
      <c r="I2176" t="e">
        <f t="shared" si="197"/>
        <v>#N/A</v>
      </c>
      <c r="J2176" t="e">
        <f t="shared" si="198"/>
        <v>#N/A</v>
      </c>
      <c r="K2176" t="e">
        <f t="shared" si="199"/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 t="shared" si="196"/>
        <v>#N/A</v>
      </c>
      <c r="I2177" t="e">
        <f t="shared" si="197"/>
        <v>#N/A</v>
      </c>
      <c r="J2177" t="e">
        <f t="shared" si="198"/>
        <v>#N/A</v>
      </c>
      <c r="K2177" t="e">
        <f t="shared" si="199"/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 t="shared" si="196"/>
        <v>#N/A</v>
      </c>
      <c r="I2178" t="e">
        <f t="shared" si="197"/>
        <v>#N/A</v>
      </c>
      <c r="J2178" t="e">
        <f t="shared" si="198"/>
        <v>#N/A</v>
      </c>
      <c r="K2178" t="e">
        <f t="shared" si="199"/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 t="shared" si="196"/>
        <v>#N/A</v>
      </c>
      <c r="I2179" t="e">
        <f t="shared" si="197"/>
        <v>#N/A</v>
      </c>
      <c r="J2179" t="e">
        <f t="shared" si="198"/>
        <v>#N/A</v>
      </c>
      <c r="K2179" t="e">
        <f t="shared" si="199"/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 t="shared" si="196"/>
        <v>#N/A</v>
      </c>
      <c r="I2180" t="e">
        <f t="shared" si="197"/>
        <v>#N/A</v>
      </c>
      <c r="J2180" t="e">
        <f t="shared" si="198"/>
        <v>#N/A</v>
      </c>
      <c r="K2180" t="e">
        <f t="shared" si="199"/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 t="shared" si="196"/>
        <v>#N/A</v>
      </c>
      <c r="I2181" t="e">
        <f t="shared" si="197"/>
        <v>#N/A</v>
      </c>
      <c r="J2181" t="e">
        <f t="shared" si="198"/>
        <v>#N/A</v>
      </c>
      <c r="K2181" t="e">
        <f t="shared" si="199"/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 t="shared" si="196"/>
        <v>#N/A</v>
      </c>
      <c r="I2182" t="e">
        <f t="shared" si="197"/>
        <v>#N/A</v>
      </c>
      <c r="J2182" t="e">
        <f t="shared" si="198"/>
        <v>#N/A</v>
      </c>
      <c r="K2182" t="e">
        <f t="shared" si="199"/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 t="shared" si="196"/>
        <v>#N/A</v>
      </c>
      <c r="I2183" t="e">
        <f t="shared" si="197"/>
        <v>#N/A</v>
      </c>
      <c r="J2183" t="e">
        <f t="shared" si="198"/>
        <v>#N/A</v>
      </c>
      <c r="K2183" t="e">
        <f t="shared" si="199"/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 t="shared" si="196"/>
        <v>#N/A</v>
      </c>
      <c r="I2184" t="e">
        <f t="shared" si="197"/>
        <v>#N/A</v>
      </c>
      <c r="J2184" t="e">
        <f t="shared" si="198"/>
        <v>#N/A</v>
      </c>
      <c r="K2184" t="e">
        <f t="shared" si="199"/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 t="shared" si="196"/>
        <v>#N/A</v>
      </c>
      <c r="I2185" t="e">
        <f t="shared" si="197"/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 t="shared" si="196"/>
        <v>#N/A</v>
      </c>
      <c r="I2186" t="e">
        <f t="shared" si="197"/>
        <v>#N/A</v>
      </c>
      <c r="J2186" t="e">
        <f t="shared" ref="J2186:J2191" si="200">NA()</f>
        <v>#N/A</v>
      </c>
      <c r="K2186" t="e">
        <f t="shared" ref="K2186:K2191" si="201"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 t="shared" si="196"/>
        <v>#N/A</v>
      </c>
      <c r="I2187" t="e">
        <f t="shared" si="197"/>
        <v>#N/A</v>
      </c>
      <c r="J2187" t="e">
        <f t="shared" si="200"/>
        <v>#N/A</v>
      </c>
      <c r="K2187" t="e">
        <f t="shared" si="201"/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 t="shared" si="196"/>
        <v>#N/A</v>
      </c>
      <c r="I2188" t="e">
        <f t="shared" si="197"/>
        <v>#N/A</v>
      </c>
      <c r="J2188" t="e">
        <f t="shared" si="200"/>
        <v>#N/A</v>
      </c>
      <c r="K2188" t="e">
        <f t="shared" si="201"/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 t="shared" si="196"/>
        <v>#N/A</v>
      </c>
      <c r="I2189" t="e">
        <f t="shared" si="197"/>
        <v>#N/A</v>
      </c>
      <c r="J2189" t="e">
        <f t="shared" si="200"/>
        <v>#N/A</v>
      </c>
      <c r="K2189" t="e">
        <f t="shared" si="201"/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 t="shared" si="196"/>
        <v>#N/A</v>
      </c>
      <c r="I2190" t="e">
        <f t="shared" si="197"/>
        <v>#N/A</v>
      </c>
      <c r="J2190" t="e">
        <f t="shared" si="200"/>
        <v>#N/A</v>
      </c>
      <c r="K2190" t="e">
        <f t="shared" si="201"/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 t="shared" si="196"/>
        <v>#N/A</v>
      </c>
      <c r="I2191" t="e">
        <f t="shared" si="197"/>
        <v>#N/A</v>
      </c>
      <c r="J2191" t="e">
        <f t="shared" si="200"/>
        <v>#N/A</v>
      </c>
      <c r="K2191" t="e">
        <f t="shared" si="201"/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 t="shared" si="196"/>
        <v>#N/A</v>
      </c>
      <c r="I2192" t="e">
        <f t="shared" si="197"/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 t="shared" si="196"/>
        <v>#N/A</v>
      </c>
      <c r="I2193" t="e">
        <f t="shared" si="197"/>
        <v>#N/A</v>
      </c>
      <c r="J2193" t="e">
        <f t="shared" ref="J2193:J2206" si="202">NA()</f>
        <v>#N/A</v>
      </c>
      <c r="K2193" t="e">
        <f t="shared" ref="K2193:K2206" si="203"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 t="shared" si="196"/>
        <v>#N/A</v>
      </c>
      <c r="I2194" t="e">
        <f t="shared" si="197"/>
        <v>#N/A</v>
      </c>
      <c r="J2194" t="e">
        <f t="shared" si="202"/>
        <v>#N/A</v>
      </c>
      <c r="K2194" t="e">
        <f t="shared" si="203"/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 t="shared" si="196"/>
        <v>#N/A</v>
      </c>
      <c r="I2195" t="e">
        <f t="shared" si="197"/>
        <v>#N/A</v>
      </c>
      <c r="J2195" t="e">
        <f t="shared" si="202"/>
        <v>#N/A</v>
      </c>
      <c r="K2195" t="e">
        <f t="shared" si="203"/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 t="shared" si="196"/>
        <v>#N/A</v>
      </c>
      <c r="I2196" t="e">
        <f t="shared" si="197"/>
        <v>#N/A</v>
      </c>
      <c r="J2196" t="e">
        <f t="shared" si="202"/>
        <v>#N/A</v>
      </c>
      <c r="K2196" t="e">
        <f t="shared" si="203"/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 t="shared" si="196"/>
        <v>#N/A</v>
      </c>
      <c r="I2197" t="e">
        <f t="shared" si="197"/>
        <v>#N/A</v>
      </c>
      <c r="J2197" t="e">
        <f t="shared" si="202"/>
        <v>#N/A</v>
      </c>
      <c r="K2197" t="e">
        <f t="shared" si="203"/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 t="shared" si="196"/>
        <v>#N/A</v>
      </c>
      <c r="I2198" t="e">
        <f t="shared" si="197"/>
        <v>#N/A</v>
      </c>
      <c r="J2198" t="e">
        <f t="shared" si="202"/>
        <v>#N/A</v>
      </c>
      <c r="K2198" t="e">
        <f t="shared" si="203"/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 t="shared" si="196"/>
        <v>#N/A</v>
      </c>
      <c r="I2199" t="e">
        <f t="shared" si="197"/>
        <v>#N/A</v>
      </c>
      <c r="J2199" t="e">
        <f t="shared" si="202"/>
        <v>#N/A</v>
      </c>
      <c r="K2199" t="e">
        <f t="shared" si="203"/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 t="shared" si="196"/>
        <v>#N/A</v>
      </c>
      <c r="I2200" t="e">
        <f t="shared" si="197"/>
        <v>#N/A</v>
      </c>
      <c r="J2200" t="e">
        <f t="shared" si="202"/>
        <v>#N/A</v>
      </c>
      <c r="K2200" t="e">
        <f t="shared" si="203"/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 t="shared" si="196"/>
        <v>#N/A</v>
      </c>
      <c r="I2201" t="e">
        <f t="shared" si="197"/>
        <v>#N/A</v>
      </c>
      <c r="J2201" t="e">
        <f t="shared" si="202"/>
        <v>#N/A</v>
      </c>
      <c r="K2201" t="e">
        <f t="shared" si="203"/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 t="shared" si="196"/>
        <v>#N/A</v>
      </c>
      <c r="I2202" t="e">
        <f t="shared" si="197"/>
        <v>#N/A</v>
      </c>
      <c r="J2202" t="e">
        <f t="shared" si="202"/>
        <v>#N/A</v>
      </c>
      <c r="K2202" t="e">
        <f t="shared" si="203"/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 t="shared" si="196"/>
        <v>#N/A</v>
      </c>
      <c r="I2203" t="e">
        <f t="shared" si="197"/>
        <v>#N/A</v>
      </c>
      <c r="J2203" t="e">
        <f t="shared" si="202"/>
        <v>#N/A</v>
      </c>
      <c r="K2203" t="e">
        <f t="shared" si="203"/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 t="shared" si="196"/>
        <v>#N/A</v>
      </c>
      <c r="I2204" t="e">
        <f t="shared" si="197"/>
        <v>#N/A</v>
      </c>
      <c r="J2204" t="e">
        <f t="shared" si="202"/>
        <v>#N/A</v>
      </c>
      <c r="K2204" t="e">
        <f t="shared" si="203"/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 t="shared" si="196"/>
        <v>#N/A</v>
      </c>
      <c r="I2205" t="e">
        <f t="shared" si="197"/>
        <v>#N/A</v>
      </c>
      <c r="J2205" t="e">
        <f t="shared" si="202"/>
        <v>#N/A</v>
      </c>
      <c r="K2205" t="e">
        <f t="shared" si="203"/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 t="shared" si="196"/>
        <v>#N/A</v>
      </c>
      <c r="I2206" t="e">
        <f t="shared" si="197"/>
        <v>#N/A</v>
      </c>
      <c r="J2206" t="e">
        <f t="shared" si="202"/>
        <v>#N/A</v>
      </c>
      <c r="K2206" t="e">
        <f t="shared" si="203"/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 t="shared" si="196"/>
        <v>#N/A</v>
      </c>
      <c r="I2207" t="e">
        <f t="shared" si="197"/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 t="shared" si="196"/>
        <v>#N/A</v>
      </c>
      <c r="I2208" t="e">
        <f t="shared" si="197"/>
        <v>#N/A</v>
      </c>
      <c r="J2208" t="e">
        <f t="shared" ref="J2208:J2271" si="204">NA()</f>
        <v>#N/A</v>
      </c>
      <c r="K2208" t="e">
        <f t="shared" ref="K2208:K2271" si="205"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 t="shared" si="196"/>
        <v>#N/A</v>
      </c>
      <c r="I2209" t="e">
        <f t="shared" si="197"/>
        <v>#N/A</v>
      </c>
      <c r="J2209" t="e">
        <f t="shared" si="204"/>
        <v>#N/A</v>
      </c>
      <c r="K2209" t="e">
        <f t="shared" si="205"/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 t="shared" si="196"/>
        <v>#N/A</v>
      </c>
      <c r="I2210" t="e">
        <f t="shared" si="197"/>
        <v>#N/A</v>
      </c>
      <c r="J2210" t="e">
        <f t="shared" si="204"/>
        <v>#N/A</v>
      </c>
      <c r="K2210" t="e">
        <f t="shared" si="205"/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 t="shared" si="196"/>
        <v>#N/A</v>
      </c>
      <c r="I2211" t="e">
        <f t="shared" si="197"/>
        <v>#N/A</v>
      </c>
      <c r="J2211" t="e">
        <f t="shared" si="204"/>
        <v>#N/A</v>
      </c>
      <c r="K2211" t="e">
        <f t="shared" si="205"/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 t="shared" si="196"/>
        <v>#N/A</v>
      </c>
      <c r="I2212" t="e">
        <f t="shared" si="197"/>
        <v>#N/A</v>
      </c>
      <c r="J2212" t="e">
        <f t="shared" si="204"/>
        <v>#N/A</v>
      </c>
      <c r="K2212" t="e">
        <f t="shared" si="205"/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 t="shared" si="196"/>
        <v>#N/A</v>
      </c>
      <c r="I2213" t="e">
        <f t="shared" si="197"/>
        <v>#N/A</v>
      </c>
      <c r="J2213" t="e">
        <f t="shared" si="204"/>
        <v>#N/A</v>
      </c>
      <c r="K2213" t="e">
        <f t="shared" si="205"/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 t="shared" si="196"/>
        <v>#N/A</v>
      </c>
      <c r="I2214" t="e">
        <f t="shared" si="197"/>
        <v>#N/A</v>
      </c>
      <c r="J2214" t="e">
        <f t="shared" si="204"/>
        <v>#N/A</v>
      </c>
      <c r="K2214" t="e">
        <f t="shared" si="205"/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 t="shared" si="196"/>
        <v>#N/A</v>
      </c>
      <c r="I2215" t="e">
        <f t="shared" si="197"/>
        <v>#N/A</v>
      </c>
      <c r="J2215" t="e">
        <f t="shared" si="204"/>
        <v>#N/A</v>
      </c>
      <c r="K2215" t="e">
        <f t="shared" si="205"/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 t="shared" si="196"/>
        <v>#N/A</v>
      </c>
      <c r="I2216" t="e">
        <f t="shared" si="197"/>
        <v>#N/A</v>
      </c>
      <c r="J2216" t="e">
        <f t="shared" si="204"/>
        <v>#N/A</v>
      </c>
      <c r="K2216" t="e">
        <f t="shared" si="205"/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 t="shared" si="196"/>
        <v>#N/A</v>
      </c>
      <c r="I2217" t="e">
        <f t="shared" si="197"/>
        <v>#N/A</v>
      </c>
      <c r="J2217" t="e">
        <f t="shared" si="204"/>
        <v>#N/A</v>
      </c>
      <c r="K2217" t="e">
        <f t="shared" si="205"/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 t="shared" si="196"/>
        <v>#N/A</v>
      </c>
      <c r="I2218" t="e">
        <f t="shared" si="197"/>
        <v>#N/A</v>
      </c>
      <c r="J2218" t="e">
        <f t="shared" si="204"/>
        <v>#N/A</v>
      </c>
      <c r="K2218" t="e">
        <f t="shared" si="205"/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 t="shared" si="196"/>
        <v>#N/A</v>
      </c>
      <c r="I2219" t="e">
        <f t="shared" si="197"/>
        <v>#N/A</v>
      </c>
      <c r="J2219" t="e">
        <f t="shared" si="204"/>
        <v>#N/A</v>
      </c>
      <c r="K2219" t="e">
        <f t="shared" si="205"/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 t="shared" si="196"/>
        <v>#N/A</v>
      </c>
      <c r="I2220" t="e">
        <f t="shared" si="197"/>
        <v>#N/A</v>
      </c>
      <c r="J2220" t="e">
        <f t="shared" si="204"/>
        <v>#N/A</v>
      </c>
      <c r="K2220" t="e">
        <f t="shared" si="205"/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 t="shared" si="196"/>
        <v>#N/A</v>
      </c>
      <c r="I2221" t="e">
        <f t="shared" si="197"/>
        <v>#N/A</v>
      </c>
      <c r="J2221" t="e">
        <f t="shared" si="204"/>
        <v>#N/A</v>
      </c>
      <c r="K2221" t="e">
        <f t="shared" si="205"/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 t="shared" si="196"/>
        <v>#N/A</v>
      </c>
      <c r="I2222" t="e">
        <f t="shared" si="197"/>
        <v>#N/A</v>
      </c>
      <c r="J2222" t="e">
        <f t="shared" si="204"/>
        <v>#N/A</v>
      </c>
      <c r="K2222" t="e">
        <f t="shared" si="205"/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 t="shared" si="196"/>
        <v>#N/A</v>
      </c>
      <c r="I2223" t="e">
        <f t="shared" si="197"/>
        <v>#N/A</v>
      </c>
      <c r="J2223" t="e">
        <f t="shared" si="204"/>
        <v>#N/A</v>
      </c>
      <c r="K2223" t="e">
        <f t="shared" si="205"/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 t="shared" si="196"/>
        <v>#N/A</v>
      </c>
      <c r="I2224" t="e">
        <f t="shared" si="197"/>
        <v>#N/A</v>
      </c>
      <c r="J2224" t="e">
        <f t="shared" si="204"/>
        <v>#N/A</v>
      </c>
      <c r="K2224" t="e">
        <f t="shared" si="205"/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 t="shared" si="196"/>
        <v>#N/A</v>
      </c>
      <c r="I2225" t="e">
        <f t="shared" si="197"/>
        <v>#N/A</v>
      </c>
      <c r="J2225" t="e">
        <f t="shared" si="204"/>
        <v>#N/A</v>
      </c>
      <c r="K2225" t="e">
        <f t="shared" si="205"/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 t="shared" ref="H2226:H2289" si="206">NA()</f>
        <v>#N/A</v>
      </c>
      <c r="I2226" t="e">
        <f t="shared" ref="I2226:I2289" si="207">NA()</f>
        <v>#N/A</v>
      </c>
      <c r="J2226" t="e">
        <f t="shared" si="204"/>
        <v>#N/A</v>
      </c>
      <c r="K2226" t="e">
        <f t="shared" si="205"/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 t="shared" si="206"/>
        <v>#N/A</v>
      </c>
      <c r="I2227" t="e">
        <f t="shared" si="207"/>
        <v>#N/A</v>
      </c>
      <c r="J2227" t="e">
        <f t="shared" si="204"/>
        <v>#N/A</v>
      </c>
      <c r="K2227" t="e">
        <f t="shared" si="205"/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 t="shared" si="206"/>
        <v>#N/A</v>
      </c>
      <c r="I2228" t="e">
        <f t="shared" si="207"/>
        <v>#N/A</v>
      </c>
      <c r="J2228" t="e">
        <f t="shared" si="204"/>
        <v>#N/A</v>
      </c>
      <c r="K2228" t="e">
        <f t="shared" si="205"/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 t="shared" si="206"/>
        <v>#N/A</v>
      </c>
      <c r="I2229" t="e">
        <f t="shared" si="207"/>
        <v>#N/A</v>
      </c>
      <c r="J2229" t="e">
        <f t="shared" si="204"/>
        <v>#N/A</v>
      </c>
      <c r="K2229" t="e">
        <f t="shared" si="205"/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 t="shared" si="206"/>
        <v>#N/A</v>
      </c>
      <c r="I2230" t="e">
        <f t="shared" si="207"/>
        <v>#N/A</v>
      </c>
      <c r="J2230" t="e">
        <f t="shared" si="204"/>
        <v>#N/A</v>
      </c>
      <c r="K2230" t="e">
        <f t="shared" si="205"/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 t="shared" si="206"/>
        <v>#N/A</v>
      </c>
      <c r="I2231" t="e">
        <f t="shared" si="207"/>
        <v>#N/A</v>
      </c>
      <c r="J2231" t="e">
        <f t="shared" si="204"/>
        <v>#N/A</v>
      </c>
      <c r="K2231" t="e">
        <f t="shared" si="205"/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 t="shared" si="206"/>
        <v>#N/A</v>
      </c>
      <c r="I2232" t="e">
        <f t="shared" si="207"/>
        <v>#N/A</v>
      </c>
      <c r="J2232" t="e">
        <f t="shared" si="204"/>
        <v>#N/A</v>
      </c>
      <c r="K2232" t="e">
        <f t="shared" si="205"/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 t="shared" si="206"/>
        <v>#N/A</v>
      </c>
      <c r="I2233" t="e">
        <f t="shared" si="207"/>
        <v>#N/A</v>
      </c>
      <c r="J2233" t="e">
        <f t="shared" si="204"/>
        <v>#N/A</v>
      </c>
      <c r="K2233" t="e">
        <f t="shared" si="205"/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 t="shared" si="206"/>
        <v>#N/A</v>
      </c>
      <c r="I2234" t="e">
        <f t="shared" si="207"/>
        <v>#N/A</v>
      </c>
      <c r="J2234" t="e">
        <f t="shared" si="204"/>
        <v>#N/A</v>
      </c>
      <c r="K2234" t="e">
        <f t="shared" si="205"/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 t="shared" si="206"/>
        <v>#N/A</v>
      </c>
      <c r="I2235" t="e">
        <f t="shared" si="207"/>
        <v>#N/A</v>
      </c>
      <c r="J2235" t="e">
        <f t="shared" si="204"/>
        <v>#N/A</v>
      </c>
      <c r="K2235" t="e">
        <f t="shared" si="205"/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 t="shared" si="206"/>
        <v>#N/A</v>
      </c>
      <c r="I2236" t="e">
        <f t="shared" si="207"/>
        <v>#N/A</v>
      </c>
      <c r="J2236" t="e">
        <f t="shared" si="204"/>
        <v>#N/A</v>
      </c>
      <c r="K2236" t="e">
        <f t="shared" si="205"/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 t="shared" si="206"/>
        <v>#N/A</v>
      </c>
      <c r="I2237" t="e">
        <f t="shared" si="207"/>
        <v>#N/A</v>
      </c>
      <c r="J2237" t="e">
        <f t="shared" si="204"/>
        <v>#N/A</v>
      </c>
      <c r="K2237" t="e">
        <f t="shared" si="205"/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 t="shared" si="206"/>
        <v>#N/A</v>
      </c>
      <c r="I2238" t="e">
        <f t="shared" si="207"/>
        <v>#N/A</v>
      </c>
      <c r="J2238" t="e">
        <f t="shared" si="204"/>
        <v>#N/A</v>
      </c>
      <c r="K2238" t="e">
        <f t="shared" si="205"/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 t="shared" si="206"/>
        <v>#N/A</v>
      </c>
      <c r="I2239" t="e">
        <f t="shared" si="207"/>
        <v>#N/A</v>
      </c>
      <c r="J2239" t="e">
        <f t="shared" si="204"/>
        <v>#N/A</v>
      </c>
      <c r="K2239" t="e">
        <f t="shared" si="205"/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 t="shared" si="206"/>
        <v>#N/A</v>
      </c>
      <c r="I2240" t="e">
        <f t="shared" si="207"/>
        <v>#N/A</v>
      </c>
      <c r="J2240" t="e">
        <f t="shared" si="204"/>
        <v>#N/A</v>
      </c>
      <c r="K2240" t="e">
        <f t="shared" si="205"/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 t="shared" si="206"/>
        <v>#N/A</v>
      </c>
      <c r="I2241" t="e">
        <f t="shared" si="207"/>
        <v>#N/A</v>
      </c>
      <c r="J2241" t="e">
        <f t="shared" si="204"/>
        <v>#N/A</v>
      </c>
      <c r="K2241" t="e">
        <f t="shared" si="205"/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 t="shared" si="206"/>
        <v>#N/A</v>
      </c>
      <c r="I2242" t="e">
        <f t="shared" si="207"/>
        <v>#N/A</v>
      </c>
      <c r="J2242" t="e">
        <f t="shared" si="204"/>
        <v>#N/A</v>
      </c>
      <c r="K2242" t="e">
        <f t="shared" si="205"/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 t="shared" si="206"/>
        <v>#N/A</v>
      </c>
      <c r="I2243" t="e">
        <f t="shared" si="207"/>
        <v>#N/A</v>
      </c>
      <c r="J2243" t="e">
        <f t="shared" si="204"/>
        <v>#N/A</v>
      </c>
      <c r="K2243" t="e">
        <f t="shared" si="205"/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 t="shared" si="206"/>
        <v>#N/A</v>
      </c>
      <c r="I2244" t="e">
        <f t="shared" si="207"/>
        <v>#N/A</v>
      </c>
      <c r="J2244" t="e">
        <f t="shared" si="204"/>
        <v>#N/A</v>
      </c>
      <c r="K2244" t="e">
        <f t="shared" si="205"/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 t="shared" si="206"/>
        <v>#N/A</v>
      </c>
      <c r="I2245" t="e">
        <f t="shared" si="207"/>
        <v>#N/A</v>
      </c>
      <c r="J2245" t="e">
        <f t="shared" si="204"/>
        <v>#N/A</v>
      </c>
      <c r="K2245" t="e">
        <f t="shared" si="205"/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 t="shared" si="206"/>
        <v>#N/A</v>
      </c>
      <c r="I2246" t="e">
        <f t="shared" si="207"/>
        <v>#N/A</v>
      </c>
      <c r="J2246" t="e">
        <f t="shared" si="204"/>
        <v>#N/A</v>
      </c>
      <c r="K2246" t="e">
        <f t="shared" si="205"/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 t="shared" si="206"/>
        <v>#N/A</v>
      </c>
      <c r="I2247" t="e">
        <f t="shared" si="207"/>
        <v>#N/A</v>
      </c>
      <c r="J2247" t="e">
        <f t="shared" si="204"/>
        <v>#N/A</v>
      </c>
      <c r="K2247" t="e">
        <f t="shared" si="205"/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 t="shared" si="206"/>
        <v>#N/A</v>
      </c>
      <c r="I2248" t="e">
        <f t="shared" si="207"/>
        <v>#N/A</v>
      </c>
      <c r="J2248" t="e">
        <f t="shared" si="204"/>
        <v>#N/A</v>
      </c>
      <c r="K2248" t="e">
        <f t="shared" si="205"/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 t="shared" si="206"/>
        <v>#N/A</v>
      </c>
      <c r="I2249" t="e">
        <f t="shared" si="207"/>
        <v>#N/A</v>
      </c>
      <c r="J2249" t="e">
        <f t="shared" si="204"/>
        <v>#N/A</v>
      </c>
      <c r="K2249" t="e">
        <f t="shared" si="205"/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 t="shared" si="206"/>
        <v>#N/A</v>
      </c>
      <c r="I2250" t="e">
        <f t="shared" si="207"/>
        <v>#N/A</v>
      </c>
      <c r="J2250" t="e">
        <f t="shared" si="204"/>
        <v>#N/A</v>
      </c>
      <c r="K2250" t="e">
        <f t="shared" si="205"/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 t="shared" si="206"/>
        <v>#N/A</v>
      </c>
      <c r="I2251" t="e">
        <f t="shared" si="207"/>
        <v>#N/A</v>
      </c>
      <c r="J2251" t="e">
        <f t="shared" si="204"/>
        <v>#N/A</v>
      </c>
      <c r="K2251" t="e">
        <f t="shared" si="205"/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 t="shared" si="206"/>
        <v>#N/A</v>
      </c>
      <c r="I2252" t="e">
        <f t="shared" si="207"/>
        <v>#N/A</v>
      </c>
      <c r="J2252" t="e">
        <f t="shared" si="204"/>
        <v>#N/A</v>
      </c>
      <c r="K2252" t="e">
        <f t="shared" si="205"/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 t="shared" si="206"/>
        <v>#N/A</v>
      </c>
      <c r="I2253" t="e">
        <f t="shared" si="207"/>
        <v>#N/A</v>
      </c>
      <c r="J2253" t="e">
        <f t="shared" si="204"/>
        <v>#N/A</v>
      </c>
      <c r="K2253" t="e">
        <f t="shared" si="205"/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 t="shared" si="206"/>
        <v>#N/A</v>
      </c>
      <c r="I2254" t="e">
        <f t="shared" si="207"/>
        <v>#N/A</v>
      </c>
      <c r="J2254" t="e">
        <f t="shared" si="204"/>
        <v>#N/A</v>
      </c>
      <c r="K2254" t="e">
        <f t="shared" si="205"/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 t="shared" si="206"/>
        <v>#N/A</v>
      </c>
      <c r="I2255" t="e">
        <f t="shared" si="207"/>
        <v>#N/A</v>
      </c>
      <c r="J2255" t="e">
        <f t="shared" si="204"/>
        <v>#N/A</v>
      </c>
      <c r="K2255" t="e">
        <f t="shared" si="205"/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 t="shared" si="206"/>
        <v>#N/A</v>
      </c>
      <c r="I2256" t="e">
        <f t="shared" si="207"/>
        <v>#N/A</v>
      </c>
      <c r="J2256" t="e">
        <f t="shared" si="204"/>
        <v>#N/A</v>
      </c>
      <c r="K2256" t="e">
        <f t="shared" si="205"/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 t="shared" si="206"/>
        <v>#N/A</v>
      </c>
      <c r="I2257" t="e">
        <f t="shared" si="207"/>
        <v>#N/A</v>
      </c>
      <c r="J2257" t="e">
        <f t="shared" si="204"/>
        <v>#N/A</v>
      </c>
      <c r="K2257" t="e">
        <f t="shared" si="205"/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 t="shared" si="206"/>
        <v>#N/A</v>
      </c>
      <c r="I2258" t="e">
        <f t="shared" si="207"/>
        <v>#N/A</v>
      </c>
      <c r="J2258" t="e">
        <f t="shared" si="204"/>
        <v>#N/A</v>
      </c>
      <c r="K2258" t="e">
        <f t="shared" si="205"/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 t="shared" si="206"/>
        <v>#N/A</v>
      </c>
      <c r="I2259" t="e">
        <f t="shared" si="207"/>
        <v>#N/A</v>
      </c>
      <c r="J2259" t="e">
        <f t="shared" si="204"/>
        <v>#N/A</v>
      </c>
      <c r="K2259" t="e">
        <f t="shared" si="205"/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 t="shared" si="206"/>
        <v>#N/A</v>
      </c>
      <c r="I2260" t="e">
        <f t="shared" si="207"/>
        <v>#N/A</v>
      </c>
      <c r="J2260" t="e">
        <f t="shared" si="204"/>
        <v>#N/A</v>
      </c>
      <c r="K2260" t="e">
        <f t="shared" si="205"/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 t="shared" si="206"/>
        <v>#N/A</v>
      </c>
      <c r="I2261" t="e">
        <f t="shared" si="207"/>
        <v>#N/A</v>
      </c>
      <c r="J2261" t="e">
        <f t="shared" si="204"/>
        <v>#N/A</v>
      </c>
      <c r="K2261" t="e">
        <f t="shared" si="205"/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 t="shared" si="206"/>
        <v>#N/A</v>
      </c>
      <c r="I2262" t="e">
        <f t="shared" si="207"/>
        <v>#N/A</v>
      </c>
      <c r="J2262" t="e">
        <f t="shared" si="204"/>
        <v>#N/A</v>
      </c>
      <c r="K2262" t="e">
        <f t="shared" si="205"/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 t="shared" si="206"/>
        <v>#N/A</v>
      </c>
      <c r="I2263" t="e">
        <f t="shared" si="207"/>
        <v>#N/A</v>
      </c>
      <c r="J2263" t="e">
        <f t="shared" si="204"/>
        <v>#N/A</v>
      </c>
      <c r="K2263" t="e">
        <f t="shared" si="205"/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 t="shared" si="206"/>
        <v>#N/A</v>
      </c>
      <c r="I2264" t="e">
        <f t="shared" si="207"/>
        <v>#N/A</v>
      </c>
      <c r="J2264" t="e">
        <f t="shared" si="204"/>
        <v>#N/A</v>
      </c>
      <c r="K2264" t="e">
        <f t="shared" si="205"/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 t="shared" si="206"/>
        <v>#N/A</v>
      </c>
      <c r="I2265" t="e">
        <f t="shared" si="207"/>
        <v>#N/A</v>
      </c>
      <c r="J2265" t="e">
        <f t="shared" si="204"/>
        <v>#N/A</v>
      </c>
      <c r="K2265" t="e">
        <f t="shared" si="205"/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 t="shared" si="206"/>
        <v>#N/A</v>
      </c>
      <c r="I2266" t="e">
        <f t="shared" si="207"/>
        <v>#N/A</v>
      </c>
      <c r="J2266" t="e">
        <f t="shared" si="204"/>
        <v>#N/A</v>
      </c>
      <c r="K2266" t="e">
        <f t="shared" si="205"/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 t="shared" si="206"/>
        <v>#N/A</v>
      </c>
      <c r="I2267" t="e">
        <f t="shared" si="207"/>
        <v>#N/A</v>
      </c>
      <c r="J2267" t="e">
        <f t="shared" si="204"/>
        <v>#N/A</v>
      </c>
      <c r="K2267" t="e">
        <f t="shared" si="205"/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 t="shared" si="206"/>
        <v>#N/A</v>
      </c>
      <c r="I2268" t="e">
        <f t="shared" si="207"/>
        <v>#N/A</v>
      </c>
      <c r="J2268" t="e">
        <f t="shared" si="204"/>
        <v>#N/A</v>
      </c>
      <c r="K2268" t="e">
        <f t="shared" si="205"/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 t="shared" si="206"/>
        <v>#N/A</v>
      </c>
      <c r="I2269" t="e">
        <f t="shared" si="207"/>
        <v>#N/A</v>
      </c>
      <c r="J2269" t="e">
        <f t="shared" si="204"/>
        <v>#N/A</v>
      </c>
      <c r="K2269" t="e">
        <f t="shared" si="205"/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 t="shared" si="206"/>
        <v>#N/A</v>
      </c>
      <c r="I2270" t="e">
        <f t="shared" si="207"/>
        <v>#N/A</v>
      </c>
      <c r="J2270" t="e">
        <f t="shared" si="204"/>
        <v>#N/A</v>
      </c>
      <c r="K2270" t="e">
        <f t="shared" si="205"/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 t="shared" si="206"/>
        <v>#N/A</v>
      </c>
      <c r="I2271" t="e">
        <f t="shared" si="207"/>
        <v>#N/A</v>
      </c>
      <c r="J2271" t="e">
        <f t="shared" si="204"/>
        <v>#N/A</v>
      </c>
      <c r="K2271" t="e">
        <f t="shared" si="205"/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 t="shared" si="206"/>
        <v>#N/A</v>
      </c>
      <c r="I2272" t="e">
        <f t="shared" si="207"/>
        <v>#N/A</v>
      </c>
      <c r="J2272" t="e">
        <f t="shared" ref="J2272:J2317" si="208">NA()</f>
        <v>#N/A</v>
      </c>
      <c r="K2272" t="e">
        <f t="shared" ref="K2272:K2317" si="209"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 t="shared" si="206"/>
        <v>#N/A</v>
      </c>
      <c r="I2273" t="e">
        <f t="shared" si="207"/>
        <v>#N/A</v>
      </c>
      <c r="J2273" t="e">
        <f t="shared" si="208"/>
        <v>#N/A</v>
      </c>
      <c r="K2273" t="e">
        <f t="shared" si="209"/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 t="shared" si="206"/>
        <v>#N/A</v>
      </c>
      <c r="I2274" t="e">
        <f t="shared" si="207"/>
        <v>#N/A</v>
      </c>
      <c r="J2274" t="e">
        <f t="shared" si="208"/>
        <v>#N/A</v>
      </c>
      <c r="K2274" t="e">
        <f t="shared" si="209"/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 t="shared" si="206"/>
        <v>#N/A</v>
      </c>
      <c r="I2275" t="e">
        <f t="shared" si="207"/>
        <v>#N/A</v>
      </c>
      <c r="J2275" t="e">
        <f t="shared" si="208"/>
        <v>#N/A</v>
      </c>
      <c r="K2275" t="e">
        <f t="shared" si="209"/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 t="shared" si="206"/>
        <v>#N/A</v>
      </c>
      <c r="I2276" t="e">
        <f t="shared" si="207"/>
        <v>#N/A</v>
      </c>
      <c r="J2276" t="e">
        <f t="shared" si="208"/>
        <v>#N/A</v>
      </c>
      <c r="K2276" t="e">
        <f t="shared" si="209"/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 t="shared" si="206"/>
        <v>#N/A</v>
      </c>
      <c r="I2277" t="e">
        <f t="shared" si="207"/>
        <v>#N/A</v>
      </c>
      <c r="J2277" t="e">
        <f t="shared" si="208"/>
        <v>#N/A</v>
      </c>
      <c r="K2277" t="e">
        <f t="shared" si="209"/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 t="shared" si="206"/>
        <v>#N/A</v>
      </c>
      <c r="I2278" t="e">
        <f t="shared" si="207"/>
        <v>#N/A</v>
      </c>
      <c r="J2278" t="e">
        <f t="shared" si="208"/>
        <v>#N/A</v>
      </c>
      <c r="K2278" t="e">
        <f t="shared" si="209"/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 t="shared" si="206"/>
        <v>#N/A</v>
      </c>
      <c r="I2279" t="e">
        <f t="shared" si="207"/>
        <v>#N/A</v>
      </c>
      <c r="J2279" t="e">
        <f t="shared" si="208"/>
        <v>#N/A</v>
      </c>
      <c r="K2279" t="e">
        <f t="shared" si="209"/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 t="shared" si="206"/>
        <v>#N/A</v>
      </c>
      <c r="I2280" t="e">
        <f t="shared" si="207"/>
        <v>#N/A</v>
      </c>
      <c r="J2280" t="e">
        <f t="shared" si="208"/>
        <v>#N/A</v>
      </c>
      <c r="K2280" t="e">
        <f t="shared" si="209"/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 t="shared" si="206"/>
        <v>#N/A</v>
      </c>
      <c r="I2281" t="e">
        <f t="shared" si="207"/>
        <v>#N/A</v>
      </c>
      <c r="J2281" t="e">
        <f t="shared" si="208"/>
        <v>#N/A</v>
      </c>
      <c r="K2281" t="e">
        <f t="shared" si="209"/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 t="shared" si="206"/>
        <v>#N/A</v>
      </c>
      <c r="I2282" t="e">
        <f t="shared" si="207"/>
        <v>#N/A</v>
      </c>
      <c r="J2282" t="e">
        <f t="shared" si="208"/>
        <v>#N/A</v>
      </c>
      <c r="K2282" t="e">
        <f t="shared" si="209"/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 t="shared" si="206"/>
        <v>#N/A</v>
      </c>
      <c r="I2283" t="e">
        <f t="shared" si="207"/>
        <v>#N/A</v>
      </c>
      <c r="J2283" t="e">
        <f t="shared" si="208"/>
        <v>#N/A</v>
      </c>
      <c r="K2283" t="e">
        <f t="shared" si="209"/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 t="shared" si="206"/>
        <v>#N/A</v>
      </c>
      <c r="I2284" t="e">
        <f t="shared" si="207"/>
        <v>#N/A</v>
      </c>
      <c r="J2284" t="e">
        <f t="shared" si="208"/>
        <v>#N/A</v>
      </c>
      <c r="K2284" t="e">
        <f t="shared" si="209"/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 t="shared" si="206"/>
        <v>#N/A</v>
      </c>
      <c r="I2285" t="e">
        <f t="shared" si="207"/>
        <v>#N/A</v>
      </c>
      <c r="J2285" t="e">
        <f t="shared" si="208"/>
        <v>#N/A</v>
      </c>
      <c r="K2285" t="e">
        <f t="shared" si="209"/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 t="shared" si="206"/>
        <v>#N/A</v>
      </c>
      <c r="I2286" t="e">
        <f t="shared" si="207"/>
        <v>#N/A</v>
      </c>
      <c r="J2286" t="e">
        <f t="shared" si="208"/>
        <v>#N/A</v>
      </c>
      <c r="K2286" t="e">
        <f t="shared" si="209"/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 t="shared" si="206"/>
        <v>#N/A</v>
      </c>
      <c r="I2287" t="e">
        <f t="shared" si="207"/>
        <v>#N/A</v>
      </c>
      <c r="J2287" t="e">
        <f t="shared" si="208"/>
        <v>#N/A</v>
      </c>
      <c r="K2287" t="e">
        <f t="shared" si="209"/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 t="shared" si="206"/>
        <v>#N/A</v>
      </c>
      <c r="I2288" t="e">
        <f t="shared" si="207"/>
        <v>#N/A</v>
      </c>
      <c r="J2288" t="e">
        <f t="shared" si="208"/>
        <v>#N/A</v>
      </c>
      <c r="K2288" t="e">
        <f t="shared" si="209"/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 t="shared" si="206"/>
        <v>#N/A</v>
      </c>
      <c r="I2289" t="e">
        <f t="shared" si="207"/>
        <v>#N/A</v>
      </c>
      <c r="J2289" t="e">
        <f t="shared" si="208"/>
        <v>#N/A</v>
      </c>
      <c r="K2289" t="e">
        <f t="shared" si="209"/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 t="shared" ref="H2290:H2317" si="210">NA()</f>
        <v>#N/A</v>
      </c>
      <c r="I2290" t="e">
        <f t="shared" ref="I2290:I2317" si="211">NA()</f>
        <v>#N/A</v>
      </c>
      <c r="J2290" t="e">
        <f t="shared" si="208"/>
        <v>#N/A</v>
      </c>
      <c r="K2290" t="e">
        <f t="shared" si="209"/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 t="shared" si="210"/>
        <v>#N/A</v>
      </c>
      <c r="I2291" t="e">
        <f t="shared" si="211"/>
        <v>#N/A</v>
      </c>
      <c r="J2291" t="e">
        <f t="shared" si="208"/>
        <v>#N/A</v>
      </c>
      <c r="K2291" t="e">
        <f t="shared" si="209"/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 t="shared" si="210"/>
        <v>#N/A</v>
      </c>
      <c r="I2292" t="e">
        <f t="shared" si="211"/>
        <v>#N/A</v>
      </c>
      <c r="J2292" t="e">
        <f t="shared" si="208"/>
        <v>#N/A</v>
      </c>
      <c r="K2292" t="e">
        <f t="shared" si="209"/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 t="shared" si="210"/>
        <v>#N/A</v>
      </c>
      <c r="I2293" t="e">
        <f t="shared" si="211"/>
        <v>#N/A</v>
      </c>
      <c r="J2293" t="e">
        <f t="shared" si="208"/>
        <v>#N/A</v>
      </c>
      <c r="K2293" t="e">
        <f t="shared" si="209"/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 t="shared" si="210"/>
        <v>#N/A</v>
      </c>
      <c r="I2294" t="e">
        <f t="shared" si="211"/>
        <v>#N/A</v>
      </c>
      <c r="J2294" t="e">
        <f t="shared" si="208"/>
        <v>#N/A</v>
      </c>
      <c r="K2294" t="e">
        <f t="shared" si="209"/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 t="shared" si="210"/>
        <v>#N/A</v>
      </c>
      <c r="I2295" t="e">
        <f t="shared" si="211"/>
        <v>#N/A</v>
      </c>
      <c r="J2295" t="e">
        <f t="shared" si="208"/>
        <v>#N/A</v>
      </c>
      <c r="K2295" t="e">
        <f t="shared" si="209"/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 t="shared" si="210"/>
        <v>#N/A</v>
      </c>
      <c r="I2296" t="e">
        <f t="shared" si="211"/>
        <v>#N/A</v>
      </c>
      <c r="J2296" t="e">
        <f t="shared" si="208"/>
        <v>#N/A</v>
      </c>
      <c r="K2296" t="e">
        <f t="shared" si="209"/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 t="shared" si="210"/>
        <v>#N/A</v>
      </c>
      <c r="I2297" t="e">
        <f t="shared" si="211"/>
        <v>#N/A</v>
      </c>
      <c r="J2297" t="e">
        <f t="shared" si="208"/>
        <v>#N/A</v>
      </c>
      <c r="K2297" t="e">
        <f t="shared" si="209"/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 t="shared" si="210"/>
        <v>#N/A</v>
      </c>
      <c r="I2298" t="e">
        <f t="shared" si="211"/>
        <v>#N/A</v>
      </c>
      <c r="J2298" t="e">
        <f t="shared" si="208"/>
        <v>#N/A</v>
      </c>
      <c r="K2298" t="e">
        <f t="shared" si="209"/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 t="shared" si="210"/>
        <v>#N/A</v>
      </c>
      <c r="I2299" t="e">
        <f t="shared" si="211"/>
        <v>#N/A</v>
      </c>
      <c r="J2299" t="e">
        <f t="shared" si="208"/>
        <v>#N/A</v>
      </c>
      <c r="K2299" t="e">
        <f t="shared" si="209"/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 t="shared" si="210"/>
        <v>#N/A</v>
      </c>
      <c r="I2300" t="e">
        <f t="shared" si="211"/>
        <v>#N/A</v>
      </c>
      <c r="J2300" t="e">
        <f t="shared" si="208"/>
        <v>#N/A</v>
      </c>
      <c r="K2300" t="e">
        <f t="shared" si="209"/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 t="shared" si="210"/>
        <v>#N/A</v>
      </c>
      <c r="I2301" t="e">
        <f t="shared" si="211"/>
        <v>#N/A</v>
      </c>
      <c r="J2301" t="e">
        <f t="shared" si="208"/>
        <v>#N/A</v>
      </c>
      <c r="K2301" t="e">
        <f t="shared" si="209"/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 t="shared" si="210"/>
        <v>#N/A</v>
      </c>
      <c r="I2302" t="e">
        <f t="shared" si="211"/>
        <v>#N/A</v>
      </c>
      <c r="J2302" t="e">
        <f t="shared" si="208"/>
        <v>#N/A</v>
      </c>
      <c r="K2302" t="e">
        <f t="shared" si="209"/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 t="shared" si="210"/>
        <v>#N/A</v>
      </c>
      <c r="I2303" t="e">
        <f t="shared" si="211"/>
        <v>#N/A</v>
      </c>
      <c r="J2303" t="e">
        <f t="shared" si="208"/>
        <v>#N/A</v>
      </c>
      <c r="K2303" t="e">
        <f t="shared" si="209"/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 t="shared" si="210"/>
        <v>#N/A</v>
      </c>
      <c r="I2304" t="e">
        <f t="shared" si="211"/>
        <v>#N/A</v>
      </c>
      <c r="J2304" t="e">
        <f t="shared" si="208"/>
        <v>#N/A</v>
      </c>
      <c r="K2304" t="e">
        <f t="shared" si="209"/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 t="shared" si="210"/>
        <v>#N/A</v>
      </c>
      <c r="I2305" t="e">
        <f t="shared" si="211"/>
        <v>#N/A</v>
      </c>
      <c r="J2305" t="e">
        <f t="shared" si="208"/>
        <v>#N/A</v>
      </c>
      <c r="K2305" t="e">
        <f t="shared" si="209"/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 t="shared" si="210"/>
        <v>#N/A</v>
      </c>
      <c r="I2306" t="e">
        <f t="shared" si="211"/>
        <v>#N/A</v>
      </c>
      <c r="J2306" t="e">
        <f t="shared" si="208"/>
        <v>#N/A</v>
      </c>
      <c r="K2306" t="e">
        <f t="shared" si="209"/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 t="shared" si="210"/>
        <v>#N/A</v>
      </c>
      <c r="I2307" t="e">
        <f t="shared" si="211"/>
        <v>#N/A</v>
      </c>
      <c r="J2307" t="e">
        <f t="shared" si="208"/>
        <v>#N/A</v>
      </c>
      <c r="K2307" t="e">
        <f t="shared" si="209"/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 t="shared" si="210"/>
        <v>#N/A</v>
      </c>
      <c r="I2308" t="e">
        <f t="shared" si="211"/>
        <v>#N/A</v>
      </c>
      <c r="J2308" t="e">
        <f t="shared" si="208"/>
        <v>#N/A</v>
      </c>
      <c r="K2308" t="e">
        <f t="shared" si="209"/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 t="shared" si="210"/>
        <v>#N/A</v>
      </c>
      <c r="I2309" t="e">
        <f t="shared" si="211"/>
        <v>#N/A</v>
      </c>
      <c r="J2309" t="e">
        <f t="shared" si="208"/>
        <v>#N/A</v>
      </c>
      <c r="K2309" t="e">
        <f t="shared" si="209"/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 t="shared" si="210"/>
        <v>#N/A</v>
      </c>
      <c r="I2310" t="e">
        <f t="shared" si="211"/>
        <v>#N/A</v>
      </c>
      <c r="J2310" t="e">
        <f t="shared" si="208"/>
        <v>#N/A</v>
      </c>
      <c r="K2310" t="e">
        <f t="shared" si="209"/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 t="shared" si="210"/>
        <v>#N/A</v>
      </c>
      <c r="I2311" t="e">
        <f t="shared" si="211"/>
        <v>#N/A</v>
      </c>
      <c r="J2311" t="e">
        <f t="shared" si="208"/>
        <v>#N/A</v>
      </c>
      <c r="K2311" t="e">
        <f t="shared" si="209"/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 t="shared" si="210"/>
        <v>#N/A</v>
      </c>
      <c r="I2312" t="e">
        <f t="shared" si="211"/>
        <v>#N/A</v>
      </c>
      <c r="J2312" t="e">
        <f t="shared" si="208"/>
        <v>#N/A</v>
      </c>
      <c r="K2312" t="e">
        <f t="shared" si="209"/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 t="shared" si="210"/>
        <v>#N/A</v>
      </c>
      <c r="I2313" t="e">
        <f t="shared" si="211"/>
        <v>#N/A</v>
      </c>
      <c r="J2313" t="e">
        <f t="shared" si="208"/>
        <v>#N/A</v>
      </c>
      <c r="K2313" t="e">
        <f t="shared" si="209"/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 t="shared" si="210"/>
        <v>#N/A</v>
      </c>
      <c r="I2314" t="e">
        <f t="shared" si="211"/>
        <v>#N/A</v>
      </c>
      <c r="J2314" t="e">
        <f t="shared" si="208"/>
        <v>#N/A</v>
      </c>
      <c r="K2314" t="e">
        <f t="shared" si="209"/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 t="shared" si="210"/>
        <v>#N/A</v>
      </c>
      <c r="I2315" t="e">
        <f t="shared" si="211"/>
        <v>#N/A</v>
      </c>
      <c r="J2315" t="e">
        <f t="shared" si="208"/>
        <v>#N/A</v>
      </c>
      <c r="K2315" t="e">
        <f t="shared" si="209"/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 t="shared" si="210"/>
        <v>#N/A</v>
      </c>
      <c r="I2316" t="e">
        <f t="shared" si="211"/>
        <v>#N/A</v>
      </c>
      <c r="J2316" t="e">
        <f t="shared" si="208"/>
        <v>#N/A</v>
      </c>
      <c r="K2316" t="e">
        <f t="shared" si="209"/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 t="shared" si="210"/>
        <v>#N/A</v>
      </c>
      <c r="I2317" t="e">
        <f t="shared" si="211"/>
        <v>#N/A</v>
      </c>
      <c r="J2317" t="e">
        <f t="shared" si="208"/>
        <v>#N/A</v>
      </c>
      <c r="K2317" t="e">
        <f t="shared" si="209"/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 t="shared" ref="H2319:H2366" si="212">NA()</f>
        <v>#N/A</v>
      </c>
      <c r="I2319" t="e">
        <f t="shared" ref="I2319:I2366" si="213">NA()</f>
        <v>#N/A</v>
      </c>
      <c r="J2319" t="e">
        <f t="shared" ref="J2319:J2366" si="214">NA()</f>
        <v>#N/A</v>
      </c>
      <c r="K2319" t="e">
        <f t="shared" ref="K2319:K2366" si="215"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 t="shared" si="212"/>
        <v>#N/A</v>
      </c>
      <c r="I2320" t="e">
        <f t="shared" si="213"/>
        <v>#N/A</v>
      </c>
      <c r="J2320" t="e">
        <f t="shared" si="214"/>
        <v>#N/A</v>
      </c>
      <c r="K2320" t="e">
        <f t="shared" si="215"/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 t="shared" si="212"/>
        <v>#N/A</v>
      </c>
      <c r="I2321" t="e">
        <f t="shared" si="213"/>
        <v>#N/A</v>
      </c>
      <c r="J2321" t="e">
        <f t="shared" si="214"/>
        <v>#N/A</v>
      </c>
      <c r="K2321" t="e">
        <f t="shared" si="215"/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 t="shared" si="212"/>
        <v>#N/A</v>
      </c>
      <c r="I2322" t="e">
        <f t="shared" si="213"/>
        <v>#N/A</v>
      </c>
      <c r="J2322" t="e">
        <f t="shared" si="214"/>
        <v>#N/A</v>
      </c>
      <c r="K2322" t="e">
        <f t="shared" si="215"/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 t="shared" si="212"/>
        <v>#N/A</v>
      </c>
      <c r="I2323" t="e">
        <f t="shared" si="213"/>
        <v>#N/A</v>
      </c>
      <c r="J2323" t="e">
        <f t="shared" si="214"/>
        <v>#N/A</v>
      </c>
      <c r="K2323" t="e">
        <f t="shared" si="215"/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 t="shared" si="212"/>
        <v>#N/A</v>
      </c>
      <c r="I2324" t="e">
        <f t="shared" si="213"/>
        <v>#N/A</v>
      </c>
      <c r="J2324" t="e">
        <f t="shared" si="214"/>
        <v>#N/A</v>
      </c>
      <c r="K2324" t="e">
        <f t="shared" si="215"/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 t="shared" si="212"/>
        <v>#N/A</v>
      </c>
      <c r="I2325" t="e">
        <f t="shared" si="213"/>
        <v>#N/A</v>
      </c>
      <c r="J2325" t="e">
        <f t="shared" si="214"/>
        <v>#N/A</v>
      </c>
      <c r="K2325" t="e">
        <f t="shared" si="215"/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 t="shared" si="212"/>
        <v>#N/A</v>
      </c>
      <c r="I2326" t="e">
        <f t="shared" si="213"/>
        <v>#N/A</v>
      </c>
      <c r="J2326" t="e">
        <f t="shared" si="214"/>
        <v>#N/A</v>
      </c>
      <c r="K2326" t="e">
        <f t="shared" si="215"/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 t="shared" si="212"/>
        <v>#N/A</v>
      </c>
      <c r="I2327" t="e">
        <f t="shared" si="213"/>
        <v>#N/A</v>
      </c>
      <c r="J2327" t="e">
        <f t="shared" si="214"/>
        <v>#N/A</v>
      </c>
      <c r="K2327" t="e">
        <f t="shared" si="215"/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 t="shared" si="212"/>
        <v>#N/A</v>
      </c>
      <c r="I2328" t="e">
        <f t="shared" si="213"/>
        <v>#N/A</v>
      </c>
      <c r="J2328" t="e">
        <f t="shared" si="214"/>
        <v>#N/A</v>
      </c>
      <c r="K2328" t="e">
        <f t="shared" si="215"/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 t="shared" si="212"/>
        <v>#N/A</v>
      </c>
      <c r="I2329" t="e">
        <f t="shared" si="213"/>
        <v>#N/A</v>
      </c>
      <c r="J2329" t="e">
        <f t="shared" si="214"/>
        <v>#N/A</v>
      </c>
      <c r="K2329" t="e">
        <f t="shared" si="215"/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 t="shared" si="212"/>
        <v>#N/A</v>
      </c>
      <c r="I2330" t="e">
        <f t="shared" si="213"/>
        <v>#N/A</v>
      </c>
      <c r="J2330" t="e">
        <f t="shared" si="214"/>
        <v>#N/A</v>
      </c>
      <c r="K2330" t="e">
        <f t="shared" si="215"/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 t="shared" si="212"/>
        <v>#N/A</v>
      </c>
      <c r="I2331" t="e">
        <f t="shared" si="213"/>
        <v>#N/A</v>
      </c>
      <c r="J2331" t="e">
        <f t="shared" si="214"/>
        <v>#N/A</v>
      </c>
      <c r="K2331" t="e">
        <f t="shared" si="215"/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 t="shared" si="212"/>
        <v>#N/A</v>
      </c>
      <c r="I2332" t="e">
        <f t="shared" si="213"/>
        <v>#N/A</v>
      </c>
      <c r="J2332" t="e">
        <f t="shared" si="214"/>
        <v>#N/A</v>
      </c>
      <c r="K2332" t="e">
        <f t="shared" si="215"/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 t="shared" si="212"/>
        <v>#N/A</v>
      </c>
      <c r="I2333" t="e">
        <f t="shared" si="213"/>
        <v>#N/A</v>
      </c>
      <c r="J2333" t="e">
        <f t="shared" si="214"/>
        <v>#N/A</v>
      </c>
      <c r="K2333" t="e">
        <f t="shared" si="215"/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 t="shared" si="212"/>
        <v>#N/A</v>
      </c>
      <c r="I2334" t="e">
        <f t="shared" si="213"/>
        <v>#N/A</v>
      </c>
      <c r="J2334" t="e">
        <f t="shared" si="214"/>
        <v>#N/A</v>
      </c>
      <c r="K2334" t="e">
        <f t="shared" si="215"/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 t="shared" si="212"/>
        <v>#N/A</v>
      </c>
      <c r="I2335" t="e">
        <f t="shared" si="213"/>
        <v>#N/A</v>
      </c>
      <c r="J2335" t="e">
        <f t="shared" si="214"/>
        <v>#N/A</v>
      </c>
      <c r="K2335" t="e">
        <f t="shared" si="215"/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 t="shared" si="212"/>
        <v>#N/A</v>
      </c>
      <c r="I2336" t="e">
        <f t="shared" si="213"/>
        <v>#N/A</v>
      </c>
      <c r="J2336" t="e">
        <f t="shared" si="214"/>
        <v>#N/A</v>
      </c>
      <c r="K2336" t="e">
        <f t="shared" si="215"/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 t="shared" si="212"/>
        <v>#N/A</v>
      </c>
      <c r="I2337" t="e">
        <f t="shared" si="213"/>
        <v>#N/A</v>
      </c>
      <c r="J2337" t="e">
        <f t="shared" si="214"/>
        <v>#N/A</v>
      </c>
      <c r="K2337" t="e">
        <f t="shared" si="215"/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 t="shared" si="212"/>
        <v>#N/A</v>
      </c>
      <c r="I2338" t="e">
        <f t="shared" si="213"/>
        <v>#N/A</v>
      </c>
      <c r="J2338" t="e">
        <f t="shared" si="214"/>
        <v>#N/A</v>
      </c>
      <c r="K2338" t="e">
        <f t="shared" si="215"/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 t="shared" si="212"/>
        <v>#N/A</v>
      </c>
      <c r="I2339" t="e">
        <f t="shared" si="213"/>
        <v>#N/A</v>
      </c>
      <c r="J2339" t="e">
        <f t="shared" si="214"/>
        <v>#N/A</v>
      </c>
      <c r="K2339" t="e">
        <f t="shared" si="215"/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 t="shared" si="212"/>
        <v>#N/A</v>
      </c>
      <c r="I2340" t="e">
        <f t="shared" si="213"/>
        <v>#N/A</v>
      </c>
      <c r="J2340" t="e">
        <f t="shared" si="214"/>
        <v>#N/A</v>
      </c>
      <c r="K2340" t="e">
        <f t="shared" si="215"/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 t="shared" si="212"/>
        <v>#N/A</v>
      </c>
      <c r="I2341" t="e">
        <f t="shared" si="213"/>
        <v>#N/A</v>
      </c>
      <c r="J2341" t="e">
        <f t="shared" si="214"/>
        <v>#N/A</v>
      </c>
      <c r="K2341" t="e">
        <f t="shared" si="215"/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 t="shared" si="212"/>
        <v>#N/A</v>
      </c>
      <c r="I2342" t="e">
        <f t="shared" si="213"/>
        <v>#N/A</v>
      </c>
      <c r="J2342" t="e">
        <f t="shared" si="214"/>
        <v>#N/A</v>
      </c>
      <c r="K2342" t="e">
        <f t="shared" si="215"/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 t="shared" si="212"/>
        <v>#N/A</v>
      </c>
      <c r="I2343" t="e">
        <f t="shared" si="213"/>
        <v>#N/A</v>
      </c>
      <c r="J2343" t="e">
        <f t="shared" si="214"/>
        <v>#N/A</v>
      </c>
      <c r="K2343" t="e">
        <f t="shared" si="215"/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 t="shared" si="212"/>
        <v>#N/A</v>
      </c>
      <c r="I2344" t="e">
        <f t="shared" si="213"/>
        <v>#N/A</v>
      </c>
      <c r="J2344" t="e">
        <f t="shared" si="214"/>
        <v>#N/A</v>
      </c>
      <c r="K2344" t="e">
        <f t="shared" si="215"/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 t="shared" si="212"/>
        <v>#N/A</v>
      </c>
      <c r="I2345" t="e">
        <f t="shared" si="213"/>
        <v>#N/A</v>
      </c>
      <c r="J2345" t="e">
        <f t="shared" si="214"/>
        <v>#N/A</v>
      </c>
      <c r="K2345" t="e">
        <f t="shared" si="215"/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 t="shared" si="212"/>
        <v>#N/A</v>
      </c>
      <c r="I2346" t="e">
        <f t="shared" si="213"/>
        <v>#N/A</v>
      </c>
      <c r="J2346" t="e">
        <f t="shared" si="214"/>
        <v>#N/A</v>
      </c>
      <c r="K2346" t="e">
        <f t="shared" si="215"/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 t="shared" si="212"/>
        <v>#N/A</v>
      </c>
      <c r="I2347" t="e">
        <f t="shared" si="213"/>
        <v>#N/A</v>
      </c>
      <c r="J2347" t="e">
        <f t="shared" si="214"/>
        <v>#N/A</v>
      </c>
      <c r="K2347" t="e">
        <f t="shared" si="215"/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 t="shared" si="212"/>
        <v>#N/A</v>
      </c>
      <c r="I2348" t="e">
        <f t="shared" si="213"/>
        <v>#N/A</v>
      </c>
      <c r="J2348" t="e">
        <f t="shared" si="214"/>
        <v>#N/A</v>
      </c>
      <c r="K2348" t="e">
        <f t="shared" si="215"/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 t="shared" si="212"/>
        <v>#N/A</v>
      </c>
      <c r="I2349" t="e">
        <f t="shared" si="213"/>
        <v>#N/A</v>
      </c>
      <c r="J2349" t="e">
        <f t="shared" si="214"/>
        <v>#N/A</v>
      </c>
      <c r="K2349" t="e">
        <f t="shared" si="215"/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 t="shared" si="212"/>
        <v>#N/A</v>
      </c>
      <c r="I2350" t="e">
        <f t="shared" si="213"/>
        <v>#N/A</v>
      </c>
      <c r="J2350" t="e">
        <f t="shared" si="214"/>
        <v>#N/A</v>
      </c>
      <c r="K2350" t="e">
        <f t="shared" si="215"/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 t="shared" si="212"/>
        <v>#N/A</v>
      </c>
      <c r="I2351" t="e">
        <f t="shared" si="213"/>
        <v>#N/A</v>
      </c>
      <c r="J2351" t="e">
        <f t="shared" si="214"/>
        <v>#N/A</v>
      </c>
      <c r="K2351" t="e">
        <f t="shared" si="215"/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 t="shared" si="212"/>
        <v>#N/A</v>
      </c>
      <c r="I2352" t="e">
        <f t="shared" si="213"/>
        <v>#N/A</v>
      </c>
      <c r="J2352" t="e">
        <f t="shared" si="214"/>
        <v>#N/A</v>
      </c>
      <c r="K2352" t="e">
        <f t="shared" si="215"/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 t="shared" si="212"/>
        <v>#N/A</v>
      </c>
      <c r="I2353" t="e">
        <f t="shared" si="213"/>
        <v>#N/A</v>
      </c>
      <c r="J2353" t="e">
        <f t="shared" si="214"/>
        <v>#N/A</v>
      </c>
      <c r="K2353" t="e">
        <f t="shared" si="215"/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 t="shared" si="212"/>
        <v>#N/A</v>
      </c>
      <c r="I2354" t="e">
        <f t="shared" si="213"/>
        <v>#N/A</v>
      </c>
      <c r="J2354" t="e">
        <f t="shared" si="214"/>
        <v>#N/A</v>
      </c>
      <c r="K2354" t="e">
        <f t="shared" si="215"/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 t="shared" si="212"/>
        <v>#N/A</v>
      </c>
      <c r="I2355" t="e">
        <f t="shared" si="213"/>
        <v>#N/A</v>
      </c>
      <c r="J2355" t="e">
        <f t="shared" si="214"/>
        <v>#N/A</v>
      </c>
      <c r="K2355" t="e">
        <f t="shared" si="215"/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 t="shared" si="212"/>
        <v>#N/A</v>
      </c>
      <c r="I2356" t="e">
        <f t="shared" si="213"/>
        <v>#N/A</v>
      </c>
      <c r="J2356" t="e">
        <f t="shared" si="214"/>
        <v>#N/A</v>
      </c>
      <c r="K2356" t="e">
        <f t="shared" si="215"/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 t="shared" si="212"/>
        <v>#N/A</v>
      </c>
      <c r="I2357" t="e">
        <f t="shared" si="213"/>
        <v>#N/A</v>
      </c>
      <c r="J2357" t="e">
        <f t="shared" si="214"/>
        <v>#N/A</v>
      </c>
      <c r="K2357" t="e">
        <f t="shared" si="215"/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 t="shared" si="212"/>
        <v>#N/A</v>
      </c>
      <c r="I2358" t="e">
        <f t="shared" si="213"/>
        <v>#N/A</v>
      </c>
      <c r="J2358" t="e">
        <f t="shared" si="214"/>
        <v>#N/A</v>
      </c>
      <c r="K2358" t="e">
        <f t="shared" si="215"/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 t="shared" si="212"/>
        <v>#N/A</v>
      </c>
      <c r="I2359" t="e">
        <f t="shared" si="213"/>
        <v>#N/A</v>
      </c>
      <c r="J2359" t="e">
        <f t="shared" si="214"/>
        <v>#N/A</v>
      </c>
      <c r="K2359" t="e">
        <f t="shared" si="215"/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 t="shared" si="212"/>
        <v>#N/A</v>
      </c>
      <c r="I2360" t="e">
        <f t="shared" si="213"/>
        <v>#N/A</v>
      </c>
      <c r="J2360" t="e">
        <f t="shared" si="214"/>
        <v>#N/A</v>
      </c>
      <c r="K2360" t="e">
        <f t="shared" si="215"/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 t="shared" si="212"/>
        <v>#N/A</v>
      </c>
      <c r="I2361" t="e">
        <f t="shared" si="213"/>
        <v>#N/A</v>
      </c>
      <c r="J2361" t="e">
        <f t="shared" si="214"/>
        <v>#N/A</v>
      </c>
      <c r="K2361" t="e">
        <f t="shared" si="215"/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 t="shared" si="212"/>
        <v>#N/A</v>
      </c>
      <c r="I2362" t="e">
        <f t="shared" si="213"/>
        <v>#N/A</v>
      </c>
      <c r="J2362" t="e">
        <f t="shared" si="214"/>
        <v>#N/A</v>
      </c>
      <c r="K2362" t="e">
        <f t="shared" si="215"/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 t="shared" si="212"/>
        <v>#N/A</v>
      </c>
      <c r="I2363" t="e">
        <f t="shared" si="213"/>
        <v>#N/A</v>
      </c>
      <c r="J2363" t="e">
        <f t="shared" si="214"/>
        <v>#N/A</v>
      </c>
      <c r="K2363" t="e">
        <f t="shared" si="215"/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 t="shared" si="212"/>
        <v>#N/A</v>
      </c>
      <c r="I2364" t="e">
        <f t="shared" si="213"/>
        <v>#N/A</v>
      </c>
      <c r="J2364" t="e">
        <f t="shared" si="214"/>
        <v>#N/A</v>
      </c>
      <c r="K2364" t="e">
        <f t="shared" si="215"/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 t="shared" si="212"/>
        <v>#N/A</v>
      </c>
      <c r="I2365" t="e">
        <f t="shared" si="213"/>
        <v>#N/A</v>
      </c>
      <c r="J2365" t="e">
        <f t="shared" si="214"/>
        <v>#N/A</v>
      </c>
      <c r="K2365" t="e">
        <f t="shared" si="215"/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 t="shared" si="212"/>
        <v>#N/A</v>
      </c>
      <c r="I2366" t="e">
        <f t="shared" si="213"/>
        <v>#N/A</v>
      </c>
      <c r="J2366" t="e">
        <f t="shared" si="214"/>
        <v>#N/A</v>
      </c>
      <c r="K2366" t="e">
        <f t="shared" si="215"/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 t="shared" ref="H2368:H2374" si="216">NA()</f>
        <v>#N/A</v>
      </c>
      <c r="I2368" t="e">
        <f t="shared" ref="I2368:I2374" si="217">NA()</f>
        <v>#N/A</v>
      </c>
      <c r="J2368" t="e">
        <f t="shared" ref="J2368:J2374" si="218">NA()</f>
        <v>#N/A</v>
      </c>
      <c r="K2368" t="e">
        <f t="shared" ref="K2368:K2374" si="219"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 t="shared" si="216"/>
        <v>#N/A</v>
      </c>
      <c r="I2369" t="e">
        <f t="shared" si="217"/>
        <v>#N/A</v>
      </c>
      <c r="J2369" t="e">
        <f t="shared" si="218"/>
        <v>#N/A</v>
      </c>
      <c r="K2369" t="e">
        <f t="shared" si="219"/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 t="shared" si="216"/>
        <v>#N/A</v>
      </c>
      <c r="I2370" t="e">
        <f t="shared" si="217"/>
        <v>#N/A</v>
      </c>
      <c r="J2370" t="e">
        <f t="shared" si="218"/>
        <v>#N/A</v>
      </c>
      <c r="K2370" t="e">
        <f t="shared" si="219"/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 t="shared" si="216"/>
        <v>#N/A</v>
      </c>
      <c r="I2371" t="e">
        <f t="shared" si="217"/>
        <v>#N/A</v>
      </c>
      <c r="J2371" t="e">
        <f t="shared" si="218"/>
        <v>#N/A</v>
      </c>
      <c r="K2371" t="e">
        <f t="shared" si="219"/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 t="shared" si="216"/>
        <v>#N/A</v>
      </c>
      <c r="I2372" t="e">
        <f t="shared" si="217"/>
        <v>#N/A</v>
      </c>
      <c r="J2372" t="e">
        <f t="shared" si="218"/>
        <v>#N/A</v>
      </c>
      <c r="K2372" t="e">
        <f t="shared" si="219"/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 t="shared" si="216"/>
        <v>#N/A</v>
      </c>
      <c r="I2373" t="e">
        <f t="shared" si="217"/>
        <v>#N/A</v>
      </c>
      <c r="J2373" t="e">
        <f t="shared" si="218"/>
        <v>#N/A</v>
      </c>
      <c r="K2373" t="e">
        <f t="shared" si="219"/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 t="shared" si="216"/>
        <v>#N/A</v>
      </c>
      <c r="I2374" t="e">
        <f t="shared" si="217"/>
        <v>#N/A</v>
      </c>
      <c r="J2374" t="e">
        <f t="shared" si="218"/>
        <v>#N/A</v>
      </c>
      <c r="K2374" t="e">
        <f t="shared" si="219"/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 t="shared" ref="H2376:H2439" si="220">NA()</f>
        <v>#N/A</v>
      </c>
      <c r="I2376" t="e">
        <f t="shared" ref="I2376:I2439" si="221">NA()</f>
        <v>#N/A</v>
      </c>
      <c r="J2376" t="e">
        <f t="shared" ref="J2376:J2383" si="222">NA()</f>
        <v>#N/A</v>
      </c>
      <c r="K2376" t="e">
        <f t="shared" ref="K2376:K2383" si="223"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 t="shared" si="220"/>
        <v>#N/A</v>
      </c>
      <c r="I2377" t="e">
        <f t="shared" si="221"/>
        <v>#N/A</v>
      </c>
      <c r="J2377" t="e">
        <f t="shared" si="222"/>
        <v>#N/A</v>
      </c>
      <c r="K2377" t="e">
        <f t="shared" si="223"/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 t="shared" si="220"/>
        <v>#N/A</v>
      </c>
      <c r="I2378" t="e">
        <f t="shared" si="221"/>
        <v>#N/A</v>
      </c>
      <c r="J2378" t="e">
        <f t="shared" si="222"/>
        <v>#N/A</v>
      </c>
      <c r="K2378" t="e">
        <f t="shared" si="223"/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 t="shared" si="220"/>
        <v>#N/A</v>
      </c>
      <c r="I2379" t="e">
        <f t="shared" si="221"/>
        <v>#N/A</v>
      </c>
      <c r="J2379" t="e">
        <f t="shared" si="222"/>
        <v>#N/A</v>
      </c>
      <c r="K2379" t="e">
        <f t="shared" si="223"/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 t="shared" si="220"/>
        <v>#N/A</v>
      </c>
      <c r="I2380" t="e">
        <f t="shared" si="221"/>
        <v>#N/A</v>
      </c>
      <c r="J2380" t="e">
        <f t="shared" si="222"/>
        <v>#N/A</v>
      </c>
      <c r="K2380" t="e">
        <f t="shared" si="223"/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 t="shared" si="220"/>
        <v>#N/A</v>
      </c>
      <c r="I2381" t="e">
        <f t="shared" si="221"/>
        <v>#N/A</v>
      </c>
      <c r="J2381" t="e">
        <f t="shared" si="222"/>
        <v>#N/A</v>
      </c>
      <c r="K2381" t="e">
        <f t="shared" si="223"/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 t="shared" si="220"/>
        <v>#N/A</v>
      </c>
      <c r="I2382" t="e">
        <f t="shared" si="221"/>
        <v>#N/A</v>
      </c>
      <c r="J2382" t="e">
        <f t="shared" si="222"/>
        <v>#N/A</v>
      </c>
      <c r="K2382" t="e">
        <f t="shared" si="223"/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 t="shared" si="220"/>
        <v>#N/A</v>
      </c>
      <c r="I2383" t="e">
        <f t="shared" si="221"/>
        <v>#N/A</v>
      </c>
      <c r="J2383" t="e">
        <f t="shared" si="222"/>
        <v>#N/A</v>
      </c>
      <c r="K2383" t="e">
        <f t="shared" si="223"/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 t="shared" si="220"/>
        <v>#N/A</v>
      </c>
      <c r="I2384" t="e">
        <f t="shared" si="221"/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 t="shared" si="220"/>
        <v>#N/A</v>
      </c>
      <c r="I2385" t="e">
        <f t="shared" si="221"/>
        <v>#N/A</v>
      </c>
      <c r="J2385" t="e">
        <f t="shared" ref="J2385:J2448" si="224">NA()</f>
        <v>#N/A</v>
      </c>
      <c r="K2385" t="e">
        <f t="shared" ref="K2385:K2448" si="225"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 t="shared" si="220"/>
        <v>#N/A</v>
      </c>
      <c r="I2386" t="e">
        <f t="shared" si="221"/>
        <v>#N/A</v>
      </c>
      <c r="J2386" t="e">
        <f t="shared" si="224"/>
        <v>#N/A</v>
      </c>
      <c r="K2386" t="e">
        <f t="shared" si="225"/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 t="shared" si="220"/>
        <v>#N/A</v>
      </c>
      <c r="I2387" t="e">
        <f t="shared" si="221"/>
        <v>#N/A</v>
      </c>
      <c r="J2387" t="e">
        <f t="shared" si="224"/>
        <v>#N/A</v>
      </c>
      <c r="K2387" t="e">
        <f t="shared" si="225"/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 t="shared" si="220"/>
        <v>#N/A</v>
      </c>
      <c r="I2388" t="e">
        <f t="shared" si="221"/>
        <v>#N/A</v>
      </c>
      <c r="J2388" t="e">
        <f t="shared" si="224"/>
        <v>#N/A</v>
      </c>
      <c r="K2388" t="e">
        <f t="shared" si="225"/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 t="shared" si="220"/>
        <v>#N/A</v>
      </c>
      <c r="I2389" t="e">
        <f t="shared" si="221"/>
        <v>#N/A</v>
      </c>
      <c r="J2389" t="e">
        <f t="shared" si="224"/>
        <v>#N/A</v>
      </c>
      <c r="K2389" t="e">
        <f t="shared" si="225"/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 t="shared" si="220"/>
        <v>#N/A</v>
      </c>
      <c r="I2390" t="e">
        <f t="shared" si="221"/>
        <v>#N/A</v>
      </c>
      <c r="J2390" t="e">
        <f t="shared" si="224"/>
        <v>#N/A</v>
      </c>
      <c r="K2390" t="e">
        <f t="shared" si="225"/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 t="shared" si="220"/>
        <v>#N/A</v>
      </c>
      <c r="I2391" t="e">
        <f t="shared" si="221"/>
        <v>#N/A</v>
      </c>
      <c r="J2391" t="e">
        <f t="shared" si="224"/>
        <v>#N/A</v>
      </c>
      <c r="K2391" t="e">
        <f t="shared" si="225"/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 t="shared" si="220"/>
        <v>#N/A</v>
      </c>
      <c r="I2392" t="e">
        <f t="shared" si="221"/>
        <v>#N/A</v>
      </c>
      <c r="J2392" t="e">
        <f t="shared" si="224"/>
        <v>#N/A</v>
      </c>
      <c r="K2392" t="e">
        <f t="shared" si="225"/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 t="shared" si="220"/>
        <v>#N/A</v>
      </c>
      <c r="I2393" t="e">
        <f t="shared" si="221"/>
        <v>#N/A</v>
      </c>
      <c r="J2393" t="e">
        <f t="shared" si="224"/>
        <v>#N/A</v>
      </c>
      <c r="K2393" t="e">
        <f t="shared" si="225"/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 t="shared" si="220"/>
        <v>#N/A</v>
      </c>
      <c r="I2394" t="e">
        <f t="shared" si="221"/>
        <v>#N/A</v>
      </c>
      <c r="J2394" t="e">
        <f t="shared" si="224"/>
        <v>#N/A</v>
      </c>
      <c r="K2394" t="e">
        <f t="shared" si="225"/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 t="shared" si="220"/>
        <v>#N/A</v>
      </c>
      <c r="I2395" t="e">
        <f t="shared" si="221"/>
        <v>#N/A</v>
      </c>
      <c r="J2395" t="e">
        <f t="shared" si="224"/>
        <v>#N/A</v>
      </c>
      <c r="K2395" t="e">
        <f t="shared" si="225"/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 t="shared" si="220"/>
        <v>#N/A</v>
      </c>
      <c r="I2396" t="e">
        <f t="shared" si="221"/>
        <v>#N/A</v>
      </c>
      <c r="J2396" t="e">
        <f t="shared" si="224"/>
        <v>#N/A</v>
      </c>
      <c r="K2396" t="e">
        <f t="shared" si="225"/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 t="shared" si="220"/>
        <v>#N/A</v>
      </c>
      <c r="I2397" t="e">
        <f t="shared" si="221"/>
        <v>#N/A</v>
      </c>
      <c r="J2397" t="e">
        <f t="shared" si="224"/>
        <v>#N/A</v>
      </c>
      <c r="K2397" t="e">
        <f t="shared" si="225"/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 t="shared" si="220"/>
        <v>#N/A</v>
      </c>
      <c r="I2398" t="e">
        <f t="shared" si="221"/>
        <v>#N/A</v>
      </c>
      <c r="J2398" t="e">
        <f t="shared" si="224"/>
        <v>#N/A</v>
      </c>
      <c r="K2398" t="e">
        <f t="shared" si="225"/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 t="shared" si="220"/>
        <v>#N/A</v>
      </c>
      <c r="I2399" t="e">
        <f t="shared" si="221"/>
        <v>#N/A</v>
      </c>
      <c r="J2399" t="e">
        <f t="shared" si="224"/>
        <v>#N/A</v>
      </c>
      <c r="K2399" t="e">
        <f t="shared" si="225"/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 t="shared" si="220"/>
        <v>#N/A</v>
      </c>
      <c r="I2400" t="e">
        <f t="shared" si="221"/>
        <v>#N/A</v>
      </c>
      <c r="J2400" t="e">
        <f t="shared" si="224"/>
        <v>#N/A</v>
      </c>
      <c r="K2400" t="e">
        <f t="shared" si="225"/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 t="shared" si="220"/>
        <v>#N/A</v>
      </c>
      <c r="I2401" t="e">
        <f t="shared" si="221"/>
        <v>#N/A</v>
      </c>
      <c r="J2401" t="e">
        <f t="shared" si="224"/>
        <v>#N/A</v>
      </c>
      <c r="K2401" t="e">
        <f t="shared" si="225"/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 t="shared" si="220"/>
        <v>#N/A</v>
      </c>
      <c r="I2402" t="e">
        <f t="shared" si="221"/>
        <v>#N/A</v>
      </c>
      <c r="J2402" t="e">
        <f t="shared" si="224"/>
        <v>#N/A</v>
      </c>
      <c r="K2402" t="e">
        <f t="shared" si="225"/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 t="shared" si="220"/>
        <v>#N/A</v>
      </c>
      <c r="I2403" t="e">
        <f t="shared" si="221"/>
        <v>#N/A</v>
      </c>
      <c r="J2403" t="e">
        <f t="shared" si="224"/>
        <v>#N/A</v>
      </c>
      <c r="K2403" t="e">
        <f t="shared" si="225"/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 t="shared" si="220"/>
        <v>#N/A</v>
      </c>
      <c r="I2404" t="e">
        <f t="shared" si="221"/>
        <v>#N/A</v>
      </c>
      <c r="J2404" t="e">
        <f t="shared" si="224"/>
        <v>#N/A</v>
      </c>
      <c r="K2404" t="e">
        <f t="shared" si="225"/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 t="shared" si="220"/>
        <v>#N/A</v>
      </c>
      <c r="I2405" t="e">
        <f t="shared" si="221"/>
        <v>#N/A</v>
      </c>
      <c r="J2405" t="e">
        <f t="shared" si="224"/>
        <v>#N/A</v>
      </c>
      <c r="K2405" t="e">
        <f t="shared" si="225"/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 t="shared" si="220"/>
        <v>#N/A</v>
      </c>
      <c r="I2406" t="e">
        <f t="shared" si="221"/>
        <v>#N/A</v>
      </c>
      <c r="J2406" t="e">
        <f t="shared" si="224"/>
        <v>#N/A</v>
      </c>
      <c r="K2406" t="e">
        <f t="shared" si="225"/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 t="shared" si="220"/>
        <v>#N/A</v>
      </c>
      <c r="I2407" t="e">
        <f t="shared" si="221"/>
        <v>#N/A</v>
      </c>
      <c r="J2407" t="e">
        <f t="shared" si="224"/>
        <v>#N/A</v>
      </c>
      <c r="K2407" t="e">
        <f t="shared" si="225"/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 t="shared" si="220"/>
        <v>#N/A</v>
      </c>
      <c r="I2408" t="e">
        <f t="shared" si="221"/>
        <v>#N/A</v>
      </c>
      <c r="J2408" t="e">
        <f t="shared" si="224"/>
        <v>#N/A</v>
      </c>
      <c r="K2408" t="e">
        <f t="shared" si="225"/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 t="shared" si="220"/>
        <v>#N/A</v>
      </c>
      <c r="I2409" t="e">
        <f t="shared" si="221"/>
        <v>#N/A</v>
      </c>
      <c r="J2409" t="e">
        <f t="shared" si="224"/>
        <v>#N/A</v>
      </c>
      <c r="K2409" t="e">
        <f t="shared" si="225"/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 t="shared" si="220"/>
        <v>#N/A</v>
      </c>
      <c r="I2410" t="e">
        <f t="shared" si="221"/>
        <v>#N/A</v>
      </c>
      <c r="J2410" t="e">
        <f t="shared" si="224"/>
        <v>#N/A</v>
      </c>
      <c r="K2410" t="e">
        <f t="shared" si="225"/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 t="shared" si="220"/>
        <v>#N/A</v>
      </c>
      <c r="I2411" t="e">
        <f t="shared" si="221"/>
        <v>#N/A</v>
      </c>
      <c r="J2411" t="e">
        <f t="shared" si="224"/>
        <v>#N/A</v>
      </c>
      <c r="K2411" t="e">
        <f t="shared" si="225"/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 t="shared" si="220"/>
        <v>#N/A</v>
      </c>
      <c r="I2412" t="e">
        <f t="shared" si="221"/>
        <v>#N/A</v>
      </c>
      <c r="J2412" t="e">
        <f t="shared" si="224"/>
        <v>#N/A</v>
      </c>
      <c r="K2412" t="e">
        <f t="shared" si="225"/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 t="shared" si="220"/>
        <v>#N/A</v>
      </c>
      <c r="I2413" t="e">
        <f t="shared" si="221"/>
        <v>#N/A</v>
      </c>
      <c r="J2413" t="e">
        <f t="shared" si="224"/>
        <v>#N/A</v>
      </c>
      <c r="K2413" t="e">
        <f t="shared" si="225"/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 t="shared" si="220"/>
        <v>#N/A</v>
      </c>
      <c r="I2414" t="e">
        <f t="shared" si="221"/>
        <v>#N/A</v>
      </c>
      <c r="J2414" t="e">
        <f t="shared" si="224"/>
        <v>#N/A</v>
      </c>
      <c r="K2414" t="e">
        <f t="shared" si="225"/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 t="shared" si="220"/>
        <v>#N/A</v>
      </c>
      <c r="I2415" t="e">
        <f t="shared" si="221"/>
        <v>#N/A</v>
      </c>
      <c r="J2415" t="e">
        <f t="shared" si="224"/>
        <v>#N/A</v>
      </c>
      <c r="K2415" t="e">
        <f t="shared" si="225"/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 t="shared" si="220"/>
        <v>#N/A</v>
      </c>
      <c r="I2416" t="e">
        <f t="shared" si="221"/>
        <v>#N/A</v>
      </c>
      <c r="J2416" t="e">
        <f t="shared" si="224"/>
        <v>#N/A</v>
      </c>
      <c r="K2416" t="e">
        <f t="shared" si="225"/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 t="shared" si="220"/>
        <v>#N/A</v>
      </c>
      <c r="I2417" t="e">
        <f t="shared" si="221"/>
        <v>#N/A</v>
      </c>
      <c r="J2417" t="e">
        <f t="shared" si="224"/>
        <v>#N/A</v>
      </c>
      <c r="K2417" t="e">
        <f t="shared" si="225"/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 t="shared" si="220"/>
        <v>#N/A</v>
      </c>
      <c r="I2418" t="e">
        <f t="shared" si="221"/>
        <v>#N/A</v>
      </c>
      <c r="J2418" t="e">
        <f t="shared" si="224"/>
        <v>#N/A</v>
      </c>
      <c r="K2418" t="e">
        <f t="shared" si="225"/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 t="shared" si="220"/>
        <v>#N/A</v>
      </c>
      <c r="I2419" t="e">
        <f t="shared" si="221"/>
        <v>#N/A</v>
      </c>
      <c r="J2419" t="e">
        <f t="shared" si="224"/>
        <v>#N/A</v>
      </c>
      <c r="K2419" t="e">
        <f t="shared" si="225"/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 t="shared" si="220"/>
        <v>#N/A</v>
      </c>
      <c r="I2420" t="e">
        <f t="shared" si="221"/>
        <v>#N/A</v>
      </c>
      <c r="J2420" t="e">
        <f t="shared" si="224"/>
        <v>#N/A</v>
      </c>
      <c r="K2420" t="e">
        <f t="shared" si="225"/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 t="shared" si="220"/>
        <v>#N/A</v>
      </c>
      <c r="I2421" t="e">
        <f t="shared" si="221"/>
        <v>#N/A</v>
      </c>
      <c r="J2421" t="e">
        <f t="shared" si="224"/>
        <v>#N/A</v>
      </c>
      <c r="K2421" t="e">
        <f t="shared" si="225"/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 t="shared" si="220"/>
        <v>#N/A</v>
      </c>
      <c r="I2422" t="e">
        <f t="shared" si="221"/>
        <v>#N/A</v>
      </c>
      <c r="J2422" t="e">
        <f t="shared" si="224"/>
        <v>#N/A</v>
      </c>
      <c r="K2422" t="e">
        <f t="shared" si="225"/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 t="shared" si="220"/>
        <v>#N/A</v>
      </c>
      <c r="I2423" t="e">
        <f t="shared" si="221"/>
        <v>#N/A</v>
      </c>
      <c r="J2423" t="e">
        <f t="shared" si="224"/>
        <v>#N/A</v>
      </c>
      <c r="K2423" t="e">
        <f t="shared" si="225"/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 t="shared" si="220"/>
        <v>#N/A</v>
      </c>
      <c r="I2424" t="e">
        <f t="shared" si="221"/>
        <v>#N/A</v>
      </c>
      <c r="J2424" t="e">
        <f t="shared" si="224"/>
        <v>#N/A</v>
      </c>
      <c r="K2424" t="e">
        <f t="shared" si="225"/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 t="shared" si="220"/>
        <v>#N/A</v>
      </c>
      <c r="I2425" t="e">
        <f t="shared" si="221"/>
        <v>#N/A</v>
      </c>
      <c r="J2425" t="e">
        <f t="shared" si="224"/>
        <v>#N/A</v>
      </c>
      <c r="K2425" t="e">
        <f t="shared" si="225"/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 t="shared" si="220"/>
        <v>#N/A</v>
      </c>
      <c r="I2426" t="e">
        <f t="shared" si="221"/>
        <v>#N/A</v>
      </c>
      <c r="J2426" t="e">
        <f t="shared" si="224"/>
        <v>#N/A</v>
      </c>
      <c r="K2426" t="e">
        <f t="shared" si="225"/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 t="shared" si="220"/>
        <v>#N/A</v>
      </c>
      <c r="I2427" t="e">
        <f t="shared" si="221"/>
        <v>#N/A</v>
      </c>
      <c r="J2427" t="e">
        <f t="shared" si="224"/>
        <v>#N/A</v>
      </c>
      <c r="K2427" t="e">
        <f t="shared" si="225"/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 t="shared" si="220"/>
        <v>#N/A</v>
      </c>
      <c r="I2428" t="e">
        <f t="shared" si="221"/>
        <v>#N/A</v>
      </c>
      <c r="J2428" t="e">
        <f t="shared" si="224"/>
        <v>#N/A</v>
      </c>
      <c r="K2428" t="e">
        <f t="shared" si="225"/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 t="shared" si="220"/>
        <v>#N/A</v>
      </c>
      <c r="I2429" t="e">
        <f t="shared" si="221"/>
        <v>#N/A</v>
      </c>
      <c r="J2429" t="e">
        <f t="shared" si="224"/>
        <v>#N/A</v>
      </c>
      <c r="K2429" t="e">
        <f t="shared" si="225"/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 t="shared" si="220"/>
        <v>#N/A</v>
      </c>
      <c r="I2430" t="e">
        <f t="shared" si="221"/>
        <v>#N/A</v>
      </c>
      <c r="J2430" t="e">
        <f t="shared" si="224"/>
        <v>#N/A</v>
      </c>
      <c r="K2430" t="e">
        <f t="shared" si="225"/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 t="shared" si="220"/>
        <v>#N/A</v>
      </c>
      <c r="I2431" t="e">
        <f t="shared" si="221"/>
        <v>#N/A</v>
      </c>
      <c r="J2431" t="e">
        <f t="shared" si="224"/>
        <v>#N/A</v>
      </c>
      <c r="K2431" t="e">
        <f t="shared" si="225"/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 t="shared" si="220"/>
        <v>#N/A</v>
      </c>
      <c r="I2432" t="e">
        <f t="shared" si="221"/>
        <v>#N/A</v>
      </c>
      <c r="J2432" t="e">
        <f t="shared" si="224"/>
        <v>#N/A</v>
      </c>
      <c r="K2432" t="e">
        <f t="shared" si="225"/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 t="shared" si="220"/>
        <v>#N/A</v>
      </c>
      <c r="I2433" t="e">
        <f t="shared" si="221"/>
        <v>#N/A</v>
      </c>
      <c r="J2433" t="e">
        <f t="shared" si="224"/>
        <v>#N/A</v>
      </c>
      <c r="K2433" t="e">
        <f t="shared" si="225"/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 t="shared" si="220"/>
        <v>#N/A</v>
      </c>
      <c r="I2434" t="e">
        <f t="shared" si="221"/>
        <v>#N/A</v>
      </c>
      <c r="J2434" t="e">
        <f t="shared" si="224"/>
        <v>#N/A</v>
      </c>
      <c r="K2434" t="e">
        <f t="shared" si="225"/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 t="shared" si="220"/>
        <v>#N/A</v>
      </c>
      <c r="I2435" t="e">
        <f t="shared" si="221"/>
        <v>#N/A</v>
      </c>
      <c r="J2435" t="e">
        <f t="shared" si="224"/>
        <v>#N/A</v>
      </c>
      <c r="K2435" t="e">
        <f t="shared" si="225"/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 t="shared" si="220"/>
        <v>#N/A</v>
      </c>
      <c r="I2436" t="e">
        <f t="shared" si="221"/>
        <v>#N/A</v>
      </c>
      <c r="J2436" t="e">
        <f t="shared" si="224"/>
        <v>#N/A</v>
      </c>
      <c r="K2436" t="e">
        <f t="shared" si="225"/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 t="shared" si="220"/>
        <v>#N/A</v>
      </c>
      <c r="I2437" t="e">
        <f t="shared" si="221"/>
        <v>#N/A</v>
      </c>
      <c r="J2437" t="e">
        <f t="shared" si="224"/>
        <v>#N/A</v>
      </c>
      <c r="K2437" t="e">
        <f t="shared" si="225"/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 t="shared" si="220"/>
        <v>#N/A</v>
      </c>
      <c r="I2438" t="e">
        <f t="shared" si="221"/>
        <v>#N/A</v>
      </c>
      <c r="J2438" t="e">
        <f t="shared" si="224"/>
        <v>#N/A</v>
      </c>
      <c r="K2438" t="e">
        <f t="shared" si="225"/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 t="shared" si="220"/>
        <v>#N/A</v>
      </c>
      <c r="I2439" t="e">
        <f t="shared" si="221"/>
        <v>#N/A</v>
      </c>
      <c r="J2439" t="e">
        <f t="shared" si="224"/>
        <v>#N/A</v>
      </c>
      <c r="K2439" t="e">
        <f t="shared" si="225"/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 t="shared" ref="H2440:H2478" si="226">NA()</f>
        <v>#N/A</v>
      </c>
      <c r="I2440" t="e">
        <f t="shared" ref="I2440:I2478" si="227">NA()</f>
        <v>#N/A</v>
      </c>
      <c r="J2440" t="e">
        <f t="shared" si="224"/>
        <v>#N/A</v>
      </c>
      <c r="K2440" t="e">
        <f t="shared" si="225"/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 t="shared" si="226"/>
        <v>#N/A</v>
      </c>
      <c r="I2441" t="e">
        <f t="shared" si="227"/>
        <v>#N/A</v>
      </c>
      <c r="J2441" t="e">
        <f t="shared" si="224"/>
        <v>#N/A</v>
      </c>
      <c r="K2441" t="e">
        <f t="shared" si="225"/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 t="shared" si="226"/>
        <v>#N/A</v>
      </c>
      <c r="I2442" t="e">
        <f t="shared" si="227"/>
        <v>#N/A</v>
      </c>
      <c r="J2442" t="e">
        <f t="shared" si="224"/>
        <v>#N/A</v>
      </c>
      <c r="K2442" t="e">
        <f t="shared" si="225"/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 t="shared" si="226"/>
        <v>#N/A</v>
      </c>
      <c r="I2443" t="e">
        <f t="shared" si="227"/>
        <v>#N/A</v>
      </c>
      <c r="J2443" t="e">
        <f t="shared" si="224"/>
        <v>#N/A</v>
      </c>
      <c r="K2443" t="e">
        <f t="shared" si="225"/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 t="shared" si="226"/>
        <v>#N/A</v>
      </c>
      <c r="I2444" t="e">
        <f t="shared" si="227"/>
        <v>#N/A</v>
      </c>
      <c r="J2444" t="e">
        <f t="shared" si="224"/>
        <v>#N/A</v>
      </c>
      <c r="K2444" t="e">
        <f t="shared" si="225"/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 t="shared" si="226"/>
        <v>#N/A</v>
      </c>
      <c r="I2445" t="e">
        <f t="shared" si="227"/>
        <v>#N/A</v>
      </c>
      <c r="J2445" t="e">
        <f t="shared" si="224"/>
        <v>#N/A</v>
      </c>
      <c r="K2445" t="e">
        <f t="shared" si="225"/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 t="shared" si="226"/>
        <v>#N/A</v>
      </c>
      <c r="I2446" t="e">
        <f t="shared" si="227"/>
        <v>#N/A</v>
      </c>
      <c r="J2446" t="e">
        <f t="shared" si="224"/>
        <v>#N/A</v>
      </c>
      <c r="K2446" t="e">
        <f t="shared" si="225"/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 t="shared" si="226"/>
        <v>#N/A</v>
      </c>
      <c r="I2447" t="e">
        <f t="shared" si="227"/>
        <v>#N/A</v>
      </c>
      <c r="J2447" t="e">
        <f t="shared" si="224"/>
        <v>#N/A</v>
      </c>
      <c r="K2447" t="e">
        <f t="shared" si="225"/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 t="shared" si="226"/>
        <v>#N/A</v>
      </c>
      <c r="I2448" t="e">
        <f t="shared" si="227"/>
        <v>#N/A</v>
      </c>
      <c r="J2448" t="e">
        <f t="shared" si="224"/>
        <v>#N/A</v>
      </c>
      <c r="K2448" t="e">
        <f t="shared" si="225"/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 t="shared" si="226"/>
        <v>#N/A</v>
      </c>
      <c r="I2449" t="e">
        <f t="shared" si="227"/>
        <v>#N/A</v>
      </c>
      <c r="J2449" t="e">
        <f t="shared" ref="J2449:J2478" si="228">NA()</f>
        <v>#N/A</v>
      </c>
      <c r="K2449" t="e">
        <f t="shared" ref="K2449:K2478" si="229"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 t="shared" si="226"/>
        <v>#N/A</v>
      </c>
      <c r="I2450" t="e">
        <f t="shared" si="227"/>
        <v>#N/A</v>
      </c>
      <c r="J2450" t="e">
        <f t="shared" si="228"/>
        <v>#N/A</v>
      </c>
      <c r="K2450" t="e">
        <f t="shared" si="229"/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 t="shared" si="226"/>
        <v>#N/A</v>
      </c>
      <c r="I2451" t="e">
        <f t="shared" si="227"/>
        <v>#N/A</v>
      </c>
      <c r="J2451" t="e">
        <f t="shared" si="228"/>
        <v>#N/A</v>
      </c>
      <c r="K2451" t="e">
        <f t="shared" si="229"/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 t="shared" si="226"/>
        <v>#N/A</v>
      </c>
      <c r="I2452" t="e">
        <f t="shared" si="227"/>
        <v>#N/A</v>
      </c>
      <c r="J2452" t="e">
        <f t="shared" si="228"/>
        <v>#N/A</v>
      </c>
      <c r="K2452" t="e">
        <f t="shared" si="229"/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 t="shared" si="226"/>
        <v>#N/A</v>
      </c>
      <c r="I2453" t="e">
        <f t="shared" si="227"/>
        <v>#N/A</v>
      </c>
      <c r="J2453" t="e">
        <f t="shared" si="228"/>
        <v>#N/A</v>
      </c>
      <c r="K2453" t="e">
        <f t="shared" si="229"/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 t="shared" si="226"/>
        <v>#N/A</v>
      </c>
      <c r="I2454" t="e">
        <f t="shared" si="227"/>
        <v>#N/A</v>
      </c>
      <c r="J2454" t="e">
        <f t="shared" si="228"/>
        <v>#N/A</v>
      </c>
      <c r="K2454" t="e">
        <f t="shared" si="229"/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 t="shared" si="226"/>
        <v>#N/A</v>
      </c>
      <c r="I2455" t="e">
        <f t="shared" si="227"/>
        <v>#N/A</v>
      </c>
      <c r="J2455" t="e">
        <f t="shared" si="228"/>
        <v>#N/A</v>
      </c>
      <c r="K2455" t="e">
        <f t="shared" si="229"/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 t="shared" si="226"/>
        <v>#N/A</v>
      </c>
      <c r="I2456" t="e">
        <f t="shared" si="227"/>
        <v>#N/A</v>
      </c>
      <c r="J2456" t="e">
        <f t="shared" si="228"/>
        <v>#N/A</v>
      </c>
      <c r="K2456" t="e">
        <f t="shared" si="229"/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 t="shared" si="226"/>
        <v>#N/A</v>
      </c>
      <c r="I2457" t="e">
        <f t="shared" si="227"/>
        <v>#N/A</v>
      </c>
      <c r="J2457" t="e">
        <f t="shared" si="228"/>
        <v>#N/A</v>
      </c>
      <c r="K2457" t="e">
        <f t="shared" si="229"/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 t="shared" si="226"/>
        <v>#N/A</v>
      </c>
      <c r="I2458" t="e">
        <f t="shared" si="227"/>
        <v>#N/A</v>
      </c>
      <c r="J2458" t="e">
        <f t="shared" si="228"/>
        <v>#N/A</v>
      </c>
      <c r="K2458" t="e">
        <f t="shared" si="229"/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 t="shared" si="226"/>
        <v>#N/A</v>
      </c>
      <c r="I2459" t="e">
        <f t="shared" si="227"/>
        <v>#N/A</v>
      </c>
      <c r="J2459" t="e">
        <f t="shared" si="228"/>
        <v>#N/A</v>
      </c>
      <c r="K2459" t="e">
        <f t="shared" si="229"/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 t="shared" si="226"/>
        <v>#N/A</v>
      </c>
      <c r="I2460" t="e">
        <f t="shared" si="227"/>
        <v>#N/A</v>
      </c>
      <c r="J2460" t="e">
        <f t="shared" si="228"/>
        <v>#N/A</v>
      </c>
      <c r="K2460" t="e">
        <f t="shared" si="229"/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 t="shared" si="226"/>
        <v>#N/A</v>
      </c>
      <c r="I2461" t="e">
        <f t="shared" si="227"/>
        <v>#N/A</v>
      </c>
      <c r="J2461" t="e">
        <f t="shared" si="228"/>
        <v>#N/A</v>
      </c>
      <c r="K2461" t="e">
        <f t="shared" si="229"/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 t="shared" si="226"/>
        <v>#N/A</v>
      </c>
      <c r="I2462" t="e">
        <f t="shared" si="227"/>
        <v>#N/A</v>
      </c>
      <c r="J2462" t="e">
        <f t="shared" si="228"/>
        <v>#N/A</v>
      </c>
      <c r="K2462" t="e">
        <f t="shared" si="229"/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 t="shared" si="226"/>
        <v>#N/A</v>
      </c>
      <c r="I2463" t="e">
        <f t="shared" si="227"/>
        <v>#N/A</v>
      </c>
      <c r="J2463" t="e">
        <f t="shared" si="228"/>
        <v>#N/A</v>
      </c>
      <c r="K2463" t="e">
        <f t="shared" si="229"/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 t="shared" si="226"/>
        <v>#N/A</v>
      </c>
      <c r="I2464" t="e">
        <f t="shared" si="227"/>
        <v>#N/A</v>
      </c>
      <c r="J2464" t="e">
        <f t="shared" si="228"/>
        <v>#N/A</v>
      </c>
      <c r="K2464" t="e">
        <f t="shared" si="229"/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 t="shared" si="226"/>
        <v>#N/A</v>
      </c>
      <c r="I2465" t="e">
        <f t="shared" si="227"/>
        <v>#N/A</v>
      </c>
      <c r="J2465" t="e">
        <f t="shared" si="228"/>
        <v>#N/A</v>
      </c>
      <c r="K2465" t="e">
        <f t="shared" si="229"/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 t="shared" si="226"/>
        <v>#N/A</v>
      </c>
      <c r="I2466" t="e">
        <f t="shared" si="227"/>
        <v>#N/A</v>
      </c>
      <c r="J2466" t="e">
        <f t="shared" si="228"/>
        <v>#N/A</v>
      </c>
      <c r="K2466" t="e">
        <f t="shared" si="229"/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 t="shared" si="226"/>
        <v>#N/A</v>
      </c>
      <c r="I2467" t="e">
        <f t="shared" si="227"/>
        <v>#N/A</v>
      </c>
      <c r="J2467" t="e">
        <f t="shared" si="228"/>
        <v>#N/A</v>
      </c>
      <c r="K2467" t="e">
        <f t="shared" si="229"/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 t="shared" si="226"/>
        <v>#N/A</v>
      </c>
      <c r="I2468" t="e">
        <f t="shared" si="227"/>
        <v>#N/A</v>
      </c>
      <c r="J2468" t="e">
        <f t="shared" si="228"/>
        <v>#N/A</v>
      </c>
      <c r="K2468" t="e">
        <f t="shared" si="229"/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 t="shared" si="226"/>
        <v>#N/A</v>
      </c>
      <c r="I2469" t="e">
        <f t="shared" si="227"/>
        <v>#N/A</v>
      </c>
      <c r="J2469" t="e">
        <f t="shared" si="228"/>
        <v>#N/A</v>
      </c>
      <c r="K2469" t="e">
        <f t="shared" si="229"/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 t="shared" si="226"/>
        <v>#N/A</v>
      </c>
      <c r="I2470" t="e">
        <f t="shared" si="227"/>
        <v>#N/A</v>
      </c>
      <c r="J2470" t="e">
        <f t="shared" si="228"/>
        <v>#N/A</v>
      </c>
      <c r="K2470" t="e">
        <f t="shared" si="229"/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 t="shared" si="226"/>
        <v>#N/A</v>
      </c>
      <c r="I2471" t="e">
        <f t="shared" si="227"/>
        <v>#N/A</v>
      </c>
      <c r="J2471" t="e">
        <f t="shared" si="228"/>
        <v>#N/A</v>
      </c>
      <c r="K2471" t="e">
        <f t="shared" si="229"/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 t="shared" si="226"/>
        <v>#N/A</v>
      </c>
      <c r="I2472" t="e">
        <f t="shared" si="227"/>
        <v>#N/A</v>
      </c>
      <c r="J2472" t="e">
        <f t="shared" si="228"/>
        <v>#N/A</v>
      </c>
      <c r="K2472" t="e">
        <f t="shared" si="229"/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 t="shared" si="226"/>
        <v>#N/A</v>
      </c>
      <c r="I2473" t="e">
        <f t="shared" si="227"/>
        <v>#N/A</v>
      </c>
      <c r="J2473" t="e">
        <f t="shared" si="228"/>
        <v>#N/A</v>
      </c>
      <c r="K2473" t="e">
        <f t="shared" si="229"/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 t="shared" si="226"/>
        <v>#N/A</v>
      </c>
      <c r="I2474" t="e">
        <f t="shared" si="227"/>
        <v>#N/A</v>
      </c>
      <c r="J2474" t="e">
        <f t="shared" si="228"/>
        <v>#N/A</v>
      </c>
      <c r="K2474" t="e">
        <f t="shared" si="229"/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 t="shared" si="226"/>
        <v>#N/A</v>
      </c>
      <c r="I2475" t="e">
        <f t="shared" si="227"/>
        <v>#N/A</v>
      </c>
      <c r="J2475" t="e">
        <f t="shared" si="228"/>
        <v>#N/A</v>
      </c>
      <c r="K2475" t="e">
        <f t="shared" si="229"/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 t="shared" si="226"/>
        <v>#N/A</v>
      </c>
      <c r="I2476" t="e">
        <f t="shared" si="227"/>
        <v>#N/A</v>
      </c>
      <c r="J2476" t="e">
        <f t="shared" si="228"/>
        <v>#N/A</v>
      </c>
      <c r="K2476" t="e">
        <f t="shared" si="229"/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 t="shared" si="226"/>
        <v>#N/A</v>
      </c>
      <c r="I2477" t="e">
        <f t="shared" si="227"/>
        <v>#N/A</v>
      </c>
      <c r="J2477" t="e">
        <f t="shared" si="228"/>
        <v>#N/A</v>
      </c>
      <c r="K2477" t="e">
        <f t="shared" si="229"/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 t="shared" si="226"/>
        <v>#N/A</v>
      </c>
      <c r="I2478" t="e">
        <f t="shared" si="227"/>
        <v>#N/A</v>
      </c>
      <c r="J2478" t="e">
        <f t="shared" si="228"/>
        <v>#N/A</v>
      </c>
      <c r="K2478" t="e">
        <f t="shared" si="229"/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 t="shared" ref="H2480:H2504" si="230">NA()</f>
        <v>#N/A</v>
      </c>
      <c r="I2480" t="e">
        <f t="shared" ref="I2480:I2504" si="231">NA()</f>
        <v>#N/A</v>
      </c>
      <c r="J2480" t="e">
        <f t="shared" ref="J2480:J2504" si="232">NA()</f>
        <v>#N/A</v>
      </c>
      <c r="K2480" t="e">
        <f t="shared" ref="K2480:K2504" si="233"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 t="shared" si="230"/>
        <v>#N/A</v>
      </c>
      <c r="I2481" t="e">
        <f t="shared" si="231"/>
        <v>#N/A</v>
      </c>
      <c r="J2481" t="e">
        <f t="shared" si="232"/>
        <v>#N/A</v>
      </c>
      <c r="K2481" t="e">
        <f t="shared" si="233"/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 t="shared" si="230"/>
        <v>#N/A</v>
      </c>
      <c r="I2482" t="e">
        <f t="shared" si="231"/>
        <v>#N/A</v>
      </c>
      <c r="J2482" t="e">
        <f t="shared" si="232"/>
        <v>#N/A</v>
      </c>
      <c r="K2482" t="e">
        <f t="shared" si="233"/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 t="shared" si="230"/>
        <v>#N/A</v>
      </c>
      <c r="I2483" t="e">
        <f t="shared" si="231"/>
        <v>#N/A</v>
      </c>
      <c r="J2483" t="e">
        <f t="shared" si="232"/>
        <v>#N/A</v>
      </c>
      <c r="K2483" t="e">
        <f t="shared" si="233"/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 t="shared" si="230"/>
        <v>#N/A</v>
      </c>
      <c r="I2484" t="e">
        <f t="shared" si="231"/>
        <v>#N/A</v>
      </c>
      <c r="J2484" t="e">
        <f t="shared" si="232"/>
        <v>#N/A</v>
      </c>
      <c r="K2484" t="e">
        <f t="shared" si="233"/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 t="shared" si="230"/>
        <v>#N/A</v>
      </c>
      <c r="I2485" t="e">
        <f t="shared" si="231"/>
        <v>#N/A</v>
      </c>
      <c r="J2485" t="e">
        <f t="shared" si="232"/>
        <v>#N/A</v>
      </c>
      <c r="K2485" t="e">
        <f t="shared" si="233"/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 t="shared" si="230"/>
        <v>#N/A</v>
      </c>
      <c r="I2486" t="e">
        <f t="shared" si="231"/>
        <v>#N/A</v>
      </c>
      <c r="J2486" t="e">
        <f t="shared" si="232"/>
        <v>#N/A</v>
      </c>
      <c r="K2486" t="e">
        <f t="shared" si="233"/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 t="shared" si="230"/>
        <v>#N/A</v>
      </c>
      <c r="I2487" t="e">
        <f t="shared" si="231"/>
        <v>#N/A</v>
      </c>
      <c r="J2487" t="e">
        <f t="shared" si="232"/>
        <v>#N/A</v>
      </c>
      <c r="K2487" t="e">
        <f t="shared" si="233"/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 t="shared" si="230"/>
        <v>#N/A</v>
      </c>
      <c r="I2488" t="e">
        <f t="shared" si="231"/>
        <v>#N/A</v>
      </c>
      <c r="J2488" t="e">
        <f t="shared" si="232"/>
        <v>#N/A</v>
      </c>
      <c r="K2488" t="e">
        <f t="shared" si="233"/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 t="shared" si="230"/>
        <v>#N/A</v>
      </c>
      <c r="I2489" t="e">
        <f t="shared" si="231"/>
        <v>#N/A</v>
      </c>
      <c r="J2489" t="e">
        <f t="shared" si="232"/>
        <v>#N/A</v>
      </c>
      <c r="K2489" t="e">
        <f t="shared" si="233"/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 t="shared" si="230"/>
        <v>#N/A</v>
      </c>
      <c r="I2490" t="e">
        <f t="shared" si="231"/>
        <v>#N/A</v>
      </c>
      <c r="J2490" t="e">
        <f t="shared" si="232"/>
        <v>#N/A</v>
      </c>
      <c r="K2490" t="e">
        <f t="shared" si="233"/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 t="shared" si="230"/>
        <v>#N/A</v>
      </c>
      <c r="I2491" t="e">
        <f t="shared" si="231"/>
        <v>#N/A</v>
      </c>
      <c r="J2491" t="e">
        <f t="shared" si="232"/>
        <v>#N/A</v>
      </c>
      <c r="K2491" t="e">
        <f t="shared" si="233"/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 t="shared" si="230"/>
        <v>#N/A</v>
      </c>
      <c r="I2492" t="e">
        <f t="shared" si="231"/>
        <v>#N/A</v>
      </c>
      <c r="J2492" t="e">
        <f t="shared" si="232"/>
        <v>#N/A</v>
      </c>
      <c r="K2492" t="e">
        <f t="shared" si="233"/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 t="shared" si="230"/>
        <v>#N/A</v>
      </c>
      <c r="I2493" t="e">
        <f t="shared" si="231"/>
        <v>#N/A</v>
      </c>
      <c r="J2493" t="e">
        <f t="shared" si="232"/>
        <v>#N/A</v>
      </c>
      <c r="K2493" t="e">
        <f t="shared" si="233"/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 t="shared" si="230"/>
        <v>#N/A</v>
      </c>
      <c r="I2494" t="e">
        <f t="shared" si="231"/>
        <v>#N/A</v>
      </c>
      <c r="J2494" t="e">
        <f t="shared" si="232"/>
        <v>#N/A</v>
      </c>
      <c r="K2494" t="e">
        <f t="shared" si="233"/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 t="shared" si="230"/>
        <v>#N/A</v>
      </c>
      <c r="I2495" t="e">
        <f t="shared" si="231"/>
        <v>#N/A</v>
      </c>
      <c r="J2495" t="e">
        <f t="shared" si="232"/>
        <v>#N/A</v>
      </c>
      <c r="K2495" t="e">
        <f t="shared" si="233"/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 t="shared" si="230"/>
        <v>#N/A</v>
      </c>
      <c r="I2496" t="e">
        <f t="shared" si="231"/>
        <v>#N/A</v>
      </c>
      <c r="J2496" t="e">
        <f t="shared" si="232"/>
        <v>#N/A</v>
      </c>
      <c r="K2496" t="e">
        <f t="shared" si="233"/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 t="shared" si="230"/>
        <v>#N/A</v>
      </c>
      <c r="I2497" t="e">
        <f t="shared" si="231"/>
        <v>#N/A</v>
      </c>
      <c r="J2497" t="e">
        <f t="shared" si="232"/>
        <v>#N/A</v>
      </c>
      <c r="K2497" t="e">
        <f t="shared" si="233"/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 t="shared" si="230"/>
        <v>#N/A</v>
      </c>
      <c r="I2498" t="e">
        <f t="shared" si="231"/>
        <v>#N/A</v>
      </c>
      <c r="J2498" t="e">
        <f t="shared" si="232"/>
        <v>#N/A</v>
      </c>
      <c r="K2498" t="e">
        <f t="shared" si="233"/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 t="shared" si="230"/>
        <v>#N/A</v>
      </c>
      <c r="I2499" t="e">
        <f t="shared" si="231"/>
        <v>#N/A</v>
      </c>
      <c r="J2499" t="e">
        <f t="shared" si="232"/>
        <v>#N/A</v>
      </c>
      <c r="K2499" t="e">
        <f t="shared" si="233"/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 t="shared" si="230"/>
        <v>#N/A</v>
      </c>
      <c r="I2500" t="e">
        <f t="shared" si="231"/>
        <v>#N/A</v>
      </c>
      <c r="J2500" t="e">
        <f t="shared" si="232"/>
        <v>#N/A</v>
      </c>
      <c r="K2500" t="e">
        <f t="shared" si="233"/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 t="shared" si="230"/>
        <v>#N/A</v>
      </c>
      <c r="I2501" t="e">
        <f t="shared" si="231"/>
        <v>#N/A</v>
      </c>
      <c r="J2501" t="e">
        <f t="shared" si="232"/>
        <v>#N/A</v>
      </c>
      <c r="K2501" t="e">
        <f t="shared" si="233"/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 t="shared" si="230"/>
        <v>#N/A</v>
      </c>
      <c r="I2502" t="e">
        <f t="shared" si="231"/>
        <v>#N/A</v>
      </c>
      <c r="J2502" t="e">
        <f t="shared" si="232"/>
        <v>#N/A</v>
      </c>
      <c r="K2502" t="e">
        <f t="shared" si="233"/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 t="shared" si="230"/>
        <v>#N/A</v>
      </c>
      <c r="I2503" t="e">
        <f t="shared" si="231"/>
        <v>#N/A</v>
      </c>
      <c r="J2503" t="e">
        <f t="shared" si="232"/>
        <v>#N/A</v>
      </c>
      <c r="K2503" t="e">
        <f t="shared" si="233"/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 t="shared" si="230"/>
        <v>#N/A</v>
      </c>
      <c r="I2504" t="e">
        <f t="shared" si="231"/>
        <v>#N/A</v>
      </c>
      <c r="J2504" t="e">
        <f t="shared" si="232"/>
        <v>#N/A</v>
      </c>
      <c r="K2504" t="e">
        <f t="shared" si="233"/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 t="shared" ref="H2506:H2569" si="234">NA()</f>
        <v>#N/A</v>
      </c>
      <c r="I2506" t="e">
        <f t="shared" ref="I2506:I2569" si="235">NA()</f>
        <v>#N/A</v>
      </c>
      <c r="J2506" t="e">
        <f t="shared" ref="J2506:J2567" si="236">NA()</f>
        <v>#N/A</v>
      </c>
      <c r="K2506" t="e">
        <f t="shared" ref="K2506:K2567" si="237"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 t="shared" si="234"/>
        <v>#N/A</v>
      </c>
      <c r="I2507" t="e">
        <f t="shared" si="235"/>
        <v>#N/A</v>
      </c>
      <c r="J2507" t="e">
        <f t="shared" si="236"/>
        <v>#N/A</v>
      </c>
      <c r="K2507" t="e">
        <f t="shared" si="237"/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 t="shared" si="234"/>
        <v>#N/A</v>
      </c>
      <c r="I2508" t="e">
        <f t="shared" si="235"/>
        <v>#N/A</v>
      </c>
      <c r="J2508" t="e">
        <f t="shared" si="236"/>
        <v>#N/A</v>
      </c>
      <c r="K2508" t="e">
        <f t="shared" si="237"/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 t="shared" si="234"/>
        <v>#N/A</v>
      </c>
      <c r="I2509" t="e">
        <f t="shared" si="235"/>
        <v>#N/A</v>
      </c>
      <c r="J2509" t="e">
        <f t="shared" si="236"/>
        <v>#N/A</v>
      </c>
      <c r="K2509" t="e">
        <f t="shared" si="237"/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 t="shared" si="234"/>
        <v>#N/A</v>
      </c>
      <c r="I2510" t="e">
        <f t="shared" si="235"/>
        <v>#N/A</v>
      </c>
      <c r="J2510" t="e">
        <f t="shared" si="236"/>
        <v>#N/A</v>
      </c>
      <c r="K2510" t="e">
        <f t="shared" si="237"/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 t="shared" si="234"/>
        <v>#N/A</v>
      </c>
      <c r="I2511" t="e">
        <f t="shared" si="235"/>
        <v>#N/A</v>
      </c>
      <c r="J2511" t="e">
        <f t="shared" si="236"/>
        <v>#N/A</v>
      </c>
      <c r="K2511" t="e">
        <f t="shared" si="237"/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 t="shared" si="234"/>
        <v>#N/A</v>
      </c>
      <c r="I2512" t="e">
        <f t="shared" si="235"/>
        <v>#N/A</v>
      </c>
      <c r="J2512" t="e">
        <f t="shared" si="236"/>
        <v>#N/A</v>
      </c>
      <c r="K2512" t="e">
        <f t="shared" si="237"/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 t="shared" si="234"/>
        <v>#N/A</v>
      </c>
      <c r="I2513" t="e">
        <f t="shared" si="235"/>
        <v>#N/A</v>
      </c>
      <c r="J2513" t="e">
        <f t="shared" si="236"/>
        <v>#N/A</v>
      </c>
      <c r="K2513" t="e">
        <f t="shared" si="237"/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 t="shared" si="234"/>
        <v>#N/A</v>
      </c>
      <c r="I2514" t="e">
        <f t="shared" si="235"/>
        <v>#N/A</v>
      </c>
      <c r="J2514" t="e">
        <f t="shared" si="236"/>
        <v>#N/A</v>
      </c>
      <c r="K2514" t="e">
        <f t="shared" si="237"/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 t="shared" si="234"/>
        <v>#N/A</v>
      </c>
      <c r="I2515" t="e">
        <f t="shared" si="235"/>
        <v>#N/A</v>
      </c>
      <c r="J2515" t="e">
        <f t="shared" si="236"/>
        <v>#N/A</v>
      </c>
      <c r="K2515" t="e">
        <f t="shared" si="237"/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 t="shared" si="234"/>
        <v>#N/A</v>
      </c>
      <c r="I2516" t="e">
        <f t="shared" si="235"/>
        <v>#N/A</v>
      </c>
      <c r="J2516" t="e">
        <f t="shared" si="236"/>
        <v>#N/A</v>
      </c>
      <c r="K2516" t="e">
        <f t="shared" si="237"/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 t="shared" si="234"/>
        <v>#N/A</v>
      </c>
      <c r="I2517" t="e">
        <f t="shared" si="235"/>
        <v>#N/A</v>
      </c>
      <c r="J2517" t="e">
        <f t="shared" si="236"/>
        <v>#N/A</v>
      </c>
      <c r="K2517" t="e">
        <f t="shared" si="237"/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 t="shared" si="234"/>
        <v>#N/A</v>
      </c>
      <c r="I2518" t="e">
        <f t="shared" si="235"/>
        <v>#N/A</v>
      </c>
      <c r="J2518" t="e">
        <f t="shared" si="236"/>
        <v>#N/A</v>
      </c>
      <c r="K2518" t="e">
        <f t="shared" si="237"/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 t="shared" si="234"/>
        <v>#N/A</v>
      </c>
      <c r="I2519" t="e">
        <f t="shared" si="235"/>
        <v>#N/A</v>
      </c>
      <c r="J2519" t="e">
        <f t="shared" si="236"/>
        <v>#N/A</v>
      </c>
      <c r="K2519" t="e">
        <f t="shared" si="237"/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 t="shared" si="234"/>
        <v>#N/A</v>
      </c>
      <c r="I2520" t="e">
        <f t="shared" si="235"/>
        <v>#N/A</v>
      </c>
      <c r="J2520" t="e">
        <f t="shared" si="236"/>
        <v>#N/A</v>
      </c>
      <c r="K2520" t="e">
        <f t="shared" si="237"/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 t="shared" si="234"/>
        <v>#N/A</v>
      </c>
      <c r="I2521" t="e">
        <f t="shared" si="235"/>
        <v>#N/A</v>
      </c>
      <c r="J2521" t="e">
        <f t="shared" si="236"/>
        <v>#N/A</v>
      </c>
      <c r="K2521" t="e">
        <f t="shared" si="237"/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 t="shared" si="234"/>
        <v>#N/A</v>
      </c>
      <c r="I2522" t="e">
        <f t="shared" si="235"/>
        <v>#N/A</v>
      </c>
      <c r="J2522" t="e">
        <f t="shared" si="236"/>
        <v>#N/A</v>
      </c>
      <c r="K2522" t="e">
        <f t="shared" si="237"/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 t="shared" si="234"/>
        <v>#N/A</v>
      </c>
      <c r="I2523" t="e">
        <f t="shared" si="235"/>
        <v>#N/A</v>
      </c>
      <c r="J2523" t="e">
        <f t="shared" si="236"/>
        <v>#N/A</v>
      </c>
      <c r="K2523" t="e">
        <f t="shared" si="237"/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 t="shared" si="234"/>
        <v>#N/A</v>
      </c>
      <c r="I2524" t="e">
        <f t="shared" si="235"/>
        <v>#N/A</v>
      </c>
      <c r="J2524" t="e">
        <f t="shared" si="236"/>
        <v>#N/A</v>
      </c>
      <c r="K2524" t="e">
        <f t="shared" si="237"/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 t="shared" si="234"/>
        <v>#N/A</v>
      </c>
      <c r="I2525" t="e">
        <f t="shared" si="235"/>
        <v>#N/A</v>
      </c>
      <c r="J2525" t="e">
        <f t="shared" si="236"/>
        <v>#N/A</v>
      </c>
      <c r="K2525" t="e">
        <f t="shared" si="237"/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 t="shared" si="234"/>
        <v>#N/A</v>
      </c>
      <c r="I2526" t="e">
        <f t="shared" si="235"/>
        <v>#N/A</v>
      </c>
      <c r="J2526" t="e">
        <f t="shared" si="236"/>
        <v>#N/A</v>
      </c>
      <c r="K2526" t="e">
        <f t="shared" si="237"/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 t="shared" si="234"/>
        <v>#N/A</v>
      </c>
      <c r="I2527" t="e">
        <f t="shared" si="235"/>
        <v>#N/A</v>
      </c>
      <c r="J2527" t="e">
        <f t="shared" si="236"/>
        <v>#N/A</v>
      </c>
      <c r="K2527" t="e">
        <f t="shared" si="237"/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 t="shared" si="234"/>
        <v>#N/A</v>
      </c>
      <c r="I2528" t="e">
        <f t="shared" si="235"/>
        <v>#N/A</v>
      </c>
      <c r="J2528" t="e">
        <f t="shared" si="236"/>
        <v>#N/A</v>
      </c>
      <c r="K2528" t="e">
        <f t="shared" si="237"/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 t="shared" si="234"/>
        <v>#N/A</v>
      </c>
      <c r="I2529" t="e">
        <f t="shared" si="235"/>
        <v>#N/A</v>
      </c>
      <c r="J2529" t="e">
        <f t="shared" si="236"/>
        <v>#N/A</v>
      </c>
      <c r="K2529" t="e">
        <f t="shared" si="237"/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 t="shared" si="234"/>
        <v>#N/A</v>
      </c>
      <c r="I2530" t="e">
        <f t="shared" si="235"/>
        <v>#N/A</v>
      </c>
      <c r="J2530" t="e">
        <f t="shared" si="236"/>
        <v>#N/A</v>
      </c>
      <c r="K2530" t="e">
        <f t="shared" si="237"/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 t="shared" si="234"/>
        <v>#N/A</v>
      </c>
      <c r="I2531" t="e">
        <f t="shared" si="235"/>
        <v>#N/A</v>
      </c>
      <c r="J2531" t="e">
        <f t="shared" si="236"/>
        <v>#N/A</v>
      </c>
      <c r="K2531" t="e">
        <f t="shared" si="237"/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 t="shared" si="234"/>
        <v>#N/A</v>
      </c>
      <c r="I2532" t="e">
        <f t="shared" si="235"/>
        <v>#N/A</v>
      </c>
      <c r="J2532" t="e">
        <f t="shared" si="236"/>
        <v>#N/A</v>
      </c>
      <c r="K2532" t="e">
        <f t="shared" si="237"/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 t="shared" si="234"/>
        <v>#N/A</v>
      </c>
      <c r="I2533" t="e">
        <f t="shared" si="235"/>
        <v>#N/A</v>
      </c>
      <c r="J2533" t="e">
        <f t="shared" si="236"/>
        <v>#N/A</v>
      </c>
      <c r="K2533" t="e">
        <f t="shared" si="237"/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 t="shared" si="234"/>
        <v>#N/A</v>
      </c>
      <c r="I2534" t="e">
        <f t="shared" si="235"/>
        <v>#N/A</v>
      </c>
      <c r="J2534" t="e">
        <f t="shared" si="236"/>
        <v>#N/A</v>
      </c>
      <c r="K2534" t="e">
        <f t="shared" si="237"/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 t="shared" si="234"/>
        <v>#N/A</v>
      </c>
      <c r="I2535" t="e">
        <f t="shared" si="235"/>
        <v>#N/A</v>
      </c>
      <c r="J2535" t="e">
        <f t="shared" si="236"/>
        <v>#N/A</v>
      </c>
      <c r="K2535" t="e">
        <f t="shared" si="237"/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 t="shared" si="234"/>
        <v>#N/A</v>
      </c>
      <c r="I2536" t="e">
        <f t="shared" si="235"/>
        <v>#N/A</v>
      </c>
      <c r="J2536" t="e">
        <f t="shared" si="236"/>
        <v>#N/A</v>
      </c>
      <c r="K2536" t="e">
        <f t="shared" si="237"/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 t="shared" si="234"/>
        <v>#N/A</v>
      </c>
      <c r="I2537" t="e">
        <f t="shared" si="235"/>
        <v>#N/A</v>
      </c>
      <c r="J2537" t="e">
        <f t="shared" si="236"/>
        <v>#N/A</v>
      </c>
      <c r="K2537" t="e">
        <f t="shared" si="237"/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 t="shared" si="234"/>
        <v>#N/A</v>
      </c>
      <c r="I2538" t="e">
        <f t="shared" si="235"/>
        <v>#N/A</v>
      </c>
      <c r="J2538" t="e">
        <f t="shared" si="236"/>
        <v>#N/A</v>
      </c>
      <c r="K2538" t="e">
        <f t="shared" si="237"/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 t="shared" si="234"/>
        <v>#N/A</v>
      </c>
      <c r="I2539" t="e">
        <f t="shared" si="235"/>
        <v>#N/A</v>
      </c>
      <c r="J2539" t="e">
        <f t="shared" si="236"/>
        <v>#N/A</v>
      </c>
      <c r="K2539" t="e">
        <f t="shared" si="237"/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 t="shared" si="234"/>
        <v>#N/A</v>
      </c>
      <c r="I2540" t="e">
        <f t="shared" si="235"/>
        <v>#N/A</v>
      </c>
      <c r="J2540" t="e">
        <f t="shared" si="236"/>
        <v>#N/A</v>
      </c>
      <c r="K2540" t="e">
        <f t="shared" si="237"/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 t="shared" si="234"/>
        <v>#N/A</v>
      </c>
      <c r="I2541" t="e">
        <f t="shared" si="235"/>
        <v>#N/A</v>
      </c>
      <c r="J2541" t="e">
        <f t="shared" si="236"/>
        <v>#N/A</v>
      </c>
      <c r="K2541" t="e">
        <f t="shared" si="237"/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 t="shared" si="234"/>
        <v>#N/A</v>
      </c>
      <c r="I2542" t="e">
        <f t="shared" si="235"/>
        <v>#N/A</v>
      </c>
      <c r="J2542" t="e">
        <f t="shared" si="236"/>
        <v>#N/A</v>
      </c>
      <c r="K2542" t="e">
        <f t="shared" si="237"/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 t="shared" si="234"/>
        <v>#N/A</v>
      </c>
      <c r="I2543" t="e">
        <f t="shared" si="235"/>
        <v>#N/A</v>
      </c>
      <c r="J2543" t="e">
        <f t="shared" si="236"/>
        <v>#N/A</v>
      </c>
      <c r="K2543" t="e">
        <f t="shared" si="237"/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 t="shared" si="234"/>
        <v>#N/A</v>
      </c>
      <c r="I2544" t="e">
        <f t="shared" si="235"/>
        <v>#N/A</v>
      </c>
      <c r="J2544" t="e">
        <f t="shared" si="236"/>
        <v>#N/A</v>
      </c>
      <c r="K2544" t="e">
        <f t="shared" si="237"/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 t="shared" si="234"/>
        <v>#N/A</v>
      </c>
      <c r="I2545" t="e">
        <f t="shared" si="235"/>
        <v>#N/A</v>
      </c>
      <c r="J2545" t="e">
        <f t="shared" si="236"/>
        <v>#N/A</v>
      </c>
      <c r="K2545" t="e">
        <f t="shared" si="237"/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 t="shared" si="234"/>
        <v>#N/A</v>
      </c>
      <c r="I2546" t="e">
        <f t="shared" si="235"/>
        <v>#N/A</v>
      </c>
      <c r="J2546" t="e">
        <f t="shared" si="236"/>
        <v>#N/A</v>
      </c>
      <c r="K2546" t="e">
        <f t="shared" si="237"/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 t="shared" si="234"/>
        <v>#N/A</v>
      </c>
      <c r="I2547" t="e">
        <f t="shared" si="235"/>
        <v>#N/A</v>
      </c>
      <c r="J2547" t="e">
        <f t="shared" si="236"/>
        <v>#N/A</v>
      </c>
      <c r="K2547" t="e">
        <f t="shared" si="237"/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 t="shared" si="234"/>
        <v>#N/A</v>
      </c>
      <c r="I2548" t="e">
        <f t="shared" si="235"/>
        <v>#N/A</v>
      </c>
      <c r="J2548" t="e">
        <f t="shared" si="236"/>
        <v>#N/A</v>
      </c>
      <c r="K2548" t="e">
        <f t="shared" si="237"/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 t="shared" si="234"/>
        <v>#N/A</v>
      </c>
      <c r="I2549" t="e">
        <f t="shared" si="235"/>
        <v>#N/A</v>
      </c>
      <c r="J2549" t="e">
        <f t="shared" si="236"/>
        <v>#N/A</v>
      </c>
      <c r="K2549" t="e">
        <f t="shared" si="237"/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 t="shared" si="234"/>
        <v>#N/A</v>
      </c>
      <c r="I2550" t="e">
        <f t="shared" si="235"/>
        <v>#N/A</v>
      </c>
      <c r="J2550" t="e">
        <f t="shared" si="236"/>
        <v>#N/A</v>
      </c>
      <c r="K2550" t="e">
        <f t="shared" si="237"/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 t="shared" si="234"/>
        <v>#N/A</v>
      </c>
      <c r="I2551" t="e">
        <f t="shared" si="235"/>
        <v>#N/A</v>
      </c>
      <c r="J2551" t="e">
        <f t="shared" si="236"/>
        <v>#N/A</v>
      </c>
      <c r="K2551" t="e">
        <f t="shared" si="237"/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 t="shared" si="234"/>
        <v>#N/A</v>
      </c>
      <c r="I2552" t="e">
        <f t="shared" si="235"/>
        <v>#N/A</v>
      </c>
      <c r="J2552" t="e">
        <f t="shared" si="236"/>
        <v>#N/A</v>
      </c>
      <c r="K2552" t="e">
        <f t="shared" si="237"/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 t="shared" si="234"/>
        <v>#N/A</v>
      </c>
      <c r="I2553" t="e">
        <f t="shared" si="235"/>
        <v>#N/A</v>
      </c>
      <c r="J2553" t="e">
        <f t="shared" si="236"/>
        <v>#N/A</v>
      </c>
      <c r="K2553" t="e">
        <f t="shared" si="237"/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 t="shared" si="234"/>
        <v>#N/A</v>
      </c>
      <c r="I2554" t="e">
        <f t="shared" si="235"/>
        <v>#N/A</v>
      </c>
      <c r="J2554" t="e">
        <f t="shared" si="236"/>
        <v>#N/A</v>
      </c>
      <c r="K2554" t="e">
        <f t="shared" si="237"/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 t="shared" si="234"/>
        <v>#N/A</v>
      </c>
      <c r="I2555" t="e">
        <f t="shared" si="235"/>
        <v>#N/A</v>
      </c>
      <c r="J2555" t="e">
        <f t="shared" si="236"/>
        <v>#N/A</v>
      </c>
      <c r="K2555" t="e">
        <f t="shared" si="237"/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 t="shared" si="234"/>
        <v>#N/A</v>
      </c>
      <c r="I2556" t="e">
        <f t="shared" si="235"/>
        <v>#N/A</v>
      </c>
      <c r="J2556" t="e">
        <f t="shared" si="236"/>
        <v>#N/A</v>
      </c>
      <c r="K2556" t="e">
        <f t="shared" si="237"/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 t="shared" si="234"/>
        <v>#N/A</v>
      </c>
      <c r="I2557" t="e">
        <f t="shared" si="235"/>
        <v>#N/A</v>
      </c>
      <c r="J2557" t="e">
        <f t="shared" si="236"/>
        <v>#N/A</v>
      </c>
      <c r="K2557" t="e">
        <f t="shared" si="237"/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 t="shared" si="234"/>
        <v>#N/A</v>
      </c>
      <c r="I2558" t="e">
        <f t="shared" si="235"/>
        <v>#N/A</v>
      </c>
      <c r="J2558" t="e">
        <f t="shared" si="236"/>
        <v>#N/A</v>
      </c>
      <c r="K2558" t="e">
        <f t="shared" si="237"/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 t="shared" si="234"/>
        <v>#N/A</v>
      </c>
      <c r="I2559" t="e">
        <f t="shared" si="235"/>
        <v>#N/A</v>
      </c>
      <c r="J2559" t="e">
        <f t="shared" si="236"/>
        <v>#N/A</v>
      </c>
      <c r="K2559" t="e">
        <f t="shared" si="237"/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 t="shared" si="234"/>
        <v>#N/A</v>
      </c>
      <c r="I2560" t="e">
        <f t="shared" si="235"/>
        <v>#N/A</v>
      </c>
      <c r="J2560" t="e">
        <f t="shared" si="236"/>
        <v>#N/A</v>
      </c>
      <c r="K2560" t="e">
        <f t="shared" si="237"/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 t="shared" si="234"/>
        <v>#N/A</v>
      </c>
      <c r="I2561" t="e">
        <f t="shared" si="235"/>
        <v>#N/A</v>
      </c>
      <c r="J2561" t="e">
        <f t="shared" si="236"/>
        <v>#N/A</v>
      </c>
      <c r="K2561" t="e">
        <f t="shared" si="237"/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 t="shared" si="234"/>
        <v>#N/A</v>
      </c>
      <c r="I2562" t="e">
        <f t="shared" si="235"/>
        <v>#N/A</v>
      </c>
      <c r="J2562" t="e">
        <f t="shared" si="236"/>
        <v>#N/A</v>
      </c>
      <c r="K2562" t="e">
        <f t="shared" si="237"/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 t="shared" si="234"/>
        <v>#N/A</v>
      </c>
      <c r="I2563" t="e">
        <f t="shared" si="235"/>
        <v>#N/A</v>
      </c>
      <c r="J2563" t="e">
        <f t="shared" si="236"/>
        <v>#N/A</v>
      </c>
      <c r="K2563" t="e">
        <f t="shared" si="237"/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 t="shared" si="234"/>
        <v>#N/A</v>
      </c>
      <c r="I2564" t="e">
        <f t="shared" si="235"/>
        <v>#N/A</v>
      </c>
      <c r="J2564" t="e">
        <f t="shared" si="236"/>
        <v>#N/A</v>
      </c>
      <c r="K2564" t="e">
        <f t="shared" si="237"/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 t="shared" si="234"/>
        <v>#N/A</v>
      </c>
      <c r="I2565" t="e">
        <f t="shared" si="235"/>
        <v>#N/A</v>
      </c>
      <c r="J2565" t="e">
        <f t="shared" si="236"/>
        <v>#N/A</v>
      </c>
      <c r="K2565" t="e">
        <f t="shared" si="237"/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 t="shared" si="234"/>
        <v>#N/A</v>
      </c>
      <c r="I2566" t="e">
        <f t="shared" si="235"/>
        <v>#N/A</v>
      </c>
      <c r="J2566" t="e">
        <f t="shared" si="236"/>
        <v>#N/A</v>
      </c>
      <c r="K2566" t="e">
        <f t="shared" si="237"/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 t="shared" si="234"/>
        <v>#N/A</v>
      </c>
      <c r="I2567" t="e">
        <f t="shared" si="235"/>
        <v>#N/A</v>
      </c>
      <c r="J2567" t="e">
        <f t="shared" si="236"/>
        <v>#N/A</v>
      </c>
      <c r="K2567" t="e">
        <f t="shared" si="237"/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 t="shared" si="234"/>
        <v>#N/A</v>
      </c>
      <c r="I2568" t="e">
        <f t="shared" si="235"/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 t="shared" si="234"/>
        <v>#N/A</v>
      </c>
      <c r="I2569" t="e">
        <f t="shared" si="235"/>
        <v>#N/A</v>
      </c>
      <c r="J2569" t="e">
        <f t="shared" ref="J2569:J2600" si="238">NA()</f>
        <v>#N/A</v>
      </c>
      <c r="K2569" t="e">
        <f t="shared" ref="K2569:K2600" si="239"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 t="shared" ref="H2570:H2600" si="240">NA()</f>
        <v>#N/A</v>
      </c>
      <c r="I2570" t="e">
        <f t="shared" ref="I2570:I2600" si="241">NA()</f>
        <v>#N/A</v>
      </c>
      <c r="J2570" t="e">
        <f t="shared" si="238"/>
        <v>#N/A</v>
      </c>
      <c r="K2570" t="e">
        <f t="shared" si="239"/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 t="shared" si="240"/>
        <v>#N/A</v>
      </c>
      <c r="I2571" t="e">
        <f t="shared" si="241"/>
        <v>#N/A</v>
      </c>
      <c r="J2571" t="e">
        <f t="shared" si="238"/>
        <v>#N/A</v>
      </c>
      <c r="K2571" t="e">
        <f t="shared" si="239"/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 t="shared" si="240"/>
        <v>#N/A</v>
      </c>
      <c r="I2572" t="e">
        <f t="shared" si="241"/>
        <v>#N/A</v>
      </c>
      <c r="J2572" t="e">
        <f t="shared" si="238"/>
        <v>#N/A</v>
      </c>
      <c r="K2572" t="e">
        <f t="shared" si="239"/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 t="shared" si="240"/>
        <v>#N/A</v>
      </c>
      <c r="I2573" t="e">
        <f t="shared" si="241"/>
        <v>#N/A</v>
      </c>
      <c r="J2573" t="e">
        <f t="shared" si="238"/>
        <v>#N/A</v>
      </c>
      <c r="K2573" t="e">
        <f t="shared" si="239"/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 t="shared" si="240"/>
        <v>#N/A</v>
      </c>
      <c r="I2574" t="e">
        <f t="shared" si="241"/>
        <v>#N/A</v>
      </c>
      <c r="J2574" t="e">
        <f t="shared" si="238"/>
        <v>#N/A</v>
      </c>
      <c r="K2574" t="e">
        <f t="shared" si="239"/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 t="shared" si="240"/>
        <v>#N/A</v>
      </c>
      <c r="I2575" t="e">
        <f t="shared" si="241"/>
        <v>#N/A</v>
      </c>
      <c r="J2575" t="e">
        <f t="shared" si="238"/>
        <v>#N/A</v>
      </c>
      <c r="K2575" t="e">
        <f t="shared" si="239"/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 t="shared" si="240"/>
        <v>#N/A</v>
      </c>
      <c r="I2576" t="e">
        <f t="shared" si="241"/>
        <v>#N/A</v>
      </c>
      <c r="J2576" t="e">
        <f t="shared" si="238"/>
        <v>#N/A</v>
      </c>
      <c r="K2576" t="e">
        <f t="shared" si="239"/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 t="shared" si="240"/>
        <v>#N/A</v>
      </c>
      <c r="I2577" t="e">
        <f t="shared" si="241"/>
        <v>#N/A</v>
      </c>
      <c r="J2577" t="e">
        <f t="shared" si="238"/>
        <v>#N/A</v>
      </c>
      <c r="K2577" t="e">
        <f t="shared" si="239"/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 t="shared" si="240"/>
        <v>#N/A</v>
      </c>
      <c r="I2578" t="e">
        <f t="shared" si="241"/>
        <v>#N/A</v>
      </c>
      <c r="J2578" t="e">
        <f t="shared" si="238"/>
        <v>#N/A</v>
      </c>
      <c r="K2578" t="e">
        <f t="shared" si="239"/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 t="shared" si="240"/>
        <v>#N/A</v>
      </c>
      <c r="I2579" t="e">
        <f t="shared" si="241"/>
        <v>#N/A</v>
      </c>
      <c r="J2579" t="e">
        <f t="shared" si="238"/>
        <v>#N/A</v>
      </c>
      <c r="K2579" t="e">
        <f t="shared" si="239"/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 t="shared" si="240"/>
        <v>#N/A</v>
      </c>
      <c r="I2580" t="e">
        <f t="shared" si="241"/>
        <v>#N/A</v>
      </c>
      <c r="J2580" t="e">
        <f t="shared" si="238"/>
        <v>#N/A</v>
      </c>
      <c r="K2580" t="e">
        <f t="shared" si="239"/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 t="shared" si="240"/>
        <v>#N/A</v>
      </c>
      <c r="I2581" t="e">
        <f t="shared" si="241"/>
        <v>#N/A</v>
      </c>
      <c r="J2581" t="e">
        <f t="shared" si="238"/>
        <v>#N/A</v>
      </c>
      <c r="K2581" t="e">
        <f t="shared" si="239"/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 t="shared" si="240"/>
        <v>#N/A</v>
      </c>
      <c r="I2582" t="e">
        <f t="shared" si="241"/>
        <v>#N/A</v>
      </c>
      <c r="J2582" t="e">
        <f t="shared" si="238"/>
        <v>#N/A</v>
      </c>
      <c r="K2582" t="e">
        <f t="shared" si="239"/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 t="shared" si="240"/>
        <v>#N/A</v>
      </c>
      <c r="I2583" t="e">
        <f t="shared" si="241"/>
        <v>#N/A</v>
      </c>
      <c r="J2583" t="e">
        <f t="shared" si="238"/>
        <v>#N/A</v>
      </c>
      <c r="K2583" t="e">
        <f t="shared" si="239"/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 t="shared" si="240"/>
        <v>#N/A</v>
      </c>
      <c r="I2584" t="e">
        <f t="shared" si="241"/>
        <v>#N/A</v>
      </c>
      <c r="J2584" t="e">
        <f t="shared" si="238"/>
        <v>#N/A</v>
      </c>
      <c r="K2584" t="e">
        <f t="shared" si="239"/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 t="shared" si="240"/>
        <v>#N/A</v>
      </c>
      <c r="I2585" t="e">
        <f t="shared" si="241"/>
        <v>#N/A</v>
      </c>
      <c r="J2585" t="e">
        <f t="shared" si="238"/>
        <v>#N/A</v>
      </c>
      <c r="K2585" t="e">
        <f t="shared" si="239"/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 t="shared" si="240"/>
        <v>#N/A</v>
      </c>
      <c r="I2586" t="e">
        <f t="shared" si="241"/>
        <v>#N/A</v>
      </c>
      <c r="J2586" t="e">
        <f t="shared" si="238"/>
        <v>#N/A</v>
      </c>
      <c r="K2586" t="e">
        <f t="shared" si="239"/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 t="shared" si="240"/>
        <v>#N/A</v>
      </c>
      <c r="I2587" t="e">
        <f t="shared" si="241"/>
        <v>#N/A</v>
      </c>
      <c r="J2587" t="e">
        <f t="shared" si="238"/>
        <v>#N/A</v>
      </c>
      <c r="K2587" t="e">
        <f t="shared" si="239"/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 t="shared" si="240"/>
        <v>#N/A</v>
      </c>
      <c r="I2588" t="e">
        <f t="shared" si="241"/>
        <v>#N/A</v>
      </c>
      <c r="J2588" t="e">
        <f t="shared" si="238"/>
        <v>#N/A</v>
      </c>
      <c r="K2588" t="e">
        <f t="shared" si="239"/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 t="shared" si="240"/>
        <v>#N/A</v>
      </c>
      <c r="I2589" t="e">
        <f t="shared" si="241"/>
        <v>#N/A</v>
      </c>
      <c r="J2589" t="e">
        <f t="shared" si="238"/>
        <v>#N/A</v>
      </c>
      <c r="K2589" t="e">
        <f t="shared" si="239"/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 t="shared" si="240"/>
        <v>#N/A</v>
      </c>
      <c r="I2590" t="e">
        <f t="shared" si="241"/>
        <v>#N/A</v>
      </c>
      <c r="J2590" t="e">
        <f t="shared" si="238"/>
        <v>#N/A</v>
      </c>
      <c r="K2590" t="e">
        <f t="shared" si="239"/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 t="shared" si="240"/>
        <v>#N/A</v>
      </c>
      <c r="I2591" t="e">
        <f t="shared" si="241"/>
        <v>#N/A</v>
      </c>
      <c r="J2591" t="e">
        <f t="shared" si="238"/>
        <v>#N/A</v>
      </c>
      <c r="K2591" t="e">
        <f t="shared" si="239"/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 t="shared" si="240"/>
        <v>#N/A</v>
      </c>
      <c r="I2592" t="e">
        <f t="shared" si="241"/>
        <v>#N/A</v>
      </c>
      <c r="J2592" t="e">
        <f t="shared" si="238"/>
        <v>#N/A</v>
      </c>
      <c r="K2592" t="e">
        <f t="shared" si="239"/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 t="shared" si="240"/>
        <v>#N/A</v>
      </c>
      <c r="I2593" t="e">
        <f t="shared" si="241"/>
        <v>#N/A</v>
      </c>
      <c r="J2593" t="e">
        <f t="shared" si="238"/>
        <v>#N/A</v>
      </c>
      <c r="K2593" t="e">
        <f t="shared" si="239"/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 t="shared" si="240"/>
        <v>#N/A</v>
      </c>
      <c r="I2594" t="e">
        <f t="shared" si="241"/>
        <v>#N/A</v>
      </c>
      <c r="J2594" t="e">
        <f t="shared" si="238"/>
        <v>#N/A</v>
      </c>
      <c r="K2594" t="e">
        <f t="shared" si="239"/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 t="shared" si="240"/>
        <v>#N/A</v>
      </c>
      <c r="I2595" t="e">
        <f t="shared" si="241"/>
        <v>#N/A</v>
      </c>
      <c r="J2595" t="e">
        <f t="shared" si="238"/>
        <v>#N/A</v>
      </c>
      <c r="K2595" t="e">
        <f t="shared" si="239"/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 t="shared" si="240"/>
        <v>#N/A</v>
      </c>
      <c r="I2596" t="e">
        <f t="shared" si="241"/>
        <v>#N/A</v>
      </c>
      <c r="J2596" t="e">
        <f t="shared" si="238"/>
        <v>#N/A</v>
      </c>
      <c r="K2596" t="e">
        <f t="shared" si="239"/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 t="shared" si="240"/>
        <v>#N/A</v>
      </c>
      <c r="I2597" t="e">
        <f t="shared" si="241"/>
        <v>#N/A</v>
      </c>
      <c r="J2597" t="e">
        <f t="shared" si="238"/>
        <v>#N/A</v>
      </c>
      <c r="K2597" t="e">
        <f t="shared" si="239"/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 t="shared" si="240"/>
        <v>#N/A</v>
      </c>
      <c r="I2598" t="e">
        <f t="shared" si="241"/>
        <v>#N/A</v>
      </c>
      <c r="J2598" t="e">
        <f t="shared" si="238"/>
        <v>#N/A</v>
      </c>
      <c r="K2598" t="e">
        <f t="shared" si="239"/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 t="shared" si="240"/>
        <v>#N/A</v>
      </c>
      <c r="I2599" t="e">
        <f t="shared" si="241"/>
        <v>#N/A</v>
      </c>
      <c r="J2599" t="e">
        <f t="shared" si="238"/>
        <v>#N/A</v>
      </c>
      <c r="K2599" t="e">
        <f t="shared" si="239"/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 t="shared" si="240"/>
        <v>#N/A</v>
      </c>
      <c r="I2600" t="e">
        <f t="shared" si="241"/>
        <v>#N/A</v>
      </c>
      <c r="J2600" t="e">
        <f t="shared" si="238"/>
        <v>#N/A</v>
      </c>
      <c r="K2600" t="e">
        <f t="shared" si="239"/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 t="shared" ref="H2602:H2613" si="242">NA()</f>
        <v>#N/A</v>
      </c>
      <c r="I2602" t="e">
        <f t="shared" ref="I2602:I2613" si="243">NA()</f>
        <v>#N/A</v>
      </c>
      <c r="J2602" t="e">
        <f t="shared" ref="J2602:J2613" si="244">NA()</f>
        <v>#N/A</v>
      </c>
      <c r="K2602" t="e">
        <f t="shared" ref="K2602:K2613" si="245"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 t="shared" si="242"/>
        <v>#N/A</v>
      </c>
      <c r="I2603" t="e">
        <f t="shared" si="243"/>
        <v>#N/A</v>
      </c>
      <c r="J2603" t="e">
        <f t="shared" si="244"/>
        <v>#N/A</v>
      </c>
      <c r="K2603" t="e">
        <f t="shared" si="245"/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 t="shared" si="242"/>
        <v>#N/A</v>
      </c>
      <c r="I2604" t="e">
        <f t="shared" si="243"/>
        <v>#N/A</v>
      </c>
      <c r="J2604" t="e">
        <f t="shared" si="244"/>
        <v>#N/A</v>
      </c>
      <c r="K2604" t="e">
        <f t="shared" si="245"/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 t="shared" si="242"/>
        <v>#N/A</v>
      </c>
      <c r="I2605" t="e">
        <f t="shared" si="243"/>
        <v>#N/A</v>
      </c>
      <c r="J2605" t="e">
        <f t="shared" si="244"/>
        <v>#N/A</v>
      </c>
      <c r="K2605" t="e">
        <f t="shared" si="245"/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 t="shared" si="242"/>
        <v>#N/A</v>
      </c>
      <c r="I2606" t="e">
        <f t="shared" si="243"/>
        <v>#N/A</v>
      </c>
      <c r="J2606" t="e">
        <f t="shared" si="244"/>
        <v>#N/A</v>
      </c>
      <c r="K2606" t="e">
        <f t="shared" si="245"/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 t="shared" si="242"/>
        <v>#N/A</v>
      </c>
      <c r="I2607" t="e">
        <f t="shared" si="243"/>
        <v>#N/A</v>
      </c>
      <c r="J2607" t="e">
        <f t="shared" si="244"/>
        <v>#N/A</v>
      </c>
      <c r="K2607" t="e">
        <f t="shared" si="245"/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 t="shared" si="242"/>
        <v>#N/A</v>
      </c>
      <c r="I2608" t="e">
        <f t="shared" si="243"/>
        <v>#N/A</v>
      </c>
      <c r="J2608" t="e">
        <f t="shared" si="244"/>
        <v>#N/A</v>
      </c>
      <c r="K2608" t="e">
        <f t="shared" si="245"/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 t="shared" si="242"/>
        <v>#N/A</v>
      </c>
      <c r="I2609" t="e">
        <f t="shared" si="243"/>
        <v>#N/A</v>
      </c>
      <c r="J2609" t="e">
        <f t="shared" si="244"/>
        <v>#N/A</v>
      </c>
      <c r="K2609" t="e">
        <f t="shared" si="245"/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 t="shared" si="242"/>
        <v>#N/A</v>
      </c>
      <c r="I2610" t="e">
        <f t="shared" si="243"/>
        <v>#N/A</v>
      </c>
      <c r="J2610" t="e">
        <f t="shared" si="244"/>
        <v>#N/A</v>
      </c>
      <c r="K2610" t="e">
        <f t="shared" si="245"/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 t="shared" si="242"/>
        <v>#N/A</v>
      </c>
      <c r="I2611" t="e">
        <f t="shared" si="243"/>
        <v>#N/A</v>
      </c>
      <c r="J2611" t="e">
        <f t="shared" si="244"/>
        <v>#N/A</v>
      </c>
      <c r="K2611" t="e">
        <f t="shared" si="245"/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 t="shared" si="242"/>
        <v>#N/A</v>
      </c>
      <c r="I2612" t="e">
        <f t="shared" si="243"/>
        <v>#N/A</v>
      </c>
      <c r="J2612" t="e">
        <f t="shared" si="244"/>
        <v>#N/A</v>
      </c>
      <c r="K2612" t="e">
        <f t="shared" si="245"/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 t="shared" si="242"/>
        <v>#N/A</v>
      </c>
      <c r="I2613" t="e">
        <f t="shared" si="243"/>
        <v>#N/A</v>
      </c>
      <c r="J2613" t="e">
        <f t="shared" si="244"/>
        <v>#N/A</v>
      </c>
      <c r="K2613" t="e">
        <f t="shared" si="245"/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 t="shared" ref="H2615:H2678" si="246">NA()</f>
        <v>#N/A</v>
      </c>
      <c r="I2615" t="e">
        <f t="shared" ref="I2615:I2678" si="247"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 t="shared" si="246"/>
        <v>#N/A</v>
      </c>
      <c r="I2616" t="e">
        <f t="shared" si="247"/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 t="shared" si="246"/>
        <v>#N/A</v>
      </c>
      <c r="I2617" t="e">
        <f t="shared" si="247"/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 t="shared" si="246"/>
        <v>#N/A</v>
      </c>
      <c r="I2618" t="e">
        <f t="shared" si="247"/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 t="shared" si="246"/>
        <v>#N/A</v>
      </c>
      <c r="I2619" t="e">
        <f t="shared" si="247"/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 t="shared" si="246"/>
        <v>#N/A</v>
      </c>
      <c r="I2620" t="e">
        <f t="shared" si="247"/>
        <v>#N/A</v>
      </c>
      <c r="J2620" t="e">
        <f t="shared" ref="J2620:J2642" si="248">NA()</f>
        <v>#N/A</v>
      </c>
      <c r="K2620" t="e">
        <f t="shared" ref="K2620:K2642" si="249"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 t="shared" si="246"/>
        <v>#N/A</v>
      </c>
      <c r="I2621" t="e">
        <f t="shared" si="247"/>
        <v>#N/A</v>
      </c>
      <c r="J2621" t="e">
        <f t="shared" si="248"/>
        <v>#N/A</v>
      </c>
      <c r="K2621" t="e">
        <f t="shared" si="249"/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 t="shared" si="246"/>
        <v>#N/A</v>
      </c>
      <c r="I2622" t="e">
        <f t="shared" si="247"/>
        <v>#N/A</v>
      </c>
      <c r="J2622" t="e">
        <f t="shared" si="248"/>
        <v>#N/A</v>
      </c>
      <c r="K2622" t="e">
        <f t="shared" si="249"/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 t="shared" si="246"/>
        <v>#N/A</v>
      </c>
      <c r="I2623" t="e">
        <f t="shared" si="247"/>
        <v>#N/A</v>
      </c>
      <c r="J2623" t="e">
        <f t="shared" si="248"/>
        <v>#N/A</v>
      </c>
      <c r="K2623" t="e">
        <f t="shared" si="249"/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 t="shared" si="246"/>
        <v>#N/A</v>
      </c>
      <c r="I2624" t="e">
        <f t="shared" si="247"/>
        <v>#N/A</v>
      </c>
      <c r="J2624" t="e">
        <f t="shared" si="248"/>
        <v>#N/A</v>
      </c>
      <c r="K2624" t="e">
        <f t="shared" si="249"/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 t="shared" si="246"/>
        <v>#N/A</v>
      </c>
      <c r="I2625" t="e">
        <f t="shared" si="247"/>
        <v>#N/A</v>
      </c>
      <c r="J2625" t="e">
        <f t="shared" si="248"/>
        <v>#N/A</v>
      </c>
      <c r="K2625" t="e">
        <f t="shared" si="249"/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 t="shared" si="246"/>
        <v>#N/A</v>
      </c>
      <c r="I2626" t="e">
        <f t="shared" si="247"/>
        <v>#N/A</v>
      </c>
      <c r="J2626" t="e">
        <f t="shared" si="248"/>
        <v>#N/A</v>
      </c>
      <c r="K2626" t="e">
        <f t="shared" si="249"/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 t="shared" si="246"/>
        <v>#N/A</v>
      </c>
      <c r="I2627" t="e">
        <f t="shared" si="247"/>
        <v>#N/A</v>
      </c>
      <c r="J2627" t="e">
        <f t="shared" si="248"/>
        <v>#N/A</v>
      </c>
      <c r="K2627" t="e">
        <f t="shared" si="249"/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 t="shared" si="246"/>
        <v>#N/A</v>
      </c>
      <c r="I2628" t="e">
        <f t="shared" si="247"/>
        <v>#N/A</v>
      </c>
      <c r="J2628" t="e">
        <f t="shared" si="248"/>
        <v>#N/A</v>
      </c>
      <c r="K2628" t="e">
        <f t="shared" si="249"/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 t="shared" si="246"/>
        <v>#N/A</v>
      </c>
      <c r="I2629" t="e">
        <f t="shared" si="247"/>
        <v>#N/A</v>
      </c>
      <c r="J2629" t="e">
        <f t="shared" si="248"/>
        <v>#N/A</v>
      </c>
      <c r="K2629" t="e">
        <f t="shared" si="249"/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 t="shared" si="246"/>
        <v>#N/A</v>
      </c>
      <c r="I2630" t="e">
        <f t="shared" si="247"/>
        <v>#N/A</v>
      </c>
      <c r="J2630" t="e">
        <f t="shared" si="248"/>
        <v>#N/A</v>
      </c>
      <c r="K2630" t="e">
        <f t="shared" si="249"/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 t="shared" si="246"/>
        <v>#N/A</v>
      </c>
      <c r="I2631" t="e">
        <f t="shared" si="247"/>
        <v>#N/A</v>
      </c>
      <c r="J2631" t="e">
        <f t="shared" si="248"/>
        <v>#N/A</v>
      </c>
      <c r="K2631" t="e">
        <f t="shared" si="249"/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 t="shared" si="246"/>
        <v>#N/A</v>
      </c>
      <c r="I2632" t="e">
        <f t="shared" si="247"/>
        <v>#N/A</v>
      </c>
      <c r="J2632" t="e">
        <f t="shared" si="248"/>
        <v>#N/A</v>
      </c>
      <c r="K2632" t="e">
        <f t="shared" si="249"/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 t="shared" si="246"/>
        <v>#N/A</v>
      </c>
      <c r="I2633" t="e">
        <f t="shared" si="247"/>
        <v>#N/A</v>
      </c>
      <c r="J2633" t="e">
        <f t="shared" si="248"/>
        <v>#N/A</v>
      </c>
      <c r="K2633" t="e">
        <f t="shared" si="249"/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 t="shared" si="246"/>
        <v>#N/A</v>
      </c>
      <c r="I2634" t="e">
        <f t="shared" si="247"/>
        <v>#N/A</v>
      </c>
      <c r="J2634" t="e">
        <f t="shared" si="248"/>
        <v>#N/A</v>
      </c>
      <c r="K2634" t="e">
        <f t="shared" si="249"/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 t="shared" si="246"/>
        <v>#N/A</v>
      </c>
      <c r="I2635" t="e">
        <f t="shared" si="247"/>
        <v>#N/A</v>
      </c>
      <c r="J2635" t="e">
        <f t="shared" si="248"/>
        <v>#N/A</v>
      </c>
      <c r="K2635" t="e">
        <f t="shared" si="249"/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 t="shared" si="246"/>
        <v>#N/A</v>
      </c>
      <c r="I2636" t="e">
        <f t="shared" si="247"/>
        <v>#N/A</v>
      </c>
      <c r="J2636" t="e">
        <f t="shared" si="248"/>
        <v>#N/A</v>
      </c>
      <c r="K2636" t="e">
        <f t="shared" si="249"/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 t="shared" si="246"/>
        <v>#N/A</v>
      </c>
      <c r="I2637" t="e">
        <f t="shared" si="247"/>
        <v>#N/A</v>
      </c>
      <c r="J2637" t="e">
        <f t="shared" si="248"/>
        <v>#N/A</v>
      </c>
      <c r="K2637" t="e">
        <f t="shared" si="249"/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 t="shared" si="246"/>
        <v>#N/A</v>
      </c>
      <c r="I2638" t="e">
        <f t="shared" si="247"/>
        <v>#N/A</v>
      </c>
      <c r="J2638" t="e">
        <f t="shared" si="248"/>
        <v>#N/A</v>
      </c>
      <c r="K2638" t="e">
        <f t="shared" si="249"/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 t="shared" si="246"/>
        <v>#N/A</v>
      </c>
      <c r="I2639" t="e">
        <f t="shared" si="247"/>
        <v>#N/A</v>
      </c>
      <c r="J2639" t="e">
        <f t="shared" si="248"/>
        <v>#N/A</v>
      </c>
      <c r="K2639" t="e">
        <f t="shared" si="249"/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 t="shared" si="246"/>
        <v>#N/A</v>
      </c>
      <c r="I2640" t="e">
        <f t="shared" si="247"/>
        <v>#N/A</v>
      </c>
      <c r="J2640" t="e">
        <f t="shared" si="248"/>
        <v>#N/A</v>
      </c>
      <c r="K2640" t="e">
        <f t="shared" si="249"/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 t="shared" si="246"/>
        <v>#N/A</v>
      </c>
      <c r="I2641" t="e">
        <f t="shared" si="247"/>
        <v>#N/A</v>
      </c>
      <c r="J2641" t="e">
        <f t="shared" si="248"/>
        <v>#N/A</v>
      </c>
      <c r="K2641" t="e">
        <f t="shared" si="249"/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 t="shared" si="246"/>
        <v>#N/A</v>
      </c>
      <c r="I2642" t="e">
        <f t="shared" si="247"/>
        <v>#N/A</v>
      </c>
      <c r="J2642" t="e">
        <f t="shared" si="248"/>
        <v>#N/A</v>
      </c>
      <c r="K2642" t="e">
        <f t="shared" si="249"/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 t="shared" si="246"/>
        <v>#N/A</v>
      </c>
      <c r="I2643" t="e">
        <f t="shared" si="247"/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 t="shared" si="246"/>
        <v>#N/A</v>
      </c>
      <c r="I2644" t="e">
        <f t="shared" si="247"/>
        <v>#N/A</v>
      </c>
      <c r="J2644" t="e">
        <f t="shared" ref="J2644:J2659" si="250">NA()</f>
        <v>#N/A</v>
      </c>
      <c r="K2644" t="e">
        <f t="shared" ref="K2644:K2659" si="251"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 t="shared" si="246"/>
        <v>#N/A</v>
      </c>
      <c r="I2645" t="e">
        <f t="shared" si="247"/>
        <v>#N/A</v>
      </c>
      <c r="J2645" t="e">
        <f t="shared" si="250"/>
        <v>#N/A</v>
      </c>
      <c r="K2645" t="e">
        <f t="shared" si="251"/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 t="shared" si="246"/>
        <v>#N/A</v>
      </c>
      <c r="I2646" t="e">
        <f t="shared" si="247"/>
        <v>#N/A</v>
      </c>
      <c r="J2646" t="e">
        <f t="shared" si="250"/>
        <v>#N/A</v>
      </c>
      <c r="K2646" t="e">
        <f t="shared" si="251"/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 t="shared" si="246"/>
        <v>#N/A</v>
      </c>
      <c r="I2647" t="e">
        <f t="shared" si="247"/>
        <v>#N/A</v>
      </c>
      <c r="J2647" t="e">
        <f t="shared" si="250"/>
        <v>#N/A</v>
      </c>
      <c r="K2647" t="e">
        <f t="shared" si="251"/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 t="shared" si="246"/>
        <v>#N/A</v>
      </c>
      <c r="I2648" t="e">
        <f t="shared" si="247"/>
        <v>#N/A</v>
      </c>
      <c r="J2648" t="e">
        <f t="shared" si="250"/>
        <v>#N/A</v>
      </c>
      <c r="K2648" t="e">
        <f t="shared" si="251"/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 t="shared" si="246"/>
        <v>#N/A</v>
      </c>
      <c r="I2649" t="e">
        <f t="shared" si="247"/>
        <v>#N/A</v>
      </c>
      <c r="J2649" t="e">
        <f t="shared" si="250"/>
        <v>#N/A</v>
      </c>
      <c r="K2649" t="e">
        <f t="shared" si="251"/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 t="shared" si="246"/>
        <v>#N/A</v>
      </c>
      <c r="I2650" t="e">
        <f t="shared" si="247"/>
        <v>#N/A</v>
      </c>
      <c r="J2650" t="e">
        <f t="shared" si="250"/>
        <v>#N/A</v>
      </c>
      <c r="K2650" t="e">
        <f t="shared" si="251"/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 t="shared" si="246"/>
        <v>#N/A</v>
      </c>
      <c r="I2651" t="e">
        <f t="shared" si="247"/>
        <v>#N/A</v>
      </c>
      <c r="J2651" t="e">
        <f t="shared" si="250"/>
        <v>#N/A</v>
      </c>
      <c r="K2651" t="e">
        <f t="shared" si="251"/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 t="shared" si="246"/>
        <v>#N/A</v>
      </c>
      <c r="I2652" t="e">
        <f t="shared" si="247"/>
        <v>#N/A</v>
      </c>
      <c r="J2652" t="e">
        <f t="shared" si="250"/>
        <v>#N/A</v>
      </c>
      <c r="K2652" t="e">
        <f t="shared" si="251"/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 t="shared" si="246"/>
        <v>#N/A</v>
      </c>
      <c r="I2653" t="e">
        <f t="shared" si="247"/>
        <v>#N/A</v>
      </c>
      <c r="J2653" t="e">
        <f t="shared" si="250"/>
        <v>#N/A</v>
      </c>
      <c r="K2653" t="e">
        <f t="shared" si="251"/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 t="shared" si="246"/>
        <v>#N/A</v>
      </c>
      <c r="I2654" t="e">
        <f t="shared" si="247"/>
        <v>#N/A</v>
      </c>
      <c r="J2654" t="e">
        <f t="shared" si="250"/>
        <v>#N/A</v>
      </c>
      <c r="K2654" t="e">
        <f t="shared" si="251"/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 t="shared" si="246"/>
        <v>#N/A</v>
      </c>
      <c r="I2655" t="e">
        <f t="shared" si="247"/>
        <v>#N/A</v>
      </c>
      <c r="J2655" t="e">
        <f t="shared" si="250"/>
        <v>#N/A</v>
      </c>
      <c r="K2655" t="e">
        <f t="shared" si="251"/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 t="shared" si="246"/>
        <v>#N/A</v>
      </c>
      <c r="I2656" t="e">
        <f t="shared" si="247"/>
        <v>#N/A</v>
      </c>
      <c r="J2656" t="e">
        <f t="shared" si="250"/>
        <v>#N/A</v>
      </c>
      <c r="K2656" t="e">
        <f t="shared" si="251"/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 t="shared" si="246"/>
        <v>#N/A</v>
      </c>
      <c r="I2657" t="e">
        <f t="shared" si="247"/>
        <v>#N/A</v>
      </c>
      <c r="J2657" t="e">
        <f t="shared" si="250"/>
        <v>#N/A</v>
      </c>
      <c r="K2657" t="e">
        <f t="shared" si="251"/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 t="shared" si="246"/>
        <v>#N/A</v>
      </c>
      <c r="I2658" t="e">
        <f t="shared" si="247"/>
        <v>#N/A</v>
      </c>
      <c r="J2658" t="e">
        <f t="shared" si="250"/>
        <v>#N/A</v>
      </c>
      <c r="K2658" t="e">
        <f t="shared" si="251"/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 t="shared" si="246"/>
        <v>#N/A</v>
      </c>
      <c r="I2659" t="e">
        <f t="shared" si="247"/>
        <v>#N/A</v>
      </c>
      <c r="J2659" t="e">
        <f t="shared" si="250"/>
        <v>#N/A</v>
      </c>
      <c r="K2659" t="e">
        <f t="shared" si="251"/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 t="shared" si="246"/>
        <v>#N/A</v>
      </c>
      <c r="I2660" t="e">
        <f t="shared" si="247"/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 t="shared" si="246"/>
        <v>#N/A</v>
      </c>
      <c r="I2661" t="e">
        <f t="shared" si="247"/>
        <v>#N/A</v>
      </c>
      <c r="J2661" t="e">
        <f t="shared" ref="J2661:J2678" si="252">NA()</f>
        <v>#N/A</v>
      </c>
      <c r="K2661" t="e">
        <f t="shared" ref="K2661:K2678" si="253"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 t="shared" si="246"/>
        <v>#N/A</v>
      </c>
      <c r="I2662" t="e">
        <f t="shared" si="247"/>
        <v>#N/A</v>
      </c>
      <c r="J2662" t="e">
        <f t="shared" si="252"/>
        <v>#N/A</v>
      </c>
      <c r="K2662" t="e">
        <f t="shared" si="253"/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 t="shared" si="246"/>
        <v>#N/A</v>
      </c>
      <c r="I2663" t="e">
        <f t="shared" si="247"/>
        <v>#N/A</v>
      </c>
      <c r="J2663" t="e">
        <f t="shared" si="252"/>
        <v>#N/A</v>
      </c>
      <c r="K2663" t="e">
        <f t="shared" si="253"/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 t="shared" si="246"/>
        <v>#N/A</v>
      </c>
      <c r="I2664" t="e">
        <f t="shared" si="247"/>
        <v>#N/A</v>
      </c>
      <c r="J2664" t="e">
        <f t="shared" si="252"/>
        <v>#N/A</v>
      </c>
      <c r="K2664" t="e">
        <f t="shared" si="253"/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 t="shared" si="246"/>
        <v>#N/A</v>
      </c>
      <c r="I2665" t="e">
        <f t="shared" si="247"/>
        <v>#N/A</v>
      </c>
      <c r="J2665" t="e">
        <f t="shared" si="252"/>
        <v>#N/A</v>
      </c>
      <c r="K2665" t="e">
        <f t="shared" si="253"/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 t="shared" si="246"/>
        <v>#N/A</v>
      </c>
      <c r="I2666" t="e">
        <f t="shared" si="247"/>
        <v>#N/A</v>
      </c>
      <c r="J2666" t="e">
        <f t="shared" si="252"/>
        <v>#N/A</v>
      </c>
      <c r="K2666" t="e">
        <f t="shared" si="253"/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 t="shared" si="246"/>
        <v>#N/A</v>
      </c>
      <c r="I2667" t="e">
        <f t="shared" si="247"/>
        <v>#N/A</v>
      </c>
      <c r="J2667" t="e">
        <f t="shared" si="252"/>
        <v>#N/A</v>
      </c>
      <c r="K2667" t="e">
        <f t="shared" si="253"/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 t="shared" si="246"/>
        <v>#N/A</v>
      </c>
      <c r="I2668" t="e">
        <f t="shared" si="247"/>
        <v>#N/A</v>
      </c>
      <c r="J2668" t="e">
        <f t="shared" si="252"/>
        <v>#N/A</v>
      </c>
      <c r="K2668" t="e">
        <f t="shared" si="253"/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 t="shared" si="246"/>
        <v>#N/A</v>
      </c>
      <c r="I2669" t="e">
        <f t="shared" si="247"/>
        <v>#N/A</v>
      </c>
      <c r="J2669" t="e">
        <f t="shared" si="252"/>
        <v>#N/A</v>
      </c>
      <c r="K2669" t="e">
        <f t="shared" si="253"/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 t="shared" si="246"/>
        <v>#N/A</v>
      </c>
      <c r="I2670" t="e">
        <f t="shared" si="247"/>
        <v>#N/A</v>
      </c>
      <c r="J2670" t="e">
        <f t="shared" si="252"/>
        <v>#N/A</v>
      </c>
      <c r="K2670" t="e">
        <f t="shared" si="253"/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 t="shared" si="246"/>
        <v>#N/A</v>
      </c>
      <c r="I2671" t="e">
        <f t="shared" si="247"/>
        <v>#N/A</v>
      </c>
      <c r="J2671" t="e">
        <f t="shared" si="252"/>
        <v>#N/A</v>
      </c>
      <c r="K2671" t="e">
        <f t="shared" si="253"/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 t="shared" si="246"/>
        <v>#N/A</v>
      </c>
      <c r="I2672" t="e">
        <f t="shared" si="247"/>
        <v>#N/A</v>
      </c>
      <c r="J2672" t="e">
        <f t="shared" si="252"/>
        <v>#N/A</v>
      </c>
      <c r="K2672" t="e">
        <f t="shared" si="253"/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 t="shared" si="246"/>
        <v>#N/A</v>
      </c>
      <c r="I2673" t="e">
        <f t="shared" si="247"/>
        <v>#N/A</v>
      </c>
      <c r="J2673" t="e">
        <f t="shared" si="252"/>
        <v>#N/A</v>
      </c>
      <c r="K2673" t="e">
        <f t="shared" si="253"/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 t="shared" si="246"/>
        <v>#N/A</v>
      </c>
      <c r="I2674" t="e">
        <f t="shared" si="247"/>
        <v>#N/A</v>
      </c>
      <c r="J2674" t="e">
        <f t="shared" si="252"/>
        <v>#N/A</v>
      </c>
      <c r="K2674" t="e">
        <f t="shared" si="253"/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 t="shared" si="246"/>
        <v>#N/A</v>
      </c>
      <c r="I2675" t="e">
        <f t="shared" si="247"/>
        <v>#N/A</v>
      </c>
      <c r="J2675" t="e">
        <f t="shared" si="252"/>
        <v>#N/A</v>
      </c>
      <c r="K2675" t="e">
        <f t="shared" si="253"/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 t="shared" si="246"/>
        <v>#N/A</v>
      </c>
      <c r="I2676" t="e">
        <f t="shared" si="247"/>
        <v>#N/A</v>
      </c>
      <c r="J2676" t="e">
        <f t="shared" si="252"/>
        <v>#N/A</v>
      </c>
      <c r="K2676" t="e">
        <f t="shared" si="253"/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 t="shared" si="246"/>
        <v>#N/A</v>
      </c>
      <c r="I2677" t="e">
        <f t="shared" si="247"/>
        <v>#N/A</v>
      </c>
      <c r="J2677" t="e">
        <f t="shared" si="252"/>
        <v>#N/A</v>
      </c>
      <c r="K2677" t="e">
        <f t="shared" si="253"/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 t="shared" si="246"/>
        <v>#N/A</v>
      </c>
      <c r="I2678" t="e">
        <f t="shared" si="247"/>
        <v>#N/A</v>
      </c>
      <c r="J2678" t="e">
        <f t="shared" si="252"/>
        <v>#N/A</v>
      </c>
      <c r="K2678" t="e">
        <f t="shared" si="253"/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 t="shared" ref="H2679:H2742" si="254">NA()</f>
        <v>#N/A</v>
      </c>
      <c r="I2679" t="e">
        <f t="shared" ref="I2679:I2742" si="255"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 t="shared" si="254"/>
        <v>#N/A</v>
      </c>
      <c r="I2680" t="e">
        <f t="shared" si="255"/>
        <v>#N/A</v>
      </c>
      <c r="J2680" t="e">
        <f t="shared" ref="J2680:J2687" si="256">NA()</f>
        <v>#N/A</v>
      </c>
      <c r="K2680" t="e">
        <f t="shared" ref="K2680:K2687" si="257"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 t="shared" si="254"/>
        <v>#N/A</v>
      </c>
      <c r="I2681" t="e">
        <f t="shared" si="255"/>
        <v>#N/A</v>
      </c>
      <c r="J2681" t="e">
        <f t="shared" si="256"/>
        <v>#N/A</v>
      </c>
      <c r="K2681" t="e">
        <f t="shared" si="257"/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 t="shared" si="254"/>
        <v>#N/A</v>
      </c>
      <c r="I2682" t="e">
        <f t="shared" si="255"/>
        <v>#N/A</v>
      </c>
      <c r="J2682" t="e">
        <f t="shared" si="256"/>
        <v>#N/A</v>
      </c>
      <c r="K2682" t="e">
        <f t="shared" si="257"/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 t="shared" si="254"/>
        <v>#N/A</v>
      </c>
      <c r="I2683" t="e">
        <f t="shared" si="255"/>
        <v>#N/A</v>
      </c>
      <c r="J2683" t="e">
        <f t="shared" si="256"/>
        <v>#N/A</v>
      </c>
      <c r="K2683" t="e">
        <f t="shared" si="257"/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 t="shared" si="254"/>
        <v>#N/A</v>
      </c>
      <c r="I2684" t="e">
        <f t="shared" si="255"/>
        <v>#N/A</v>
      </c>
      <c r="J2684" t="e">
        <f t="shared" si="256"/>
        <v>#N/A</v>
      </c>
      <c r="K2684" t="e">
        <f t="shared" si="257"/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 t="shared" si="254"/>
        <v>#N/A</v>
      </c>
      <c r="I2685" t="e">
        <f t="shared" si="255"/>
        <v>#N/A</v>
      </c>
      <c r="J2685" t="e">
        <f t="shared" si="256"/>
        <v>#N/A</v>
      </c>
      <c r="K2685" t="e">
        <f t="shared" si="257"/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 t="shared" si="254"/>
        <v>#N/A</v>
      </c>
      <c r="I2686" t="e">
        <f t="shared" si="255"/>
        <v>#N/A</v>
      </c>
      <c r="J2686" t="e">
        <f t="shared" si="256"/>
        <v>#N/A</v>
      </c>
      <c r="K2686" t="e">
        <f t="shared" si="257"/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 t="shared" si="254"/>
        <v>#N/A</v>
      </c>
      <c r="I2687" t="e">
        <f t="shared" si="255"/>
        <v>#N/A</v>
      </c>
      <c r="J2687" t="e">
        <f t="shared" si="256"/>
        <v>#N/A</v>
      </c>
      <c r="K2687" t="e">
        <f t="shared" si="257"/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 t="shared" si="254"/>
        <v>#N/A</v>
      </c>
      <c r="I2688" t="e">
        <f t="shared" si="255"/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 t="shared" si="254"/>
        <v>#N/A</v>
      </c>
      <c r="I2689" t="e">
        <f t="shared" si="255"/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 t="shared" si="254"/>
        <v>#N/A</v>
      </c>
      <c r="I2690" t="e">
        <f t="shared" si="255"/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 t="shared" si="254"/>
        <v>#N/A</v>
      </c>
      <c r="I2691" t="e">
        <f t="shared" si="255"/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 t="shared" si="254"/>
        <v>#N/A</v>
      </c>
      <c r="I2692" t="e">
        <f t="shared" si="255"/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 t="shared" si="254"/>
        <v>#N/A</v>
      </c>
      <c r="I2693" t="e">
        <f t="shared" si="255"/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 t="shared" si="254"/>
        <v>#N/A</v>
      </c>
      <c r="I2694" t="e">
        <f t="shared" si="255"/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 t="shared" si="254"/>
        <v>#N/A</v>
      </c>
      <c r="I2695" t="e">
        <f t="shared" si="255"/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 t="shared" si="254"/>
        <v>#N/A</v>
      </c>
      <c r="I2696" t="e">
        <f t="shared" si="255"/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 t="shared" si="254"/>
        <v>#N/A</v>
      </c>
      <c r="I2697" t="e">
        <f t="shared" si="255"/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 t="shared" si="254"/>
        <v>#N/A</v>
      </c>
      <c r="I2698" t="e">
        <f t="shared" si="255"/>
        <v>#N/A</v>
      </c>
      <c r="J2698" t="e">
        <f t="shared" ref="J2698:J2724" si="258">NA()</f>
        <v>#N/A</v>
      </c>
      <c r="K2698" t="e">
        <f t="shared" ref="K2698:K2724" si="259"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 t="shared" si="254"/>
        <v>#N/A</v>
      </c>
      <c r="I2699" t="e">
        <f t="shared" si="255"/>
        <v>#N/A</v>
      </c>
      <c r="J2699" t="e">
        <f t="shared" si="258"/>
        <v>#N/A</v>
      </c>
      <c r="K2699" t="e">
        <f t="shared" si="259"/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 t="shared" si="254"/>
        <v>#N/A</v>
      </c>
      <c r="I2700" t="e">
        <f t="shared" si="255"/>
        <v>#N/A</v>
      </c>
      <c r="J2700" t="e">
        <f t="shared" si="258"/>
        <v>#N/A</v>
      </c>
      <c r="K2700" t="e">
        <f t="shared" si="259"/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 t="shared" si="254"/>
        <v>#N/A</v>
      </c>
      <c r="I2701" t="e">
        <f t="shared" si="255"/>
        <v>#N/A</v>
      </c>
      <c r="J2701" t="e">
        <f t="shared" si="258"/>
        <v>#N/A</v>
      </c>
      <c r="K2701" t="e">
        <f t="shared" si="259"/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 t="shared" si="254"/>
        <v>#N/A</v>
      </c>
      <c r="I2702" t="e">
        <f t="shared" si="255"/>
        <v>#N/A</v>
      </c>
      <c r="J2702" t="e">
        <f t="shared" si="258"/>
        <v>#N/A</v>
      </c>
      <c r="K2702" t="e">
        <f t="shared" si="259"/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 t="shared" si="254"/>
        <v>#N/A</v>
      </c>
      <c r="I2703" t="e">
        <f t="shared" si="255"/>
        <v>#N/A</v>
      </c>
      <c r="J2703" t="e">
        <f t="shared" si="258"/>
        <v>#N/A</v>
      </c>
      <c r="K2703" t="e">
        <f t="shared" si="259"/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 t="shared" si="254"/>
        <v>#N/A</v>
      </c>
      <c r="I2704" t="e">
        <f t="shared" si="255"/>
        <v>#N/A</v>
      </c>
      <c r="J2704" t="e">
        <f t="shared" si="258"/>
        <v>#N/A</v>
      </c>
      <c r="K2704" t="e">
        <f t="shared" si="259"/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 t="shared" si="254"/>
        <v>#N/A</v>
      </c>
      <c r="I2705" t="e">
        <f t="shared" si="255"/>
        <v>#N/A</v>
      </c>
      <c r="J2705" t="e">
        <f t="shared" si="258"/>
        <v>#N/A</v>
      </c>
      <c r="K2705" t="e">
        <f t="shared" si="259"/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 t="shared" si="254"/>
        <v>#N/A</v>
      </c>
      <c r="I2706" t="e">
        <f t="shared" si="255"/>
        <v>#N/A</v>
      </c>
      <c r="J2706" t="e">
        <f t="shared" si="258"/>
        <v>#N/A</v>
      </c>
      <c r="K2706" t="e">
        <f t="shared" si="259"/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 t="shared" si="254"/>
        <v>#N/A</v>
      </c>
      <c r="I2707" t="e">
        <f t="shared" si="255"/>
        <v>#N/A</v>
      </c>
      <c r="J2707" t="e">
        <f t="shared" si="258"/>
        <v>#N/A</v>
      </c>
      <c r="K2707" t="e">
        <f t="shared" si="259"/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 t="shared" si="254"/>
        <v>#N/A</v>
      </c>
      <c r="I2708" t="e">
        <f t="shared" si="255"/>
        <v>#N/A</v>
      </c>
      <c r="J2708" t="e">
        <f t="shared" si="258"/>
        <v>#N/A</v>
      </c>
      <c r="K2708" t="e">
        <f t="shared" si="259"/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 t="shared" si="254"/>
        <v>#N/A</v>
      </c>
      <c r="I2709" t="e">
        <f t="shared" si="255"/>
        <v>#N/A</v>
      </c>
      <c r="J2709" t="e">
        <f t="shared" si="258"/>
        <v>#N/A</v>
      </c>
      <c r="K2709" t="e">
        <f t="shared" si="259"/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 t="shared" si="254"/>
        <v>#N/A</v>
      </c>
      <c r="I2710" t="e">
        <f t="shared" si="255"/>
        <v>#N/A</v>
      </c>
      <c r="J2710" t="e">
        <f t="shared" si="258"/>
        <v>#N/A</v>
      </c>
      <c r="K2710" t="e">
        <f t="shared" si="259"/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 t="shared" si="254"/>
        <v>#N/A</v>
      </c>
      <c r="I2711" t="e">
        <f t="shared" si="255"/>
        <v>#N/A</v>
      </c>
      <c r="J2711" t="e">
        <f t="shared" si="258"/>
        <v>#N/A</v>
      </c>
      <c r="K2711" t="e">
        <f t="shared" si="259"/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 t="shared" si="254"/>
        <v>#N/A</v>
      </c>
      <c r="I2712" t="e">
        <f t="shared" si="255"/>
        <v>#N/A</v>
      </c>
      <c r="J2712" t="e">
        <f t="shared" si="258"/>
        <v>#N/A</v>
      </c>
      <c r="K2712" t="e">
        <f t="shared" si="259"/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 t="shared" si="254"/>
        <v>#N/A</v>
      </c>
      <c r="I2713" t="e">
        <f t="shared" si="255"/>
        <v>#N/A</v>
      </c>
      <c r="J2713" t="e">
        <f t="shared" si="258"/>
        <v>#N/A</v>
      </c>
      <c r="K2713" t="e">
        <f t="shared" si="259"/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 t="shared" si="254"/>
        <v>#N/A</v>
      </c>
      <c r="I2714" t="e">
        <f t="shared" si="255"/>
        <v>#N/A</v>
      </c>
      <c r="J2714" t="e">
        <f t="shared" si="258"/>
        <v>#N/A</v>
      </c>
      <c r="K2714" t="e">
        <f t="shared" si="259"/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 t="shared" si="254"/>
        <v>#N/A</v>
      </c>
      <c r="I2715" t="e">
        <f t="shared" si="255"/>
        <v>#N/A</v>
      </c>
      <c r="J2715" t="e">
        <f t="shared" si="258"/>
        <v>#N/A</v>
      </c>
      <c r="K2715" t="e">
        <f t="shared" si="259"/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 t="shared" si="254"/>
        <v>#N/A</v>
      </c>
      <c r="I2716" t="e">
        <f t="shared" si="255"/>
        <v>#N/A</v>
      </c>
      <c r="J2716" t="e">
        <f t="shared" si="258"/>
        <v>#N/A</v>
      </c>
      <c r="K2716" t="e">
        <f t="shared" si="259"/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 t="shared" si="254"/>
        <v>#N/A</v>
      </c>
      <c r="I2717" t="e">
        <f t="shared" si="255"/>
        <v>#N/A</v>
      </c>
      <c r="J2717" t="e">
        <f t="shared" si="258"/>
        <v>#N/A</v>
      </c>
      <c r="K2717" t="e">
        <f t="shared" si="259"/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 t="shared" si="254"/>
        <v>#N/A</v>
      </c>
      <c r="I2718" t="e">
        <f t="shared" si="255"/>
        <v>#N/A</v>
      </c>
      <c r="J2718" t="e">
        <f t="shared" si="258"/>
        <v>#N/A</v>
      </c>
      <c r="K2718" t="e">
        <f t="shared" si="259"/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 t="shared" si="254"/>
        <v>#N/A</v>
      </c>
      <c r="I2719" t="e">
        <f t="shared" si="255"/>
        <v>#N/A</v>
      </c>
      <c r="J2719" t="e">
        <f t="shared" si="258"/>
        <v>#N/A</v>
      </c>
      <c r="K2719" t="e">
        <f t="shared" si="259"/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 t="shared" si="254"/>
        <v>#N/A</v>
      </c>
      <c r="I2720" t="e">
        <f t="shared" si="255"/>
        <v>#N/A</v>
      </c>
      <c r="J2720" t="e">
        <f t="shared" si="258"/>
        <v>#N/A</v>
      </c>
      <c r="K2720" t="e">
        <f t="shared" si="259"/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 t="shared" si="254"/>
        <v>#N/A</v>
      </c>
      <c r="I2721" t="e">
        <f t="shared" si="255"/>
        <v>#N/A</v>
      </c>
      <c r="J2721" t="e">
        <f t="shared" si="258"/>
        <v>#N/A</v>
      </c>
      <c r="K2721" t="e">
        <f t="shared" si="259"/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 t="shared" si="254"/>
        <v>#N/A</v>
      </c>
      <c r="I2722" t="e">
        <f t="shared" si="255"/>
        <v>#N/A</v>
      </c>
      <c r="J2722" t="e">
        <f t="shared" si="258"/>
        <v>#N/A</v>
      </c>
      <c r="K2722" t="e">
        <f t="shared" si="259"/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 t="shared" si="254"/>
        <v>#N/A</v>
      </c>
      <c r="I2723" t="e">
        <f t="shared" si="255"/>
        <v>#N/A</v>
      </c>
      <c r="J2723" t="e">
        <f t="shared" si="258"/>
        <v>#N/A</v>
      </c>
      <c r="K2723" t="e">
        <f t="shared" si="259"/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 t="shared" si="254"/>
        <v>#N/A</v>
      </c>
      <c r="I2724" t="e">
        <f t="shared" si="255"/>
        <v>#N/A</v>
      </c>
      <c r="J2724" t="e">
        <f t="shared" si="258"/>
        <v>#N/A</v>
      </c>
      <c r="K2724" t="e">
        <f t="shared" si="259"/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 t="shared" si="254"/>
        <v>#N/A</v>
      </c>
      <c r="I2725" t="e">
        <f t="shared" si="255"/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 t="shared" si="254"/>
        <v>#N/A</v>
      </c>
      <c r="I2726" t="e">
        <f t="shared" si="255"/>
        <v>#N/A</v>
      </c>
      <c r="J2726" t="e">
        <f t="shared" ref="J2726:J2783" si="260">NA()</f>
        <v>#N/A</v>
      </c>
      <c r="K2726" t="e">
        <f t="shared" ref="K2726:K2783" si="261"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 t="shared" si="254"/>
        <v>#N/A</v>
      </c>
      <c r="I2727" t="e">
        <f t="shared" si="255"/>
        <v>#N/A</v>
      </c>
      <c r="J2727" t="e">
        <f t="shared" si="260"/>
        <v>#N/A</v>
      </c>
      <c r="K2727" t="e">
        <f t="shared" si="261"/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 t="shared" si="254"/>
        <v>#N/A</v>
      </c>
      <c r="I2728" t="e">
        <f t="shared" si="255"/>
        <v>#N/A</v>
      </c>
      <c r="J2728" t="e">
        <f t="shared" si="260"/>
        <v>#N/A</v>
      </c>
      <c r="K2728" t="e">
        <f t="shared" si="261"/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 t="shared" si="254"/>
        <v>#N/A</v>
      </c>
      <c r="I2729" t="e">
        <f t="shared" si="255"/>
        <v>#N/A</v>
      </c>
      <c r="J2729" t="e">
        <f t="shared" si="260"/>
        <v>#N/A</v>
      </c>
      <c r="K2729" t="e">
        <f t="shared" si="261"/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 t="shared" si="254"/>
        <v>#N/A</v>
      </c>
      <c r="I2730" t="e">
        <f t="shared" si="255"/>
        <v>#N/A</v>
      </c>
      <c r="J2730" t="e">
        <f t="shared" si="260"/>
        <v>#N/A</v>
      </c>
      <c r="K2730" t="e">
        <f t="shared" si="261"/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 t="shared" si="254"/>
        <v>#N/A</v>
      </c>
      <c r="I2731" t="e">
        <f t="shared" si="255"/>
        <v>#N/A</v>
      </c>
      <c r="J2731" t="e">
        <f t="shared" si="260"/>
        <v>#N/A</v>
      </c>
      <c r="K2731" t="e">
        <f t="shared" si="261"/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 t="shared" si="254"/>
        <v>#N/A</v>
      </c>
      <c r="I2732" t="e">
        <f t="shared" si="255"/>
        <v>#N/A</v>
      </c>
      <c r="J2732" t="e">
        <f t="shared" si="260"/>
        <v>#N/A</v>
      </c>
      <c r="K2732" t="e">
        <f t="shared" si="261"/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 t="shared" si="254"/>
        <v>#N/A</v>
      </c>
      <c r="I2733" t="e">
        <f t="shared" si="255"/>
        <v>#N/A</v>
      </c>
      <c r="J2733" t="e">
        <f t="shared" si="260"/>
        <v>#N/A</v>
      </c>
      <c r="K2733" t="e">
        <f t="shared" si="261"/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 t="shared" si="254"/>
        <v>#N/A</v>
      </c>
      <c r="I2734" t="e">
        <f t="shared" si="255"/>
        <v>#N/A</v>
      </c>
      <c r="J2734" t="e">
        <f t="shared" si="260"/>
        <v>#N/A</v>
      </c>
      <c r="K2734" t="e">
        <f t="shared" si="261"/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 t="shared" si="254"/>
        <v>#N/A</v>
      </c>
      <c r="I2735" t="e">
        <f t="shared" si="255"/>
        <v>#N/A</v>
      </c>
      <c r="J2735" t="e">
        <f t="shared" si="260"/>
        <v>#N/A</v>
      </c>
      <c r="K2735" t="e">
        <f t="shared" si="261"/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 t="shared" si="254"/>
        <v>#N/A</v>
      </c>
      <c r="I2736" t="e">
        <f t="shared" si="255"/>
        <v>#N/A</v>
      </c>
      <c r="J2736" t="e">
        <f t="shared" si="260"/>
        <v>#N/A</v>
      </c>
      <c r="K2736" t="e">
        <f t="shared" si="261"/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 t="shared" si="254"/>
        <v>#N/A</v>
      </c>
      <c r="I2737" t="e">
        <f t="shared" si="255"/>
        <v>#N/A</v>
      </c>
      <c r="J2737" t="e">
        <f t="shared" si="260"/>
        <v>#N/A</v>
      </c>
      <c r="K2737" t="e">
        <f t="shared" si="261"/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 t="shared" si="254"/>
        <v>#N/A</v>
      </c>
      <c r="I2738" t="e">
        <f t="shared" si="255"/>
        <v>#N/A</v>
      </c>
      <c r="J2738" t="e">
        <f t="shared" si="260"/>
        <v>#N/A</v>
      </c>
      <c r="K2738" t="e">
        <f t="shared" si="261"/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 t="shared" si="254"/>
        <v>#N/A</v>
      </c>
      <c r="I2739" t="e">
        <f t="shared" si="255"/>
        <v>#N/A</v>
      </c>
      <c r="J2739" t="e">
        <f t="shared" si="260"/>
        <v>#N/A</v>
      </c>
      <c r="K2739" t="e">
        <f t="shared" si="261"/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 t="shared" si="254"/>
        <v>#N/A</v>
      </c>
      <c r="I2740" t="e">
        <f t="shared" si="255"/>
        <v>#N/A</v>
      </c>
      <c r="J2740" t="e">
        <f t="shared" si="260"/>
        <v>#N/A</v>
      </c>
      <c r="K2740" t="e">
        <f t="shared" si="261"/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 t="shared" si="254"/>
        <v>#N/A</v>
      </c>
      <c r="I2741" t="e">
        <f t="shared" si="255"/>
        <v>#N/A</v>
      </c>
      <c r="J2741" t="e">
        <f t="shared" si="260"/>
        <v>#N/A</v>
      </c>
      <c r="K2741" t="e">
        <f t="shared" si="261"/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 t="shared" si="254"/>
        <v>#N/A</v>
      </c>
      <c r="I2742" t="e">
        <f t="shared" si="255"/>
        <v>#N/A</v>
      </c>
      <c r="J2742" t="e">
        <f t="shared" si="260"/>
        <v>#N/A</v>
      </c>
      <c r="K2742" t="e">
        <f t="shared" si="261"/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 t="shared" ref="H2743:H2783" si="262">NA()</f>
        <v>#N/A</v>
      </c>
      <c r="I2743" t="e">
        <f t="shared" ref="I2743:I2783" si="263">NA()</f>
        <v>#N/A</v>
      </c>
      <c r="J2743" t="e">
        <f t="shared" si="260"/>
        <v>#N/A</v>
      </c>
      <c r="K2743" t="e">
        <f t="shared" si="261"/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 t="shared" si="262"/>
        <v>#N/A</v>
      </c>
      <c r="I2744" t="e">
        <f t="shared" si="263"/>
        <v>#N/A</v>
      </c>
      <c r="J2744" t="e">
        <f t="shared" si="260"/>
        <v>#N/A</v>
      </c>
      <c r="K2744" t="e">
        <f t="shared" si="261"/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 t="shared" si="262"/>
        <v>#N/A</v>
      </c>
      <c r="I2745" t="e">
        <f t="shared" si="263"/>
        <v>#N/A</v>
      </c>
      <c r="J2745" t="e">
        <f t="shared" si="260"/>
        <v>#N/A</v>
      </c>
      <c r="K2745" t="e">
        <f t="shared" si="261"/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 t="shared" si="262"/>
        <v>#N/A</v>
      </c>
      <c r="I2746" t="e">
        <f t="shared" si="263"/>
        <v>#N/A</v>
      </c>
      <c r="J2746" t="e">
        <f t="shared" si="260"/>
        <v>#N/A</v>
      </c>
      <c r="K2746" t="e">
        <f t="shared" si="261"/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 t="shared" si="262"/>
        <v>#N/A</v>
      </c>
      <c r="I2747" t="e">
        <f t="shared" si="263"/>
        <v>#N/A</v>
      </c>
      <c r="J2747" t="e">
        <f t="shared" si="260"/>
        <v>#N/A</v>
      </c>
      <c r="K2747" t="e">
        <f t="shared" si="261"/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 t="shared" si="262"/>
        <v>#N/A</v>
      </c>
      <c r="I2748" t="e">
        <f t="shared" si="263"/>
        <v>#N/A</v>
      </c>
      <c r="J2748" t="e">
        <f t="shared" si="260"/>
        <v>#N/A</v>
      </c>
      <c r="K2748" t="e">
        <f t="shared" si="261"/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 t="shared" si="262"/>
        <v>#N/A</v>
      </c>
      <c r="I2749" t="e">
        <f t="shared" si="263"/>
        <v>#N/A</v>
      </c>
      <c r="J2749" t="e">
        <f t="shared" si="260"/>
        <v>#N/A</v>
      </c>
      <c r="K2749" t="e">
        <f t="shared" si="261"/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 t="shared" si="262"/>
        <v>#N/A</v>
      </c>
      <c r="I2750" t="e">
        <f t="shared" si="263"/>
        <v>#N/A</v>
      </c>
      <c r="J2750" t="e">
        <f t="shared" si="260"/>
        <v>#N/A</v>
      </c>
      <c r="K2750" t="e">
        <f t="shared" si="261"/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 t="shared" si="262"/>
        <v>#N/A</v>
      </c>
      <c r="I2751" t="e">
        <f t="shared" si="263"/>
        <v>#N/A</v>
      </c>
      <c r="J2751" t="e">
        <f t="shared" si="260"/>
        <v>#N/A</v>
      </c>
      <c r="K2751" t="e">
        <f t="shared" si="261"/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 t="shared" si="262"/>
        <v>#N/A</v>
      </c>
      <c r="I2752" t="e">
        <f t="shared" si="263"/>
        <v>#N/A</v>
      </c>
      <c r="J2752" t="e">
        <f t="shared" si="260"/>
        <v>#N/A</v>
      </c>
      <c r="K2752" t="e">
        <f t="shared" si="261"/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 t="shared" si="262"/>
        <v>#N/A</v>
      </c>
      <c r="I2753" t="e">
        <f t="shared" si="263"/>
        <v>#N/A</v>
      </c>
      <c r="J2753" t="e">
        <f t="shared" si="260"/>
        <v>#N/A</v>
      </c>
      <c r="K2753" t="e">
        <f t="shared" si="261"/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 t="shared" si="262"/>
        <v>#N/A</v>
      </c>
      <c r="I2754" t="e">
        <f t="shared" si="263"/>
        <v>#N/A</v>
      </c>
      <c r="J2754" t="e">
        <f t="shared" si="260"/>
        <v>#N/A</v>
      </c>
      <c r="K2754" t="e">
        <f t="shared" si="261"/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 t="shared" si="262"/>
        <v>#N/A</v>
      </c>
      <c r="I2755" t="e">
        <f t="shared" si="263"/>
        <v>#N/A</v>
      </c>
      <c r="J2755" t="e">
        <f t="shared" si="260"/>
        <v>#N/A</v>
      </c>
      <c r="K2755" t="e">
        <f t="shared" si="261"/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 t="shared" si="262"/>
        <v>#N/A</v>
      </c>
      <c r="I2756" t="e">
        <f t="shared" si="263"/>
        <v>#N/A</v>
      </c>
      <c r="J2756" t="e">
        <f t="shared" si="260"/>
        <v>#N/A</v>
      </c>
      <c r="K2756" t="e">
        <f t="shared" si="261"/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 t="shared" si="262"/>
        <v>#N/A</v>
      </c>
      <c r="I2757" t="e">
        <f t="shared" si="263"/>
        <v>#N/A</v>
      </c>
      <c r="J2757" t="e">
        <f t="shared" si="260"/>
        <v>#N/A</v>
      </c>
      <c r="K2757" t="e">
        <f t="shared" si="261"/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 t="shared" si="262"/>
        <v>#N/A</v>
      </c>
      <c r="I2758" t="e">
        <f t="shared" si="263"/>
        <v>#N/A</v>
      </c>
      <c r="J2758" t="e">
        <f t="shared" si="260"/>
        <v>#N/A</v>
      </c>
      <c r="K2758" t="e">
        <f t="shared" si="261"/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 t="shared" si="262"/>
        <v>#N/A</v>
      </c>
      <c r="I2759" t="e">
        <f t="shared" si="263"/>
        <v>#N/A</v>
      </c>
      <c r="J2759" t="e">
        <f t="shared" si="260"/>
        <v>#N/A</v>
      </c>
      <c r="K2759" t="e">
        <f t="shared" si="261"/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 t="shared" si="262"/>
        <v>#N/A</v>
      </c>
      <c r="I2760" t="e">
        <f t="shared" si="263"/>
        <v>#N/A</v>
      </c>
      <c r="J2760" t="e">
        <f t="shared" si="260"/>
        <v>#N/A</v>
      </c>
      <c r="K2760" t="e">
        <f t="shared" si="261"/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 t="shared" si="262"/>
        <v>#N/A</v>
      </c>
      <c r="I2761" t="e">
        <f t="shared" si="263"/>
        <v>#N/A</v>
      </c>
      <c r="J2761" t="e">
        <f t="shared" si="260"/>
        <v>#N/A</v>
      </c>
      <c r="K2761" t="e">
        <f t="shared" si="261"/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 t="shared" si="262"/>
        <v>#N/A</v>
      </c>
      <c r="I2762" t="e">
        <f t="shared" si="263"/>
        <v>#N/A</v>
      </c>
      <c r="J2762" t="e">
        <f t="shared" si="260"/>
        <v>#N/A</v>
      </c>
      <c r="K2762" t="e">
        <f t="shared" si="261"/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 t="shared" si="262"/>
        <v>#N/A</v>
      </c>
      <c r="I2763" t="e">
        <f t="shared" si="263"/>
        <v>#N/A</v>
      </c>
      <c r="J2763" t="e">
        <f t="shared" si="260"/>
        <v>#N/A</v>
      </c>
      <c r="K2763" t="e">
        <f t="shared" si="261"/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 t="shared" si="262"/>
        <v>#N/A</v>
      </c>
      <c r="I2764" t="e">
        <f t="shared" si="263"/>
        <v>#N/A</v>
      </c>
      <c r="J2764" t="e">
        <f t="shared" si="260"/>
        <v>#N/A</v>
      </c>
      <c r="K2764" t="e">
        <f t="shared" si="261"/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 t="shared" si="262"/>
        <v>#N/A</v>
      </c>
      <c r="I2765" t="e">
        <f t="shared" si="263"/>
        <v>#N/A</v>
      </c>
      <c r="J2765" t="e">
        <f t="shared" si="260"/>
        <v>#N/A</v>
      </c>
      <c r="K2765" t="e">
        <f t="shared" si="261"/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 t="shared" si="262"/>
        <v>#N/A</v>
      </c>
      <c r="I2766" t="e">
        <f t="shared" si="263"/>
        <v>#N/A</v>
      </c>
      <c r="J2766" t="e">
        <f t="shared" si="260"/>
        <v>#N/A</v>
      </c>
      <c r="K2766" t="e">
        <f t="shared" si="261"/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 t="shared" si="262"/>
        <v>#N/A</v>
      </c>
      <c r="I2767" t="e">
        <f t="shared" si="263"/>
        <v>#N/A</v>
      </c>
      <c r="J2767" t="e">
        <f t="shared" si="260"/>
        <v>#N/A</v>
      </c>
      <c r="K2767" t="e">
        <f t="shared" si="261"/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 t="shared" si="262"/>
        <v>#N/A</v>
      </c>
      <c r="I2768" t="e">
        <f t="shared" si="263"/>
        <v>#N/A</v>
      </c>
      <c r="J2768" t="e">
        <f t="shared" si="260"/>
        <v>#N/A</v>
      </c>
      <c r="K2768" t="e">
        <f t="shared" si="261"/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 t="shared" si="262"/>
        <v>#N/A</v>
      </c>
      <c r="I2769" t="e">
        <f t="shared" si="263"/>
        <v>#N/A</v>
      </c>
      <c r="J2769" t="e">
        <f t="shared" si="260"/>
        <v>#N/A</v>
      </c>
      <c r="K2769" t="e">
        <f t="shared" si="261"/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 t="shared" si="262"/>
        <v>#N/A</v>
      </c>
      <c r="I2770" t="e">
        <f t="shared" si="263"/>
        <v>#N/A</v>
      </c>
      <c r="J2770" t="e">
        <f t="shared" si="260"/>
        <v>#N/A</v>
      </c>
      <c r="K2770" t="e">
        <f t="shared" si="261"/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 t="shared" si="262"/>
        <v>#N/A</v>
      </c>
      <c r="I2771" t="e">
        <f t="shared" si="263"/>
        <v>#N/A</v>
      </c>
      <c r="J2771" t="e">
        <f t="shared" si="260"/>
        <v>#N/A</v>
      </c>
      <c r="K2771" t="e">
        <f t="shared" si="261"/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 t="shared" si="262"/>
        <v>#N/A</v>
      </c>
      <c r="I2772" t="e">
        <f t="shared" si="263"/>
        <v>#N/A</v>
      </c>
      <c r="J2772" t="e">
        <f t="shared" si="260"/>
        <v>#N/A</v>
      </c>
      <c r="K2772" t="e">
        <f t="shared" si="261"/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 t="shared" si="262"/>
        <v>#N/A</v>
      </c>
      <c r="I2773" t="e">
        <f t="shared" si="263"/>
        <v>#N/A</v>
      </c>
      <c r="J2773" t="e">
        <f t="shared" si="260"/>
        <v>#N/A</v>
      </c>
      <c r="K2773" t="e">
        <f t="shared" si="261"/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 t="shared" si="262"/>
        <v>#N/A</v>
      </c>
      <c r="I2774" t="e">
        <f t="shared" si="263"/>
        <v>#N/A</v>
      </c>
      <c r="J2774" t="e">
        <f t="shared" si="260"/>
        <v>#N/A</v>
      </c>
      <c r="K2774" t="e">
        <f t="shared" si="261"/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 t="shared" si="262"/>
        <v>#N/A</v>
      </c>
      <c r="I2775" t="e">
        <f t="shared" si="263"/>
        <v>#N/A</v>
      </c>
      <c r="J2775" t="e">
        <f t="shared" si="260"/>
        <v>#N/A</v>
      </c>
      <c r="K2775" t="e">
        <f t="shared" si="261"/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 t="shared" si="262"/>
        <v>#N/A</v>
      </c>
      <c r="I2776" t="e">
        <f t="shared" si="263"/>
        <v>#N/A</v>
      </c>
      <c r="J2776" t="e">
        <f t="shared" si="260"/>
        <v>#N/A</v>
      </c>
      <c r="K2776" t="e">
        <f t="shared" si="261"/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 t="shared" si="262"/>
        <v>#N/A</v>
      </c>
      <c r="I2777" t="e">
        <f t="shared" si="263"/>
        <v>#N/A</v>
      </c>
      <c r="J2777" t="e">
        <f t="shared" si="260"/>
        <v>#N/A</v>
      </c>
      <c r="K2777" t="e">
        <f t="shared" si="261"/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 t="shared" si="262"/>
        <v>#N/A</v>
      </c>
      <c r="I2778" t="e">
        <f t="shared" si="263"/>
        <v>#N/A</v>
      </c>
      <c r="J2778" t="e">
        <f t="shared" si="260"/>
        <v>#N/A</v>
      </c>
      <c r="K2778" t="e">
        <f t="shared" si="261"/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 t="shared" si="262"/>
        <v>#N/A</v>
      </c>
      <c r="I2779" t="e">
        <f t="shared" si="263"/>
        <v>#N/A</v>
      </c>
      <c r="J2779" t="e">
        <f t="shared" si="260"/>
        <v>#N/A</v>
      </c>
      <c r="K2779" t="e">
        <f t="shared" si="261"/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 t="shared" si="262"/>
        <v>#N/A</v>
      </c>
      <c r="I2780" t="e">
        <f t="shared" si="263"/>
        <v>#N/A</v>
      </c>
      <c r="J2780" t="e">
        <f t="shared" si="260"/>
        <v>#N/A</v>
      </c>
      <c r="K2780" t="e">
        <f t="shared" si="261"/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 t="shared" si="262"/>
        <v>#N/A</v>
      </c>
      <c r="I2781" t="e">
        <f t="shared" si="263"/>
        <v>#N/A</v>
      </c>
      <c r="J2781" t="e">
        <f t="shared" si="260"/>
        <v>#N/A</v>
      </c>
      <c r="K2781" t="e">
        <f t="shared" si="261"/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 t="shared" si="262"/>
        <v>#N/A</v>
      </c>
      <c r="I2782" t="e">
        <f t="shared" si="263"/>
        <v>#N/A</v>
      </c>
      <c r="J2782" t="e">
        <f t="shared" si="260"/>
        <v>#N/A</v>
      </c>
      <c r="K2782" t="e">
        <f t="shared" si="261"/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 t="shared" si="262"/>
        <v>#N/A</v>
      </c>
      <c r="I2783" t="e">
        <f t="shared" si="263"/>
        <v>#N/A</v>
      </c>
      <c r="J2783" t="e">
        <f t="shared" si="260"/>
        <v>#N/A</v>
      </c>
      <c r="K2783" t="e">
        <f t="shared" si="261"/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 t="shared" ref="H2785:H2843" si="264">NA()</f>
        <v>#N/A</v>
      </c>
      <c r="I2785" t="e">
        <f t="shared" ref="I2785:I2843" si="265">NA()</f>
        <v>#N/A</v>
      </c>
      <c r="J2785" t="e">
        <f t="shared" ref="J2785:J2843" si="266">NA()</f>
        <v>#N/A</v>
      </c>
      <c r="K2785" t="e">
        <f t="shared" ref="K2785:K2843" si="267"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 t="shared" si="264"/>
        <v>#N/A</v>
      </c>
      <c r="I2786" t="e">
        <f t="shared" si="265"/>
        <v>#N/A</v>
      </c>
      <c r="J2786" t="e">
        <f t="shared" si="266"/>
        <v>#N/A</v>
      </c>
      <c r="K2786" t="e">
        <f t="shared" si="267"/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 t="shared" si="264"/>
        <v>#N/A</v>
      </c>
      <c r="I2787" t="e">
        <f t="shared" si="265"/>
        <v>#N/A</v>
      </c>
      <c r="J2787" t="e">
        <f t="shared" si="266"/>
        <v>#N/A</v>
      </c>
      <c r="K2787" t="e">
        <f t="shared" si="267"/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 t="shared" si="264"/>
        <v>#N/A</v>
      </c>
      <c r="I2788" t="e">
        <f t="shared" si="265"/>
        <v>#N/A</v>
      </c>
      <c r="J2788" t="e">
        <f t="shared" si="266"/>
        <v>#N/A</v>
      </c>
      <c r="K2788" t="e">
        <f t="shared" si="267"/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 t="shared" si="264"/>
        <v>#N/A</v>
      </c>
      <c r="I2789" t="e">
        <f t="shared" si="265"/>
        <v>#N/A</v>
      </c>
      <c r="J2789" t="e">
        <f t="shared" si="266"/>
        <v>#N/A</v>
      </c>
      <c r="K2789" t="e">
        <f t="shared" si="267"/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 t="shared" si="264"/>
        <v>#N/A</v>
      </c>
      <c r="I2790" t="e">
        <f t="shared" si="265"/>
        <v>#N/A</v>
      </c>
      <c r="J2790" t="e">
        <f t="shared" si="266"/>
        <v>#N/A</v>
      </c>
      <c r="K2790" t="e">
        <f t="shared" si="267"/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 t="shared" si="264"/>
        <v>#N/A</v>
      </c>
      <c r="I2791" t="e">
        <f t="shared" si="265"/>
        <v>#N/A</v>
      </c>
      <c r="J2791" t="e">
        <f t="shared" si="266"/>
        <v>#N/A</v>
      </c>
      <c r="K2791" t="e">
        <f t="shared" si="267"/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 t="shared" si="264"/>
        <v>#N/A</v>
      </c>
      <c r="I2792" t="e">
        <f t="shared" si="265"/>
        <v>#N/A</v>
      </c>
      <c r="J2792" t="e">
        <f t="shared" si="266"/>
        <v>#N/A</v>
      </c>
      <c r="K2792" t="e">
        <f t="shared" si="267"/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 t="shared" si="264"/>
        <v>#N/A</v>
      </c>
      <c r="I2793" t="e">
        <f t="shared" si="265"/>
        <v>#N/A</v>
      </c>
      <c r="J2793" t="e">
        <f t="shared" si="266"/>
        <v>#N/A</v>
      </c>
      <c r="K2793" t="e">
        <f t="shared" si="267"/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 t="shared" si="264"/>
        <v>#N/A</v>
      </c>
      <c r="I2794" t="e">
        <f t="shared" si="265"/>
        <v>#N/A</v>
      </c>
      <c r="J2794" t="e">
        <f t="shared" si="266"/>
        <v>#N/A</v>
      </c>
      <c r="K2794" t="e">
        <f t="shared" si="267"/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 t="shared" si="264"/>
        <v>#N/A</v>
      </c>
      <c r="I2795" t="e">
        <f t="shared" si="265"/>
        <v>#N/A</v>
      </c>
      <c r="J2795" t="e">
        <f t="shared" si="266"/>
        <v>#N/A</v>
      </c>
      <c r="K2795" t="e">
        <f t="shared" si="267"/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 t="shared" si="264"/>
        <v>#N/A</v>
      </c>
      <c r="I2796" t="e">
        <f t="shared" si="265"/>
        <v>#N/A</v>
      </c>
      <c r="J2796" t="e">
        <f t="shared" si="266"/>
        <v>#N/A</v>
      </c>
      <c r="K2796" t="e">
        <f t="shared" si="267"/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 t="shared" si="264"/>
        <v>#N/A</v>
      </c>
      <c r="I2797" t="e">
        <f t="shared" si="265"/>
        <v>#N/A</v>
      </c>
      <c r="J2797" t="e">
        <f t="shared" si="266"/>
        <v>#N/A</v>
      </c>
      <c r="K2797" t="e">
        <f t="shared" si="267"/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 t="shared" si="264"/>
        <v>#N/A</v>
      </c>
      <c r="I2798" t="e">
        <f t="shared" si="265"/>
        <v>#N/A</v>
      </c>
      <c r="J2798" t="e">
        <f t="shared" si="266"/>
        <v>#N/A</v>
      </c>
      <c r="K2798" t="e">
        <f t="shared" si="267"/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 t="shared" si="264"/>
        <v>#N/A</v>
      </c>
      <c r="I2799" t="e">
        <f t="shared" si="265"/>
        <v>#N/A</v>
      </c>
      <c r="J2799" t="e">
        <f t="shared" si="266"/>
        <v>#N/A</v>
      </c>
      <c r="K2799" t="e">
        <f t="shared" si="267"/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 t="shared" si="264"/>
        <v>#N/A</v>
      </c>
      <c r="I2800" t="e">
        <f t="shared" si="265"/>
        <v>#N/A</v>
      </c>
      <c r="J2800" t="e">
        <f t="shared" si="266"/>
        <v>#N/A</v>
      </c>
      <c r="K2800" t="e">
        <f t="shared" si="267"/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 t="shared" si="264"/>
        <v>#N/A</v>
      </c>
      <c r="I2801" t="e">
        <f t="shared" si="265"/>
        <v>#N/A</v>
      </c>
      <c r="J2801" t="e">
        <f t="shared" si="266"/>
        <v>#N/A</v>
      </c>
      <c r="K2801" t="e">
        <f t="shared" si="267"/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 t="shared" si="264"/>
        <v>#N/A</v>
      </c>
      <c r="I2802" t="e">
        <f t="shared" si="265"/>
        <v>#N/A</v>
      </c>
      <c r="J2802" t="e">
        <f t="shared" si="266"/>
        <v>#N/A</v>
      </c>
      <c r="K2802" t="e">
        <f t="shared" si="267"/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 t="shared" si="264"/>
        <v>#N/A</v>
      </c>
      <c r="I2803" t="e">
        <f t="shared" si="265"/>
        <v>#N/A</v>
      </c>
      <c r="J2803" t="e">
        <f t="shared" si="266"/>
        <v>#N/A</v>
      </c>
      <c r="K2803" t="e">
        <f t="shared" si="267"/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 t="shared" si="264"/>
        <v>#N/A</v>
      </c>
      <c r="I2804" t="e">
        <f t="shared" si="265"/>
        <v>#N/A</v>
      </c>
      <c r="J2804" t="e">
        <f t="shared" si="266"/>
        <v>#N/A</v>
      </c>
      <c r="K2804" t="e">
        <f t="shared" si="267"/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 t="shared" si="264"/>
        <v>#N/A</v>
      </c>
      <c r="I2805" t="e">
        <f t="shared" si="265"/>
        <v>#N/A</v>
      </c>
      <c r="J2805" t="e">
        <f t="shared" si="266"/>
        <v>#N/A</v>
      </c>
      <c r="K2805" t="e">
        <f t="shared" si="267"/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 t="shared" si="264"/>
        <v>#N/A</v>
      </c>
      <c r="I2806" t="e">
        <f t="shared" si="265"/>
        <v>#N/A</v>
      </c>
      <c r="J2806" t="e">
        <f t="shared" si="266"/>
        <v>#N/A</v>
      </c>
      <c r="K2806" t="e">
        <f t="shared" si="267"/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 t="shared" si="264"/>
        <v>#N/A</v>
      </c>
      <c r="I2807" t="e">
        <f t="shared" si="265"/>
        <v>#N/A</v>
      </c>
      <c r="J2807" t="e">
        <f t="shared" si="266"/>
        <v>#N/A</v>
      </c>
      <c r="K2807" t="e">
        <f t="shared" si="267"/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 t="shared" si="264"/>
        <v>#N/A</v>
      </c>
      <c r="I2808" t="e">
        <f t="shared" si="265"/>
        <v>#N/A</v>
      </c>
      <c r="J2808" t="e">
        <f t="shared" si="266"/>
        <v>#N/A</v>
      </c>
      <c r="K2808" t="e">
        <f t="shared" si="267"/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 t="shared" si="264"/>
        <v>#N/A</v>
      </c>
      <c r="I2809" t="e">
        <f t="shared" si="265"/>
        <v>#N/A</v>
      </c>
      <c r="J2809" t="e">
        <f t="shared" si="266"/>
        <v>#N/A</v>
      </c>
      <c r="K2809" t="e">
        <f t="shared" si="267"/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 t="shared" si="264"/>
        <v>#N/A</v>
      </c>
      <c r="I2810" t="e">
        <f t="shared" si="265"/>
        <v>#N/A</v>
      </c>
      <c r="J2810" t="e">
        <f t="shared" si="266"/>
        <v>#N/A</v>
      </c>
      <c r="K2810" t="e">
        <f t="shared" si="267"/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 t="shared" si="264"/>
        <v>#N/A</v>
      </c>
      <c r="I2811" t="e">
        <f t="shared" si="265"/>
        <v>#N/A</v>
      </c>
      <c r="J2811" t="e">
        <f t="shared" si="266"/>
        <v>#N/A</v>
      </c>
      <c r="K2811" t="e">
        <f t="shared" si="267"/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 t="shared" si="264"/>
        <v>#N/A</v>
      </c>
      <c r="I2812" t="e">
        <f t="shared" si="265"/>
        <v>#N/A</v>
      </c>
      <c r="J2812" t="e">
        <f t="shared" si="266"/>
        <v>#N/A</v>
      </c>
      <c r="K2812" t="e">
        <f t="shared" si="267"/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 t="shared" si="264"/>
        <v>#N/A</v>
      </c>
      <c r="I2813" t="e">
        <f t="shared" si="265"/>
        <v>#N/A</v>
      </c>
      <c r="J2813" t="e">
        <f t="shared" si="266"/>
        <v>#N/A</v>
      </c>
      <c r="K2813" t="e">
        <f t="shared" si="267"/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 t="shared" si="264"/>
        <v>#N/A</v>
      </c>
      <c r="I2814" t="e">
        <f t="shared" si="265"/>
        <v>#N/A</v>
      </c>
      <c r="J2814" t="e">
        <f t="shared" si="266"/>
        <v>#N/A</v>
      </c>
      <c r="K2814" t="e">
        <f t="shared" si="267"/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 t="shared" si="264"/>
        <v>#N/A</v>
      </c>
      <c r="I2815" t="e">
        <f t="shared" si="265"/>
        <v>#N/A</v>
      </c>
      <c r="J2815" t="e">
        <f t="shared" si="266"/>
        <v>#N/A</v>
      </c>
      <c r="K2815" t="e">
        <f t="shared" si="267"/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 t="shared" si="264"/>
        <v>#N/A</v>
      </c>
      <c r="I2816" t="e">
        <f t="shared" si="265"/>
        <v>#N/A</v>
      </c>
      <c r="J2816" t="e">
        <f t="shared" si="266"/>
        <v>#N/A</v>
      </c>
      <c r="K2816" t="e">
        <f t="shared" si="267"/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 t="shared" si="264"/>
        <v>#N/A</v>
      </c>
      <c r="I2817" t="e">
        <f t="shared" si="265"/>
        <v>#N/A</v>
      </c>
      <c r="J2817" t="e">
        <f t="shared" si="266"/>
        <v>#N/A</v>
      </c>
      <c r="K2817" t="e">
        <f t="shared" si="267"/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 t="shared" si="264"/>
        <v>#N/A</v>
      </c>
      <c r="I2818" t="e">
        <f t="shared" si="265"/>
        <v>#N/A</v>
      </c>
      <c r="J2818" t="e">
        <f t="shared" si="266"/>
        <v>#N/A</v>
      </c>
      <c r="K2818" t="e">
        <f t="shared" si="267"/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 t="shared" si="264"/>
        <v>#N/A</v>
      </c>
      <c r="I2819" t="e">
        <f t="shared" si="265"/>
        <v>#N/A</v>
      </c>
      <c r="J2819" t="e">
        <f t="shared" si="266"/>
        <v>#N/A</v>
      </c>
      <c r="K2819" t="e">
        <f t="shared" si="267"/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 t="shared" si="264"/>
        <v>#N/A</v>
      </c>
      <c r="I2820" t="e">
        <f t="shared" si="265"/>
        <v>#N/A</v>
      </c>
      <c r="J2820" t="e">
        <f t="shared" si="266"/>
        <v>#N/A</v>
      </c>
      <c r="K2820" t="e">
        <f t="shared" si="267"/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 t="shared" si="264"/>
        <v>#N/A</v>
      </c>
      <c r="I2821" t="e">
        <f t="shared" si="265"/>
        <v>#N/A</v>
      </c>
      <c r="J2821" t="e">
        <f t="shared" si="266"/>
        <v>#N/A</v>
      </c>
      <c r="K2821" t="e">
        <f t="shared" si="267"/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 t="shared" si="264"/>
        <v>#N/A</v>
      </c>
      <c r="I2822" t="e">
        <f t="shared" si="265"/>
        <v>#N/A</v>
      </c>
      <c r="J2822" t="e">
        <f t="shared" si="266"/>
        <v>#N/A</v>
      </c>
      <c r="K2822" t="e">
        <f t="shared" si="267"/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 t="shared" si="264"/>
        <v>#N/A</v>
      </c>
      <c r="I2823" t="e">
        <f t="shared" si="265"/>
        <v>#N/A</v>
      </c>
      <c r="J2823" t="e">
        <f t="shared" si="266"/>
        <v>#N/A</v>
      </c>
      <c r="K2823" t="e">
        <f t="shared" si="267"/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 t="shared" si="264"/>
        <v>#N/A</v>
      </c>
      <c r="I2824" t="e">
        <f t="shared" si="265"/>
        <v>#N/A</v>
      </c>
      <c r="J2824" t="e">
        <f t="shared" si="266"/>
        <v>#N/A</v>
      </c>
      <c r="K2824" t="e">
        <f t="shared" si="267"/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 t="shared" si="264"/>
        <v>#N/A</v>
      </c>
      <c r="I2825" t="e">
        <f t="shared" si="265"/>
        <v>#N/A</v>
      </c>
      <c r="J2825" t="e">
        <f t="shared" si="266"/>
        <v>#N/A</v>
      </c>
      <c r="K2825" t="e">
        <f t="shared" si="267"/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 t="shared" si="264"/>
        <v>#N/A</v>
      </c>
      <c r="I2826" t="e">
        <f t="shared" si="265"/>
        <v>#N/A</v>
      </c>
      <c r="J2826" t="e">
        <f t="shared" si="266"/>
        <v>#N/A</v>
      </c>
      <c r="K2826" t="e">
        <f t="shared" si="267"/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 t="shared" si="264"/>
        <v>#N/A</v>
      </c>
      <c r="I2827" t="e">
        <f t="shared" si="265"/>
        <v>#N/A</v>
      </c>
      <c r="J2827" t="e">
        <f t="shared" si="266"/>
        <v>#N/A</v>
      </c>
      <c r="K2827" t="e">
        <f t="shared" si="267"/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 t="shared" si="264"/>
        <v>#N/A</v>
      </c>
      <c r="I2828" t="e">
        <f t="shared" si="265"/>
        <v>#N/A</v>
      </c>
      <c r="J2828" t="e">
        <f t="shared" si="266"/>
        <v>#N/A</v>
      </c>
      <c r="K2828" t="e">
        <f t="shared" si="267"/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 t="shared" si="264"/>
        <v>#N/A</v>
      </c>
      <c r="I2829" t="e">
        <f t="shared" si="265"/>
        <v>#N/A</v>
      </c>
      <c r="J2829" t="e">
        <f t="shared" si="266"/>
        <v>#N/A</v>
      </c>
      <c r="K2829" t="e">
        <f t="shared" si="267"/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 t="shared" si="264"/>
        <v>#N/A</v>
      </c>
      <c r="I2830" t="e">
        <f t="shared" si="265"/>
        <v>#N/A</v>
      </c>
      <c r="J2830" t="e">
        <f t="shared" si="266"/>
        <v>#N/A</v>
      </c>
      <c r="K2830" t="e">
        <f t="shared" si="267"/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 t="shared" si="264"/>
        <v>#N/A</v>
      </c>
      <c r="I2831" t="e">
        <f t="shared" si="265"/>
        <v>#N/A</v>
      </c>
      <c r="J2831" t="e">
        <f t="shared" si="266"/>
        <v>#N/A</v>
      </c>
      <c r="K2831" t="e">
        <f t="shared" si="267"/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 t="shared" si="264"/>
        <v>#N/A</v>
      </c>
      <c r="I2832" t="e">
        <f t="shared" si="265"/>
        <v>#N/A</v>
      </c>
      <c r="J2832" t="e">
        <f t="shared" si="266"/>
        <v>#N/A</v>
      </c>
      <c r="K2832" t="e">
        <f t="shared" si="267"/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 t="shared" si="264"/>
        <v>#N/A</v>
      </c>
      <c r="I2833" t="e">
        <f t="shared" si="265"/>
        <v>#N/A</v>
      </c>
      <c r="J2833" t="e">
        <f t="shared" si="266"/>
        <v>#N/A</v>
      </c>
      <c r="K2833" t="e">
        <f t="shared" si="267"/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 t="shared" si="264"/>
        <v>#N/A</v>
      </c>
      <c r="I2834" t="e">
        <f t="shared" si="265"/>
        <v>#N/A</v>
      </c>
      <c r="J2834" t="e">
        <f t="shared" si="266"/>
        <v>#N/A</v>
      </c>
      <c r="K2834" t="e">
        <f t="shared" si="267"/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 t="shared" si="264"/>
        <v>#N/A</v>
      </c>
      <c r="I2835" t="e">
        <f t="shared" si="265"/>
        <v>#N/A</v>
      </c>
      <c r="J2835" t="e">
        <f t="shared" si="266"/>
        <v>#N/A</v>
      </c>
      <c r="K2835" t="e">
        <f t="shared" si="267"/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 t="shared" si="264"/>
        <v>#N/A</v>
      </c>
      <c r="I2836" t="e">
        <f t="shared" si="265"/>
        <v>#N/A</v>
      </c>
      <c r="J2836" t="e">
        <f t="shared" si="266"/>
        <v>#N/A</v>
      </c>
      <c r="K2836" t="e">
        <f t="shared" si="267"/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 t="shared" si="264"/>
        <v>#N/A</v>
      </c>
      <c r="I2837" t="e">
        <f t="shared" si="265"/>
        <v>#N/A</v>
      </c>
      <c r="J2837" t="e">
        <f t="shared" si="266"/>
        <v>#N/A</v>
      </c>
      <c r="K2837" t="e">
        <f t="shared" si="267"/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 t="shared" si="264"/>
        <v>#N/A</v>
      </c>
      <c r="I2838" t="e">
        <f t="shared" si="265"/>
        <v>#N/A</v>
      </c>
      <c r="J2838" t="e">
        <f t="shared" si="266"/>
        <v>#N/A</v>
      </c>
      <c r="K2838" t="e">
        <f t="shared" si="267"/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 t="shared" si="264"/>
        <v>#N/A</v>
      </c>
      <c r="I2839" t="e">
        <f t="shared" si="265"/>
        <v>#N/A</v>
      </c>
      <c r="J2839" t="e">
        <f t="shared" si="266"/>
        <v>#N/A</v>
      </c>
      <c r="K2839" t="e">
        <f t="shared" si="267"/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 t="shared" si="264"/>
        <v>#N/A</v>
      </c>
      <c r="I2840" t="e">
        <f t="shared" si="265"/>
        <v>#N/A</v>
      </c>
      <c r="J2840" t="e">
        <f t="shared" si="266"/>
        <v>#N/A</v>
      </c>
      <c r="K2840" t="e">
        <f t="shared" si="267"/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 t="shared" si="264"/>
        <v>#N/A</v>
      </c>
      <c r="I2841" t="e">
        <f t="shared" si="265"/>
        <v>#N/A</v>
      </c>
      <c r="J2841" t="e">
        <f t="shared" si="266"/>
        <v>#N/A</v>
      </c>
      <c r="K2841" t="e">
        <f t="shared" si="267"/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 t="shared" si="264"/>
        <v>#N/A</v>
      </c>
      <c r="I2842" t="e">
        <f t="shared" si="265"/>
        <v>#N/A</v>
      </c>
      <c r="J2842" t="e">
        <f t="shared" si="266"/>
        <v>#N/A</v>
      </c>
      <c r="K2842" t="e">
        <f t="shared" si="267"/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 t="shared" si="264"/>
        <v>#N/A</v>
      </c>
      <c r="I2843" t="e">
        <f t="shared" si="265"/>
        <v>#N/A</v>
      </c>
      <c r="J2843" t="e">
        <f t="shared" si="266"/>
        <v>#N/A</v>
      </c>
      <c r="K2843" t="e">
        <f t="shared" si="267"/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 t="shared" ref="H2845:H2908" si="268">NA()</f>
        <v>#N/A</v>
      </c>
      <c r="I2845" t="e">
        <f t="shared" ref="I2845:I2908" si="269">NA()</f>
        <v>#N/A</v>
      </c>
      <c r="J2845" t="e">
        <f t="shared" ref="J2845:J2865" si="270">NA()</f>
        <v>#N/A</v>
      </c>
      <c r="K2845" t="e">
        <f t="shared" ref="K2845:K2865" si="271"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 t="shared" si="268"/>
        <v>#N/A</v>
      </c>
      <c r="I2846" t="e">
        <f t="shared" si="269"/>
        <v>#N/A</v>
      </c>
      <c r="J2846" t="e">
        <f t="shared" si="270"/>
        <v>#N/A</v>
      </c>
      <c r="K2846" t="e">
        <f t="shared" si="271"/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 t="shared" si="268"/>
        <v>#N/A</v>
      </c>
      <c r="I2847" t="e">
        <f t="shared" si="269"/>
        <v>#N/A</v>
      </c>
      <c r="J2847" t="e">
        <f t="shared" si="270"/>
        <v>#N/A</v>
      </c>
      <c r="K2847" t="e">
        <f t="shared" si="271"/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 t="shared" si="268"/>
        <v>#N/A</v>
      </c>
      <c r="I2848" t="e">
        <f t="shared" si="269"/>
        <v>#N/A</v>
      </c>
      <c r="J2848" t="e">
        <f t="shared" si="270"/>
        <v>#N/A</v>
      </c>
      <c r="K2848" t="e">
        <f t="shared" si="271"/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 t="shared" si="268"/>
        <v>#N/A</v>
      </c>
      <c r="I2849" t="e">
        <f t="shared" si="269"/>
        <v>#N/A</v>
      </c>
      <c r="J2849" t="e">
        <f t="shared" si="270"/>
        <v>#N/A</v>
      </c>
      <c r="K2849" t="e">
        <f t="shared" si="271"/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 t="shared" si="268"/>
        <v>#N/A</v>
      </c>
      <c r="I2850" t="e">
        <f t="shared" si="269"/>
        <v>#N/A</v>
      </c>
      <c r="J2850" t="e">
        <f t="shared" si="270"/>
        <v>#N/A</v>
      </c>
      <c r="K2850" t="e">
        <f t="shared" si="271"/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 t="shared" si="268"/>
        <v>#N/A</v>
      </c>
      <c r="I2851" t="e">
        <f t="shared" si="269"/>
        <v>#N/A</v>
      </c>
      <c r="J2851" t="e">
        <f t="shared" si="270"/>
        <v>#N/A</v>
      </c>
      <c r="K2851" t="e">
        <f t="shared" si="271"/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 t="shared" si="268"/>
        <v>#N/A</v>
      </c>
      <c r="I2852" t="e">
        <f t="shared" si="269"/>
        <v>#N/A</v>
      </c>
      <c r="J2852" t="e">
        <f t="shared" si="270"/>
        <v>#N/A</v>
      </c>
      <c r="K2852" t="e">
        <f t="shared" si="271"/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 t="shared" si="268"/>
        <v>#N/A</v>
      </c>
      <c r="I2853" t="e">
        <f t="shared" si="269"/>
        <v>#N/A</v>
      </c>
      <c r="J2853" t="e">
        <f t="shared" si="270"/>
        <v>#N/A</v>
      </c>
      <c r="K2853" t="e">
        <f t="shared" si="271"/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 t="shared" si="268"/>
        <v>#N/A</v>
      </c>
      <c r="I2854" t="e">
        <f t="shared" si="269"/>
        <v>#N/A</v>
      </c>
      <c r="J2854" t="e">
        <f t="shared" si="270"/>
        <v>#N/A</v>
      </c>
      <c r="K2854" t="e">
        <f t="shared" si="271"/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 t="shared" si="268"/>
        <v>#N/A</v>
      </c>
      <c r="I2855" t="e">
        <f t="shared" si="269"/>
        <v>#N/A</v>
      </c>
      <c r="J2855" t="e">
        <f t="shared" si="270"/>
        <v>#N/A</v>
      </c>
      <c r="K2855" t="e">
        <f t="shared" si="271"/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 t="shared" si="268"/>
        <v>#N/A</v>
      </c>
      <c r="I2856" t="e">
        <f t="shared" si="269"/>
        <v>#N/A</v>
      </c>
      <c r="J2856" t="e">
        <f t="shared" si="270"/>
        <v>#N/A</v>
      </c>
      <c r="K2856" t="e">
        <f t="shared" si="271"/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 t="shared" si="268"/>
        <v>#N/A</v>
      </c>
      <c r="I2857" t="e">
        <f t="shared" si="269"/>
        <v>#N/A</v>
      </c>
      <c r="J2857" t="e">
        <f t="shared" si="270"/>
        <v>#N/A</v>
      </c>
      <c r="K2857" t="e">
        <f t="shared" si="271"/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 t="shared" si="268"/>
        <v>#N/A</v>
      </c>
      <c r="I2858" t="e">
        <f t="shared" si="269"/>
        <v>#N/A</v>
      </c>
      <c r="J2858" t="e">
        <f t="shared" si="270"/>
        <v>#N/A</v>
      </c>
      <c r="K2858" t="e">
        <f t="shared" si="271"/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 t="shared" si="268"/>
        <v>#N/A</v>
      </c>
      <c r="I2859" t="e">
        <f t="shared" si="269"/>
        <v>#N/A</v>
      </c>
      <c r="J2859" t="e">
        <f t="shared" si="270"/>
        <v>#N/A</v>
      </c>
      <c r="K2859" t="e">
        <f t="shared" si="271"/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 t="shared" si="268"/>
        <v>#N/A</v>
      </c>
      <c r="I2860" t="e">
        <f t="shared" si="269"/>
        <v>#N/A</v>
      </c>
      <c r="J2860" t="e">
        <f t="shared" si="270"/>
        <v>#N/A</v>
      </c>
      <c r="K2860" t="e">
        <f t="shared" si="271"/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 t="shared" si="268"/>
        <v>#N/A</v>
      </c>
      <c r="I2861" t="e">
        <f t="shared" si="269"/>
        <v>#N/A</v>
      </c>
      <c r="J2861" t="e">
        <f t="shared" si="270"/>
        <v>#N/A</v>
      </c>
      <c r="K2861" t="e">
        <f t="shared" si="271"/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 t="shared" si="268"/>
        <v>#N/A</v>
      </c>
      <c r="I2862" t="e">
        <f t="shared" si="269"/>
        <v>#N/A</v>
      </c>
      <c r="J2862" t="e">
        <f t="shared" si="270"/>
        <v>#N/A</v>
      </c>
      <c r="K2862" t="e">
        <f t="shared" si="271"/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 t="shared" si="268"/>
        <v>#N/A</v>
      </c>
      <c r="I2863" t="e">
        <f t="shared" si="269"/>
        <v>#N/A</v>
      </c>
      <c r="J2863" t="e">
        <f t="shared" si="270"/>
        <v>#N/A</v>
      </c>
      <c r="K2863" t="e">
        <f t="shared" si="271"/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 t="shared" si="268"/>
        <v>#N/A</v>
      </c>
      <c r="I2864" t="e">
        <f t="shared" si="269"/>
        <v>#N/A</v>
      </c>
      <c r="J2864" t="e">
        <f t="shared" si="270"/>
        <v>#N/A</v>
      </c>
      <c r="K2864" t="e">
        <f t="shared" si="271"/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 t="shared" si="268"/>
        <v>#N/A</v>
      </c>
      <c r="I2865" t="e">
        <f t="shared" si="269"/>
        <v>#N/A</v>
      </c>
      <c r="J2865" t="e">
        <f t="shared" si="270"/>
        <v>#N/A</v>
      </c>
      <c r="K2865" t="e">
        <f t="shared" si="271"/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 t="shared" si="268"/>
        <v>#N/A</v>
      </c>
      <c r="I2866" t="e">
        <f t="shared" si="269"/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 t="shared" si="268"/>
        <v>#N/A</v>
      </c>
      <c r="I2867" t="e">
        <f t="shared" si="269"/>
        <v>#N/A</v>
      </c>
      <c r="J2867" t="e">
        <f t="shared" ref="J2867:J2930" si="272">NA()</f>
        <v>#N/A</v>
      </c>
      <c r="K2867" t="e">
        <f t="shared" ref="K2867:K2930" si="273"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 t="shared" si="268"/>
        <v>#N/A</v>
      </c>
      <c r="I2868" t="e">
        <f t="shared" si="269"/>
        <v>#N/A</v>
      </c>
      <c r="J2868" t="e">
        <f t="shared" si="272"/>
        <v>#N/A</v>
      </c>
      <c r="K2868" t="e">
        <f t="shared" si="273"/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 t="shared" si="268"/>
        <v>#N/A</v>
      </c>
      <c r="I2869" t="e">
        <f t="shared" si="269"/>
        <v>#N/A</v>
      </c>
      <c r="J2869" t="e">
        <f t="shared" si="272"/>
        <v>#N/A</v>
      </c>
      <c r="K2869" t="e">
        <f t="shared" si="273"/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 t="shared" si="268"/>
        <v>#N/A</v>
      </c>
      <c r="I2870" t="e">
        <f t="shared" si="269"/>
        <v>#N/A</v>
      </c>
      <c r="J2870" t="e">
        <f t="shared" si="272"/>
        <v>#N/A</v>
      </c>
      <c r="K2870" t="e">
        <f t="shared" si="273"/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 t="shared" si="268"/>
        <v>#N/A</v>
      </c>
      <c r="I2871" t="e">
        <f t="shared" si="269"/>
        <v>#N/A</v>
      </c>
      <c r="J2871" t="e">
        <f t="shared" si="272"/>
        <v>#N/A</v>
      </c>
      <c r="K2871" t="e">
        <f t="shared" si="273"/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 t="shared" si="268"/>
        <v>#N/A</v>
      </c>
      <c r="I2872" t="e">
        <f t="shared" si="269"/>
        <v>#N/A</v>
      </c>
      <c r="J2872" t="e">
        <f t="shared" si="272"/>
        <v>#N/A</v>
      </c>
      <c r="K2872" t="e">
        <f t="shared" si="273"/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 t="shared" si="268"/>
        <v>#N/A</v>
      </c>
      <c r="I2873" t="e">
        <f t="shared" si="269"/>
        <v>#N/A</v>
      </c>
      <c r="J2873" t="e">
        <f t="shared" si="272"/>
        <v>#N/A</v>
      </c>
      <c r="K2873" t="e">
        <f t="shared" si="273"/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 t="shared" si="268"/>
        <v>#N/A</v>
      </c>
      <c r="I2874" t="e">
        <f t="shared" si="269"/>
        <v>#N/A</v>
      </c>
      <c r="J2874" t="e">
        <f t="shared" si="272"/>
        <v>#N/A</v>
      </c>
      <c r="K2874" t="e">
        <f t="shared" si="273"/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 t="shared" si="268"/>
        <v>#N/A</v>
      </c>
      <c r="I2875" t="e">
        <f t="shared" si="269"/>
        <v>#N/A</v>
      </c>
      <c r="J2875" t="e">
        <f t="shared" si="272"/>
        <v>#N/A</v>
      </c>
      <c r="K2875" t="e">
        <f t="shared" si="273"/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 t="shared" si="268"/>
        <v>#N/A</v>
      </c>
      <c r="I2876" t="e">
        <f t="shared" si="269"/>
        <v>#N/A</v>
      </c>
      <c r="J2876" t="e">
        <f t="shared" si="272"/>
        <v>#N/A</v>
      </c>
      <c r="K2876" t="e">
        <f t="shared" si="273"/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 t="shared" si="268"/>
        <v>#N/A</v>
      </c>
      <c r="I2877" t="e">
        <f t="shared" si="269"/>
        <v>#N/A</v>
      </c>
      <c r="J2877" t="e">
        <f t="shared" si="272"/>
        <v>#N/A</v>
      </c>
      <c r="K2877" t="e">
        <f t="shared" si="273"/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 t="shared" si="268"/>
        <v>#N/A</v>
      </c>
      <c r="I2878" t="e">
        <f t="shared" si="269"/>
        <v>#N/A</v>
      </c>
      <c r="J2878" t="e">
        <f t="shared" si="272"/>
        <v>#N/A</v>
      </c>
      <c r="K2878" t="e">
        <f t="shared" si="273"/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 t="shared" si="268"/>
        <v>#N/A</v>
      </c>
      <c r="I2879" t="e">
        <f t="shared" si="269"/>
        <v>#N/A</v>
      </c>
      <c r="J2879" t="e">
        <f t="shared" si="272"/>
        <v>#N/A</v>
      </c>
      <c r="K2879" t="e">
        <f t="shared" si="273"/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 t="shared" si="268"/>
        <v>#N/A</v>
      </c>
      <c r="I2880" t="e">
        <f t="shared" si="269"/>
        <v>#N/A</v>
      </c>
      <c r="J2880" t="e">
        <f t="shared" si="272"/>
        <v>#N/A</v>
      </c>
      <c r="K2880" t="e">
        <f t="shared" si="273"/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 t="shared" si="268"/>
        <v>#N/A</v>
      </c>
      <c r="I2881" t="e">
        <f t="shared" si="269"/>
        <v>#N/A</v>
      </c>
      <c r="J2881" t="e">
        <f t="shared" si="272"/>
        <v>#N/A</v>
      </c>
      <c r="K2881" t="e">
        <f t="shared" si="273"/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 t="shared" si="268"/>
        <v>#N/A</v>
      </c>
      <c r="I2882" t="e">
        <f t="shared" si="269"/>
        <v>#N/A</v>
      </c>
      <c r="J2882" t="e">
        <f t="shared" si="272"/>
        <v>#N/A</v>
      </c>
      <c r="K2882" t="e">
        <f t="shared" si="273"/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 t="shared" si="268"/>
        <v>#N/A</v>
      </c>
      <c r="I2883" t="e">
        <f t="shared" si="269"/>
        <v>#N/A</v>
      </c>
      <c r="J2883" t="e">
        <f t="shared" si="272"/>
        <v>#N/A</v>
      </c>
      <c r="K2883" t="e">
        <f t="shared" si="273"/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 t="shared" si="268"/>
        <v>#N/A</v>
      </c>
      <c r="I2884" t="e">
        <f t="shared" si="269"/>
        <v>#N/A</v>
      </c>
      <c r="J2884" t="e">
        <f t="shared" si="272"/>
        <v>#N/A</v>
      </c>
      <c r="K2884" t="e">
        <f t="shared" si="273"/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 t="shared" si="268"/>
        <v>#N/A</v>
      </c>
      <c r="I2885" t="e">
        <f t="shared" si="269"/>
        <v>#N/A</v>
      </c>
      <c r="J2885" t="e">
        <f t="shared" si="272"/>
        <v>#N/A</v>
      </c>
      <c r="K2885" t="e">
        <f t="shared" si="273"/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 t="shared" si="268"/>
        <v>#N/A</v>
      </c>
      <c r="I2886" t="e">
        <f t="shared" si="269"/>
        <v>#N/A</v>
      </c>
      <c r="J2886" t="e">
        <f t="shared" si="272"/>
        <v>#N/A</v>
      </c>
      <c r="K2886" t="e">
        <f t="shared" si="273"/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 t="shared" si="268"/>
        <v>#N/A</v>
      </c>
      <c r="I2887" t="e">
        <f t="shared" si="269"/>
        <v>#N/A</v>
      </c>
      <c r="J2887" t="e">
        <f t="shared" si="272"/>
        <v>#N/A</v>
      </c>
      <c r="K2887" t="e">
        <f t="shared" si="273"/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 t="shared" si="268"/>
        <v>#N/A</v>
      </c>
      <c r="I2888" t="e">
        <f t="shared" si="269"/>
        <v>#N/A</v>
      </c>
      <c r="J2888" t="e">
        <f t="shared" si="272"/>
        <v>#N/A</v>
      </c>
      <c r="K2888" t="e">
        <f t="shared" si="273"/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 t="shared" si="268"/>
        <v>#N/A</v>
      </c>
      <c r="I2889" t="e">
        <f t="shared" si="269"/>
        <v>#N/A</v>
      </c>
      <c r="J2889" t="e">
        <f t="shared" si="272"/>
        <v>#N/A</v>
      </c>
      <c r="K2889" t="e">
        <f t="shared" si="273"/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 t="shared" si="268"/>
        <v>#N/A</v>
      </c>
      <c r="I2890" t="e">
        <f t="shared" si="269"/>
        <v>#N/A</v>
      </c>
      <c r="J2890" t="e">
        <f t="shared" si="272"/>
        <v>#N/A</v>
      </c>
      <c r="K2890" t="e">
        <f t="shared" si="273"/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 t="shared" si="268"/>
        <v>#N/A</v>
      </c>
      <c r="I2891" t="e">
        <f t="shared" si="269"/>
        <v>#N/A</v>
      </c>
      <c r="J2891" t="e">
        <f t="shared" si="272"/>
        <v>#N/A</v>
      </c>
      <c r="K2891" t="e">
        <f t="shared" si="273"/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 t="shared" si="268"/>
        <v>#N/A</v>
      </c>
      <c r="I2892" t="e">
        <f t="shared" si="269"/>
        <v>#N/A</v>
      </c>
      <c r="J2892" t="e">
        <f t="shared" si="272"/>
        <v>#N/A</v>
      </c>
      <c r="K2892" t="e">
        <f t="shared" si="273"/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 t="shared" si="268"/>
        <v>#N/A</v>
      </c>
      <c r="I2893" t="e">
        <f t="shared" si="269"/>
        <v>#N/A</v>
      </c>
      <c r="J2893" t="e">
        <f t="shared" si="272"/>
        <v>#N/A</v>
      </c>
      <c r="K2893" t="e">
        <f t="shared" si="273"/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 t="shared" si="268"/>
        <v>#N/A</v>
      </c>
      <c r="I2894" t="e">
        <f t="shared" si="269"/>
        <v>#N/A</v>
      </c>
      <c r="J2894" t="e">
        <f t="shared" si="272"/>
        <v>#N/A</v>
      </c>
      <c r="K2894" t="e">
        <f t="shared" si="273"/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 t="shared" si="268"/>
        <v>#N/A</v>
      </c>
      <c r="I2895" t="e">
        <f t="shared" si="269"/>
        <v>#N/A</v>
      </c>
      <c r="J2895" t="e">
        <f t="shared" si="272"/>
        <v>#N/A</v>
      </c>
      <c r="K2895" t="e">
        <f t="shared" si="273"/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 t="shared" si="268"/>
        <v>#N/A</v>
      </c>
      <c r="I2896" t="e">
        <f t="shared" si="269"/>
        <v>#N/A</v>
      </c>
      <c r="J2896" t="e">
        <f t="shared" si="272"/>
        <v>#N/A</v>
      </c>
      <c r="K2896" t="e">
        <f t="shared" si="273"/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 t="shared" si="268"/>
        <v>#N/A</v>
      </c>
      <c r="I2897" t="e">
        <f t="shared" si="269"/>
        <v>#N/A</v>
      </c>
      <c r="J2897" t="e">
        <f t="shared" si="272"/>
        <v>#N/A</v>
      </c>
      <c r="K2897" t="e">
        <f t="shared" si="273"/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 t="shared" si="268"/>
        <v>#N/A</v>
      </c>
      <c r="I2898" t="e">
        <f t="shared" si="269"/>
        <v>#N/A</v>
      </c>
      <c r="J2898" t="e">
        <f t="shared" si="272"/>
        <v>#N/A</v>
      </c>
      <c r="K2898" t="e">
        <f t="shared" si="273"/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 t="shared" si="268"/>
        <v>#N/A</v>
      </c>
      <c r="I2899" t="e">
        <f t="shared" si="269"/>
        <v>#N/A</v>
      </c>
      <c r="J2899" t="e">
        <f t="shared" si="272"/>
        <v>#N/A</v>
      </c>
      <c r="K2899" t="e">
        <f t="shared" si="273"/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 t="shared" si="268"/>
        <v>#N/A</v>
      </c>
      <c r="I2900" t="e">
        <f t="shared" si="269"/>
        <v>#N/A</v>
      </c>
      <c r="J2900" t="e">
        <f t="shared" si="272"/>
        <v>#N/A</v>
      </c>
      <c r="K2900" t="e">
        <f t="shared" si="273"/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 t="shared" si="268"/>
        <v>#N/A</v>
      </c>
      <c r="I2901" t="e">
        <f t="shared" si="269"/>
        <v>#N/A</v>
      </c>
      <c r="J2901" t="e">
        <f t="shared" si="272"/>
        <v>#N/A</v>
      </c>
      <c r="K2901" t="e">
        <f t="shared" si="273"/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 t="shared" si="268"/>
        <v>#N/A</v>
      </c>
      <c r="I2902" t="e">
        <f t="shared" si="269"/>
        <v>#N/A</v>
      </c>
      <c r="J2902" t="e">
        <f t="shared" si="272"/>
        <v>#N/A</v>
      </c>
      <c r="K2902" t="e">
        <f t="shared" si="273"/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 t="shared" si="268"/>
        <v>#N/A</v>
      </c>
      <c r="I2903" t="e">
        <f t="shared" si="269"/>
        <v>#N/A</v>
      </c>
      <c r="J2903" t="e">
        <f t="shared" si="272"/>
        <v>#N/A</v>
      </c>
      <c r="K2903" t="e">
        <f t="shared" si="273"/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 t="shared" si="268"/>
        <v>#N/A</v>
      </c>
      <c r="I2904" t="e">
        <f t="shared" si="269"/>
        <v>#N/A</v>
      </c>
      <c r="J2904" t="e">
        <f t="shared" si="272"/>
        <v>#N/A</v>
      </c>
      <c r="K2904" t="e">
        <f t="shared" si="273"/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 t="shared" si="268"/>
        <v>#N/A</v>
      </c>
      <c r="I2905" t="e">
        <f t="shared" si="269"/>
        <v>#N/A</v>
      </c>
      <c r="J2905" t="e">
        <f t="shared" si="272"/>
        <v>#N/A</v>
      </c>
      <c r="K2905" t="e">
        <f t="shared" si="273"/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 t="shared" si="268"/>
        <v>#N/A</v>
      </c>
      <c r="I2906" t="e">
        <f t="shared" si="269"/>
        <v>#N/A</v>
      </c>
      <c r="J2906" t="e">
        <f t="shared" si="272"/>
        <v>#N/A</v>
      </c>
      <c r="K2906" t="e">
        <f t="shared" si="273"/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 t="shared" si="268"/>
        <v>#N/A</v>
      </c>
      <c r="I2907" t="e">
        <f t="shared" si="269"/>
        <v>#N/A</v>
      </c>
      <c r="J2907" t="e">
        <f t="shared" si="272"/>
        <v>#N/A</v>
      </c>
      <c r="K2907" t="e">
        <f t="shared" si="273"/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 t="shared" si="268"/>
        <v>#N/A</v>
      </c>
      <c r="I2908" t="e">
        <f t="shared" si="269"/>
        <v>#N/A</v>
      </c>
      <c r="J2908" t="e">
        <f t="shared" si="272"/>
        <v>#N/A</v>
      </c>
      <c r="K2908" t="e">
        <f t="shared" si="273"/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 t="shared" ref="H2909:H2931" si="274">NA()</f>
        <v>#N/A</v>
      </c>
      <c r="I2909" t="e">
        <f t="shared" ref="I2909:I2931" si="275">NA()</f>
        <v>#N/A</v>
      </c>
      <c r="J2909" t="e">
        <f t="shared" si="272"/>
        <v>#N/A</v>
      </c>
      <c r="K2909" t="e">
        <f t="shared" si="273"/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 t="shared" si="274"/>
        <v>#N/A</v>
      </c>
      <c r="I2910" t="e">
        <f t="shared" si="275"/>
        <v>#N/A</v>
      </c>
      <c r="J2910" t="e">
        <f t="shared" si="272"/>
        <v>#N/A</v>
      </c>
      <c r="K2910" t="e">
        <f t="shared" si="273"/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 t="shared" si="274"/>
        <v>#N/A</v>
      </c>
      <c r="I2911" t="e">
        <f t="shared" si="275"/>
        <v>#N/A</v>
      </c>
      <c r="J2911" t="e">
        <f t="shared" si="272"/>
        <v>#N/A</v>
      </c>
      <c r="K2911" t="e">
        <f t="shared" si="273"/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 t="shared" si="274"/>
        <v>#N/A</v>
      </c>
      <c r="I2912" t="e">
        <f t="shared" si="275"/>
        <v>#N/A</v>
      </c>
      <c r="J2912" t="e">
        <f t="shared" si="272"/>
        <v>#N/A</v>
      </c>
      <c r="K2912" t="e">
        <f t="shared" si="273"/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 t="shared" si="274"/>
        <v>#N/A</v>
      </c>
      <c r="I2913" t="e">
        <f t="shared" si="275"/>
        <v>#N/A</v>
      </c>
      <c r="J2913" t="e">
        <f t="shared" si="272"/>
        <v>#N/A</v>
      </c>
      <c r="K2913" t="e">
        <f t="shared" si="273"/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 t="shared" si="274"/>
        <v>#N/A</v>
      </c>
      <c r="I2914" t="e">
        <f t="shared" si="275"/>
        <v>#N/A</v>
      </c>
      <c r="J2914" t="e">
        <f t="shared" si="272"/>
        <v>#N/A</v>
      </c>
      <c r="K2914" t="e">
        <f t="shared" si="273"/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 t="shared" si="274"/>
        <v>#N/A</v>
      </c>
      <c r="I2915" t="e">
        <f t="shared" si="275"/>
        <v>#N/A</v>
      </c>
      <c r="J2915" t="e">
        <f t="shared" si="272"/>
        <v>#N/A</v>
      </c>
      <c r="K2915" t="e">
        <f t="shared" si="273"/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 t="shared" si="274"/>
        <v>#N/A</v>
      </c>
      <c r="I2916" t="e">
        <f t="shared" si="275"/>
        <v>#N/A</v>
      </c>
      <c r="J2916" t="e">
        <f t="shared" si="272"/>
        <v>#N/A</v>
      </c>
      <c r="K2916" t="e">
        <f t="shared" si="273"/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 t="shared" si="274"/>
        <v>#N/A</v>
      </c>
      <c r="I2917" t="e">
        <f t="shared" si="275"/>
        <v>#N/A</v>
      </c>
      <c r="J2917" t="e">
        <f t="shared" si="272"/>
        <v>#N/A</v>
      </c>
      <c r="K2917" t="e">
        <f t="shared" si="273"/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 t="shared" si="274"/>
        <v>#N/A</v>
      </c>
      <c r="I2918" t="e">
        <f t="shared" si="275"/>
        <v>#N/A</v>
      </c>
      <c r="J2918" t="e">
        <f t="shared" si="272"/>
        <v>#N/A</v>
      </c>
      <c r="K2918" t="e">
        <f t="shared" si="273"/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 t="shared" si="274"/>
        <v>#N/A</v>
      </c>
      <c r="I2919" t="e">
        <f t="shared" si="275"/>
        <v>#N/A</v>
      </c>
      <c r="J2919" t="e">
        <f t="shared" si="272"/>
        <v>#N/A</v>
      </c>
      <c r="K2919" t="e">
        <f t="shared" si="273"/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 t="shared" si="274"/>
        <v>#N/A</v>
      </c>
      <c r="I2920" t="e">
        <f t="shared" si="275"/>
        <v>#N/A</v>
      </c>
      <c r="J2920" t="e">
        <f t="shared" si="272"/>
        <v>#N/A</v>
      </c>
      <c r="K2920" t="e">
        <f t="shared" si="273"/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 t="shared" si="274"/>
        <v>#N/A</v>
      </c>
      <c r="I2921" t="e">
        <f t="shared" si="275"/>
        <v>#N/A</v>
      </c>
      <c r="J2921" t="e">
        <f t="shared" si="272"/>
        <v>#N/A</v>
      </c>
      <c r="K2921" t="e">
        <f t="shared" si="273"/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 t="shared" si="274"/>
        <v>#N/A</v>
      </c>
      <c r="I2922" t="e">
        <f t="shared" si="275"/>
        <v>#N/A</v>
      </c>
      <c r="J2922" t="e">
        <f t="shared" si="272"/>
        <v>#N/A</v>
      </c>
      <c r="K2922" t="e">
        <f t="shared" si="273"/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 t="shared" si="274"/>
        <v>#N/A</v>
      </c>
      <c r="I2923" t="e">
        <f t="shared" si="275"/>
        <v>#N/A</v>
      </c>
      <c r="J2923" t="e">
        <f t="shared" si="272"/>
        <v>#N/A</v>
      </c>
      <c r="K2923" t="e">
        <f t="shared" si="273"/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 t="shared" si="274"/>
        <v>#N/A</v>
      </c>
      <c r="I2924" t="e">
        <f t="shared" si="275"/>
        <v>#N/A</v>
      </c>
      <c r="J2924" t="e">
        <f t="shared" si="272"/>
        <v>#N/A</v>
      </c>
      <c r="K2924" t="e">
        <f t="shared" si="273"/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 t="shared" si="274"/>
        <v>#N/A</v>
      </c>
      <c r="I2925" t="e">
        <f t="shared" si="275"/>
        <v>#N/A</v>
      </c>
      <c r="J2925" t="e">
        <f t="shared" si="272"/>
        <v>#N/A</v>
      </c>
      <c r="K2925" t="e">
        <f t="shared" si="273"/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 t="shared" si="274"/>
        <v>#N/A</v>
      </c>
      <c r="I2926" t="e">
        <f t="shared" si="275"/>
        <v>#N/A</v>
      </c>
      <c r="J2926" t="e">
        <f t="shared" si="272"/>
        <v>#N/A</v>
      </c>
      <c r="K2926" t="e">
        <f t="shared" si="273"/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 t="shared" si="274"/>
        <v>#N/A</v>
      </c>
      <c r="I2927" t="e">
        <f t="shared" si="275"/>
        <v>#N/A</v>
      </c>
      <c r="J2927" t="e">
        <f t="shared" si="272"/>
        <v>#N/A</v>
      </c>
      <c r="K2927" t="e">
        <f t="shared" si="273"/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 t="shared" si="274"/>
        <v>#N/A</v>
      </c>
      <c r="I2928" t="e">
        <f t="shared" si="275"/>
        <v>#N/A</v>
      </c>
      <c r="J2928" t="e">
        <f t="shared" si="272"/>
        <v>#N/A</v>
      </c>
      <c r="K2928" t="e">
        <f t="shared" si="273"/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 t="shared" si="274"/>
        <v>#N/A</v>
      </c>
      <c r="I2929" t="e">
        <f t="shared" si="275"/>
        <v>#N/A</v>
      </c>
      <c r="J2929" t="e">
        <f t="shared" si="272"/>
        <v>#N/A</v>
      </c>
      <c r="K2929" t="e">
        <f t="shared" si="273"/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 t="shared" si="274"/>
        <v>#N/A</v>
      </c>
      <c r="I2930" t="e">
        <f t="shared" si="275"/>
        <v>#N/A</v>
      </c>
      <c r="J2930" t="e">
        <f t="shared" si="272"/>
        <v>#N/A</v>
      </c>
      <c r="K2930" t="e">
        <f t="shared" si="273"/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 t="shared" si="274"/>
        <v>#N/A</v>
      </c>
      <c r="I2931" t="e">
        <f t="shared" si="275"/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 t="shared" ref="H2933:H2968" si="276">NA()</f>
        <v>#N/A</v>
      </c>
      <c r="I2933" t="e">
        <f t="shared" ref="I2933:I2968" si="277">NA()</f>
        <v>#N/A</v>
      </c>
      <c r="J2933" t="e">
        <f t="shared" ref="J2933:J2968" si="278">NA()</f>
        <v>#N/A</v>
      </c>
      <c r="K2933" t="e">
        <f t="shared" ref="K2933:K2968" si="279"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 t="shared" si="276"/>
        <v>#N/A</v>
      </c>
      <c r="I2934" t="e">
        <f t="shared" si="277"/>
        <v>#N/A</v>
      </c>
      <c r="J2934" t="e">
        <f t="shared" si="278"/>
        <v>#N/A</v>
      </c>
      <c r="K2934" t="e">
        <f t="shared" si="279"/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 t="shared" si="276"/>
        <v>#N/A</v>
      </c>
      <c r="I2935" t="e">
        <f t="shared" si="277"/>
        <v>#N/A</v>
      </c>
      <c r="J2935" t="e">
        <f t="shared" si="278"/>
        <v>#N/A</v>
      </c>
      <c r="K2935" t="e">
        <f t="shared" si="279"/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 t="shared" si="276"/>
        <v>#N/A</v>
      </c>
      <c r="I2936" t="e">
        <f t="shared" si="277"/>
        <v>#N/A</v>
      </c>
      <c r="J2936" t="e">
        <f t="shared" si="278"/>
        <v>#N/A</v>
      </c>
      <c r="K2936" t="e">
        <f t="shared" si="279"/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 t="shared" si="276"/>
        <v>#N/A</v>
      </c>
      <c r="I2937" t="e">
        <f t="shared" si="277"/>
        <v>#N/A</v>
      </c>
      <c r="J2937" t="e">
        <f t="shared" si="278"/>
        <v>#N/A</v>
      </c>
      <c r="K2937" t="e">
        <f t="shared" si="279"/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 t="shared" si="276"/>
        <v>#N/A</v>
      </c>
      <c r="I2938" t="e">
        <f t="shared" si="277"/>
        <v>#N/A</v>
      </c>
      <c r="J2938" t="e">
        <f t="shared" si="278"/>
        <v>#N/A</v>
      </c>
      <c r="K2938" t="e">
        <f t="shared" si="279"/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 t="shared" si="276"/>
        <v>#N/A</v>
      </c>
      <c r="I2939" t="e">
        <f t="shared" si="277"/>
        <v>#N/A</v>
      </c>
      <c r="J2939" t="e">
        <f t="shared" si="278"/>
        <v>#N/A</v>
      </c>
      <c r="K2939" t="e">
        <f t="shared" si="279"/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 t="shared" si="276"/>
        <v>#N/A</v>
      </c>
      <c r="I2940" t="e">
        <f t="shared" si="277"/>
        <v>#N/A</v>
      </c>
      <c r="J2940" t="e">
        <f t="shared" si="278"/>
        <v>#N/A</v>
      </c>
      <c r="K2940" t="e">
        <f t="shared" si="279"/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 t="shared" si="276"/>
        <v>#N/A</v>
      </c>
      <c r="I2941" t="e">
        <f t="shared" si="277"/>
        <v>#N/A</v>
      </c>
      <c r="J2941" t="e">
        <f t="shared" si="278"/>
        <v>#N/A</v>
      </c>
      <c r="K2941" t="e">
        <f t="shared" si="279"/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 t="shared" si="276"/>
        <v>#N/A</v>
      </c>
      <c r="I2942" t="e">
        <f t="shared" si="277"/>
        <v>#N/A</v>
      </c>
      <c r="J2942" t="e">
        <f t="shared" si="278"/>
        <v>#N/A</v>
      </c>
      <c r="K2942" t="e">
        <f t="shared" si="279"/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 t="shared" si="276"/>
        <v>#N/A</v>
      </c>
      <c r="I2943" t="e">
        <f t="shared" si="277"/>
        <v>#N/A</v>
      </c>
      <c r="J2943" t="e">
        <f t="shared" si="278"/>
        <v>#N/A</v>
      </c>
      <c r="K2943" t="e">
        <f t="shared" si="279"/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 t="shared" si="276"/>
        <v>#N/A</v>
      </c>
      <c r="I2944" t="e">
        <f t="shared" si="277"/>
        <v>#N/A</v>
      </c>
      <c r="J2944" t="e">
        <f t="shared" si="278"/>
        <v>#N/A</v>
      </c>
      <c r="K2944" t="e">
        <f t="shared" si="279"/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 t="shared" si="276"/>
        <v>#N/A</v>
      </c>
      <c r="I2945" t="e">
        <f t="shared" si="277"/>
        <v>#N/A</v>
      </c>
      <c r="J2945" t="e">
        <f t="shared" si="278"/>
        <v>#N/A</v>
      </c>
      <c r="K2945" t="e">
        <f t="shared" si="279"/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 t="shared" si="276"/>
        <v>#N/A</v>
      </c>
      <c r="I2946" t="e">
        <f t="shared" si="277"/>
        <v>#N/A</v>
      </c>
      <c r="J2946" t="e">
        <f t="shared" si="278"/>
        <v>#N/A</v>
      </c>
      <c r="K2946" t="e">
        <f t="shared" si="279"/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 t="shared" si="276"/>
        <v>#N/A</v>
      </c>
      <c r="I2947" t="e">
        <f t="shared" si="277"/>
        <v>#N/A</v>
      </c>
      <c r="J2947" t="e">
        <f t="shared" si="278"/>
        <v>#N/A</v>
      </c>
      <c r="K2947" t="e">
        <f t="shared" si="279"/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 t="shared" si="276"/>
        <v>#N/A</v>
      </c>
      <c r="I2948" t="e">
        <f t="shared" si="277"/>
        <v>#N/A</v>
      </c>
      <c r="J2948" t="e">
        <f t="shared" si="278"/>
        <v>#N/A</v>
      </c>
      <c r="K2948" t="e">
        <f t="shared" si="279"/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 t="shared" si="276"/>
        <v>#N/A</v>
      </c>
      <c r="I2949" t="e">
        <f t="shared" si="277"/>
        <v>#N/A</v>
      </c>
      <c r="J2949" t="e">
        <f t="shared" si="278"/>
        <v>#N/A</v>
      </c>
      <c r="K2949" t="e">
        <f t="shared" si="279"/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 t="shared" si="276"/>
        <v>#N/A</v>
      </c>
      <c r="I2950" t="e">
        <f t="shared" si="277"/>
        <v>#N/A</v>
      </c>
      <c r="J2950" t="e">
        <f t="shared" si="278"/>
        <v>#N/A</v>
      </c>
      <c r="K2950" t="e">
        <f t="shared" si="279"/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 t="shared" si="276"/>
        <v>#N/A</v>
      </c>
      <c r="I2951" t="e">
        <f t="shared" si="277"/>
        <v>#N/A</v>
      </c>
      <c r="J2951" t="e">
        <f t="shared" si="278"/>
        <v>#N/A</v>
      </c>
      <c r="K2951" t="e">
        <f t="shared" si="279"/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 t="shared" si="276"/>
        <v>#N/A</v>
      </c>
      <c r="I2952" t="e">
        <f t="shared" si="277"/>
        <v>#N/A</v>
      </c>
      <c r="J2952" t="e">
        <f t="shared" si="278"/>
        <v>#N/A</v>
      </c>
      <c r="K2952" t="e">
        <f t="shared" si="279"/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 t="shared" si="276"/>
        <v>#N/A</v>
      </c>
      <c r="I2953" t="e">
        <f t="shared" si="277"/>
        <v>#N/A</v>
      </c>
      <c r="J2953" t="e">
        <f t="shared" si="278"/>
        <v>#N/A</v>
      </c>
      <c r="K2953" t="e">
        <f t="shared" si="279"/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 t="shared" si="276"/>
        <v>#N/A</v>
      </c>
      <c r="I2954" t="e">
        <f t="shared" si="277"/>
        <v>#N/A</v>
      </c>
      <c r="J2954" t="e">
        <f t="shared" si="278"/>
        <v>#N/A</v>
      </c>
      <c r="K2954" t="e">
        <f t="shared" si="279"/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 t="shared" si="276"/>
        <v>#N/A</v>
      </c>
      <c r="I2955" t="e">
        <f t="shared" si="277"/>
        <v>#N/A</v>
      </c>
      <c r="J2955" t="e">
        <f t="shared" si="278"/>
        <v>#N/A</v>
      </c>
      <c r="K2955" t="e">
        <f t="shared" si="279"/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 t="shared" si="276"/>
        <v>#N/A</v>
      </c>
      <c r="I2956" t="e">
        <f t="shared" si="277"/>
        <v>#N/A</v>
      </c>
      <c r="J2956" t="e">
        <f t="shared" si="278"/>
        <v>#N/A</v>
      </c>
      <c r="K2956" t="e">
        <f t="shared" si="279"/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 t="shared" si="276"/>
        <v>#N/A</v>
      </c>
      <c r="I2957" t="e">
        <f t="shared" si="277"/>
        <v>#N/A</v>
      </c>
      <c r="J2957" t="e">
        <f t="shared" si="278"/>
        <v>#N/A</v>
      </c>
      <c r="K2957" t="e">
        <f t="shared" si="279"/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 t="shared" si="276"/>
        <v>#N/A</v>
      </c>
      <c r="I2958" t="e">
        <f t="shared" si="277"/>
        <v>#N/A</v>
      </c>
      <c r="J2958" t="e">
        <f t="shared" si="278"/>
        <v>#N/A</v>
      </c>
      <c r="K2958" t="e">
        <f t="shared" si="279"/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 t="shared" si="276"/>
        <v>#N/A</v>
      </c>
      <c r="I2959" t="e">
        <f t="shared" si="277"/>
        <v>#N/A</v>
      </c>
      <c r="J2959" t="e">
        <f t="shared" si="278"/>
        <v>#N/A</v>
      </c>
      <c r="K2959" t="e">
        <f t="shared" si="279"/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 t="shared" si="276"/>
        <v>#N/A</v>
      </c>
      <c r="I2960" t="e">
        <f t="shared" si="277"/>
        <v>#N/A</v>
      </c>
      <c r="J2960" t="e">
        <f t="shared" si="278"/>
        <v>#N/A</v>
      </c>
      <c r="K2960" t="e">
        <f t="shared" si="279"/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 t="shared" si="276"/>
        <v>#N/A</v>
      </c>
      <c r="I2961" t="e">
        <f t="shared" si="277"/>
        <v>#N/A</v>
      </c>
      <c r="J2961" t="e">
        <f t="shared" si="278"/>
        <v>#N/A</v>
      </c>
      <c r="K2961" t="e">
        <f t="shared" si="279"/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 t="shared" si="276"/>
        <v>#N/A</v>
      </c>
      <c r="I2962" t="e">
        <f t="shared" si="277"/>
        <v>#N/A</v>
      </c>
      <c r="J2962" t="e">
        <f t="shared" si="278"/>
        <v>#N/A</v>
      </c>
      <c r="K2962" t="e">
        <f t="shared" si="279"/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 t="shared" si="276"/>
        <v>#N/A</v>
      </c>
      <c r="I2963" t="e">
        <f t="shared" si="277"/>
        <v>#N/A</v>
      </c>
      <c r="J2963" t="e">
        <f t="shared" si="278"/>
        <v>#N/A</v>
      </c>
      <c r="K2963" t="e">
        <f t="shared" si="279"/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 t="shared" si="276"/>
        <v>#N/A</v>
      </c>
      <c r="I2964" t="e">
        <f t="shared" si="277"/>
        <v>#N/A</v>
      </c>
      <c r="J2964" t="e">
        <f t="shared" si="278"/>
        <v>#N/A</v>
      </c>
      <c r="K2964" t="e">
        <f t="shared" si="279"/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 t="shared" si="276"/>
        <v>#N/A</v>
      </c>
      <c r="I2965" t="e">
        <f t="shared" si="277"/>
        <v>#N/A</v>
      </c>
      <c r="J2965" t="e">
        <f t="shared" si="278"/>
        <v>#N/A</v>
      </c>
      <c r="K2965" t="e">
        <f t="shared" si="279"/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 t="shared" si="276"/>
        <v>#N/A</v>
      </c>
      <c r="I2966" t="e">
        <f t="shared" si="277"/>
        <v>#N/A</v>
      </c>
      <c r="J2966" t="e">
        <f t="shared" si="278"/>
        <v>#N/A</v>
      </c>
      <c r="K2966" t="e">
        <f t="shared" si="279"/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 t="shared" si="276"/>
        <v>#N/A</v>
      </c>
      <c r="I2967" t="e">
        <f t="shared" si="277"/>
        <v>#N/A</v>
      </c>
      <c r="J2967" t="e">
        <f t="shared" si="278"/>
        <v>#N/A</v>
      </c>
      <c r="K2967" t="e">
        <f t="shared" si="279"/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 t="shared" si="276"/>
        <v>#N/A</v>
      </c>
      <c r="I2968" t="e">
        <f t="shared" si="277"/>
        <v>#N/A</v>
      </c>
      <c r="J2968" t="e">
        <f t="shared" si="278"/>
        <v>#N/A</v>
      </c>
      <c r="K2968" t="e">
        <f t="shared" si="279"/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 t="shared" ref="H2970:H3033" si="280">NA()</f>
        <v>#N/A</v>
      </c>
      <c r="I2970" t="e">
        <f t="shared" ref="I2970:I3033" si="281">NA()</f>
        <v>#N/A</v>
      </c>
      <c r="J2970" t="e">
        <f t="shared" ref="J2970:J2989" si="282">NA()</f>
        <v>#N/A</v>
      </c>
      <c r="K2970" t="e">
        <f t="shared" ref="K2970:K2989" si="283"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 t="shared" si="280"/>
        <v>#N/A</v>
      </c>
      <c r="I2971" t="e">
        <f t="shared" si="281"/>
        <v>#N/A</v>
      </c>
      <c r="J2971" t="e">
        <f t="shared" si="282"/>
        <v>#N/A</v>
      </c>
      <c r="K2971" t="e">
        <f t="shared" si="283"/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 t="shared" si="280"/>
        <v>#N/A</v>
      </c>
      <c r="I2972" t="e">
        <f t="shared" si="281"/>
        <v>#N/A</v>
      </c>
      <c r="J2972" t="e">
        <f t="shared" si="282"/>
        <v>#N/A</v>
      </c>
      <c r="K2972" t="e">
        <f t="shared" si="283"/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 t="shared" si="280"/>
        <v>#N/A</v>
      </c>
      <c r="I2973" t="e">
        <f t="shared" si="281"/>
        <v>#N/A</v>
      </c>
      <c r="J2973" t="e">
        <f t="shared" si="282"/>
        <v>#N/A</v>
      </c>
      <c r="K2973" t="e">
        <f t="shared" si="283"/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 t="shared" si="280"/>
        <v>#N/A</v>
      </c>
      <c r="I2974" t="e">
        <f t="shared" si="281"/>
        <v>#N/A</v>
      </c>
      <c r="J2974" t="e">
        <f t="shared" si="282"/>
        <v>#N/A</v>
      </c>
      <c r="K2974" t="e">
        <f t="shared" si="283"/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 t="shared" si="280"/>
        <v>#N/A</v>
      </c>
      <c r="I2975" t="e">
        <f t="shared" si="281"/>
        <v>#N/A</v>
      </c>
      <c r="J2975" t="e">
        <f t="shared" si="282"/>
        <v>#N/A</v>
      </c>
      <c r="K2975" t="e">
        <f t="shared" si="283"/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 t="shared" si="280"/>
        <v>#N/A</v>
      </c>
      <c r="I2976" t="e">
        <f t="shared" si="281"/>
        <v>#N/A</v>
      </c>
      <c r="J2976" t="e">
        <f t="shared" si="282"/>
        <v>#N/A</v>
      </c>
      <c r="K2976" t="e">
        <f t="shared" si="283"/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 t="shared" si="280"/>
        <v>#N/A</v>
      </c>
      <c r="I2977" t="e">
        <f t="shared" si="281"/>
        <v>#N/A</v>
      </c>
      <c r="J2977" t="e">
        <f t="shared" si="282"/>
        <v>#N/A</v>
      </c>
      <c r="K2977" t="e">
        <f t="shared" si="283"/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 t="shared" si="280"/>
        <v>#N/A</v>
      </c>
      <c r="I2978" t="e">
        <f t="shared" si="281"/>
        <v>#N/A</v>
      </c>
      <c r="J2978" t="e">
        <f t="shared" si="282"/>
        <v>#N/A</v>
      </c>
      <c r="K2978" t="e">
        <f t="shared" si="283"/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 t="shared" si="280"/>
        <v>#N/A</v>
      </c>
      <c r="I2979" t="e">
        <f t="shared" si="281"/>
        <v>#N/A</v>
      </c>
      <c r="J2979" t="e">
        <f t="shared" si="282"/>
        <v>#N/A</v>
      </c>
      <c r="K2979" t="e">
        <f t="shared" si="283"/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 t="shared" si="280"/>
        <v>#N/A</v>
      </c>
      <c r="I2980" t="e">
        <f t="shared" si="281"/>
        <v>#N/A</v>
      </c>
      <c r="J2980" t="e">
        <f t="shared" si="282"/>
        <v>#N/A</v>
      </c>
      <c r="K2980" t="e">
        <f t="shared" si="283"/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 t="shared" si="280"/>
        <v>#N/A</v>
      </c>
      <c r="I2981" t="e">
        <f t="shared" si="281"/>
        <v>#N/A</v>
      </c>
      <c r="J2981" t="e">
        <f t="shared" si="282"/>
        <v>#N/A</v>
      </c>
      <c r="K2981" t="e">
        <f t="shared" si="283"/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 t="shared" si="280"/>
        <v>#N/A</v>
      </c>
      <c r="I2982" t="e">
        <f t="shared" si="281"/>
        <v>#N/A</v>
      </c>
      <c r="J2982" t="e">
        <f t="shared" si="282"/>
        <v>#N/A</v>
      </c>
      <c r="K2982" t="e">
        <f t="shared" si="283"/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 t="shared" si="280"/>
        <v>#N/A</v>
      </c>
      <c r="I2983" t="e">
        <f t="shared" si="281"/>
        <v>#N/A</v>
      </c>
      <c r="J2983" t="e">
        <f t="shared" si="282"/>
        <v>#N/A</v>
      </c>
      <c r="K2983" t="e">
        <f t="shared" si="283"/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 t="shared" si="280"/>
        <v>#N/A</v>
      </c>
      <c r="I2984" t="e">
        <f t="shared" si="281"/>
        <v>#N/A</v>
      </c>
      <c r="J2984" t="e">
        <f t="shared" si="282"/>
        <v>#N/A</v>
      </c>
      <c r="K2984" t="e">
        <f t="shared" si="283"/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 t="shared" si="280"/>
        <v>#N/A</v>
      </c>
      <c r="I2985" t="e">
        <f t="shared" si="281"/>
        <v>#N/A</v>
      </c>
      <c r="J2985" t="e">
        <f t="shared" si="282"/>
        <v>#N/A</v>
      </c>
      <c r="K2985" t="e">
        <f t="shared" si="283"/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 t="shared" si="280"/>
        <v>#N/A</v>
      </c>
      <c r="I2986" t="e">
        <f t="shared" si="281"/>
        <v>#N/A</v>
      </c>
      <c r="J2986" t="e">
        <f t="shared" si="282"/>
        <v>#N/A</v>
      </c>
      <c r="K2986" t="e">
        <f t="shared" si="283"/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 t="shared" si="280"/>
        <v>#N/A</v>
      </c>
      <c r="I2987" t="e">
        <f t="shared" si="281"/>
        <v>#N/A</v>
      </c>
      <c r="J2987" t="e">
        <f t="shared" si="282"/>
        <v>#N/A</v>
      </c>
      <c r="K2987" t="e">
        <f t="shared" si="283"/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 t="shared" si="280"/>
        <v>#N/A</v>
      </c>
      <c r="I2988" t="e">
        <f t="shared" si="281"/>
        <v>#N/A</v>
      </c>
      <c r="J2988" t="e">
        <f t="shared" si="282"/>
        <v>#N/A</v>
      </c>
      <c r="K2988" t="e">
        <f t="shared" si="283"/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 t="shared" si="280"/>
        <v>#N/A</v>
      </c>
      <c r="I2989" t="e">
        <f t="shared" si="281"/>
        <v>#N/A</v>
      </c>
      <c r="J2989" t="e">
        <f t="shared" si="282"/>
        <v>#N/A</v>
      </c>
      <c r="K2989" t="e">
        <f t="shared" si="283"/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 t="shared" si="280"/>
        <v>#N/A</v>
      </c>
      <c r="I2990" t="e">
        <f t="shared" si="281"/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 t="shared" si="280"/>
        <v>#N/A</v>
      </c>
      <c r="I2991" t="e">
        <f t="shared" si="281"/>
        <v>#N/A</v>
      </c>
      <c r="J2991" t="e">
        <f t="shared" ref="J2991:J2999" si="284">NA()</f>
        <v>#N/A</v>
      </c>
      <c r="K2991" t="e">
        <f t="shared" ref="K2991:K2999" si="285"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 t="shared" si="280"/>
        <v>#N/A</v>
      </c>
      <c r="I2992" t="e">
        <f t="shared" si="281"/>
        <v>#N/A</v>
      </c>
      <c r="J2992" t="e">
        <f t="shared" si="284"/>
        <v>#N/A</v>
      </c>
      <c r="K2992" t="e">
        <f t="shared" si="285"/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 t="shared" si="280"/>
        <v>#N/A</v>
      </c>
      <c r="I2993" t="e">
        <f t="shared" si="281"/>
        <v>#N/A</v>
      </c>
      <c r="J2993" t="e">
        <f t="shared" si="284"/>
        <v>#N/A</v>
      </c>
      <c r="K2993" t="e">
        <f t="shared" si="285"/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 t="shared" si="280"/>
        <v>#N/A</v>
      </c>
      <c r="I2994" t="e">
        <f t="shared" si="281"/>
        <v>#N/A</v>
      </c>
      <c r="J2994" t="e">
        <f t="shared" si="284"/>
        <v>#N/A</v>
      </c>
      <c r="K2994" t="e">
        <f t="shared" si="285"/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 t="shared" si="280"/>
        <v>#N/A</v>
      </c>
      <c r="I2995" t="e">
        <f t="shared" si="281"/>
        <v>#N/A</v>
      </c>
      <c r="J2995" t="e">
        <f t="shared" si="284"/>
        <v>#N/A</v>
      </c>
      <c r="K2995" t="e">
        <f t="shared" si="285"/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 t="shared" si="280"/>
        <v>#N/A</v>
      </c>
      <c r="I2996" t="e">
        <f t="shared" si="281"/>
        <v>#N/A</v>
      </c>
      <c r="J2996" t="e">
        <f t="shared" si="284"/>
        <v>#N/A</v>
      </c>
      <c r="K2996" t="e">
        <f t="shared" si="285"/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 t="shared" si="280"/>
        <v>#N/A</v>
      </c>
      <c r="I2997" t="e">
        <f t="shared" si="281"/>
        <v>#N/A</v>
      </c>
      <c r="J2997" t="e">
        <f t="shared" si="284"/>
        <v>#N/A</v>
      </c>
      <c r="K2997" t="e">
        <f t="shared" si="285"/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 t="shared" si="280"/>
        <v>#N/A</v>
      </c>
      <c r="I2998" t="e">
        <f t="shared" si="281"/>
        <v>#N/A</v>
      </c>
      <c r="J2998" t="e">
        <f t="shared" si="284"/>
        <v>#N/A</v>
      </c>
      <c r="K2998" t="e">
        <f t="shared" si="285"/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 t="shared" si="280"/>
        <v>#N/A</v>
      </c>
      <c r="I2999" t="e">
        <f t="shared" si="281"/>
        <v>#N/A</v>
      </c>
      <c r="J2999" t="e">
        <f t="shared" si="284"/>
        <v>#N/A</v>
      </c>
      <c r="K2999" t="e">
        <f t="shared" si="285"/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 t="shared" si="280"/>
        <v>#N/A</v>
      </c>
      <c r="I3000" t="e">
        <f t="shared" si="281"/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 t="shared" si="280"/>
        <v>#N/A</v>
      </c>
      <c r="I3001" t="e">
        <f t="shared" si="281"/>
        <v>#N/A</v>
      </c>
      <c r="J3001" t="e">
        <f t="shared" ref="J3001:J3064" si="286">NA()</f>
        <v>#N/A</v>
      </c>
      <c r="K3001" t="e">
        <f t="shared" ref="K3001:K3064" si="287"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 t="shared" si="280"/>
        <v>#N/A</v>
      </c>
      <c r="I3002" t="e">
        <f t="shared" si="281"/>
        <v>#N/A</v>
      </c>
      <c r="J3002" t="e">
        <f t="shared" si="286"/>
        <v>#N/A</v>
      </c>
      <c r="K3002" t="e">
        <f t="shared" si="287"/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 t="shared" si="280"/>
        <v>#N/A</v>
      </c>
      <c r="I3003" t="e">
        <f t="shared" si="281"/>
        <v>#N/A</v>
      </c>
      <c r="J3003" t="e">
        <f t="shared" si="286"/>
        <v>#N/A</v>
      </c>
      <c r="K3003" t="e">
        <f t="shared" si="287"/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 t="shared" si="280"/>
        <v>#N/A</v>
      </c>
      <c r="I3004" t="e">
        <f t="shared" si="281"/>
        <v>#N/A</v>
      </c>
      <c r="J3004" t="e">
        <f t="shared" si="286"/>
        <v>#N/A</v>
      </c>
      <c r="K3004" t="e">
        <f t="shared" si="287"/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 t="shared" si="280"/>
        <v>#N/A</v>
      </c>
      <c r="I3005" t="e">
        <f t="shared" si="281"/>
        <v>#N/A</v>
      </c>
      <c r="J3005" t="e">
        <f t="shared" si="286"/>
        <v>#N/A</v>
      </c>
      <c r="K3005" t="e">
        <f t="shared" si="287"/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 t="shared" si="280"/>
        <v>#N/A</v>
      </c>
      <c r="I3006" t="e">
        <f t="shared" si="281"/>
        <v>#N/A</v>
      </c>
      <c r="J3006" t="e">
        <f t="shared" si="286"/>
        <v>#N/A</v>
      </c>
      <c r="K3006" t="e">
        <f t="shared" si="287"/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 t="shared" si="280"/>
        <v>#N/A</v>
      </c>
      <c r="I3007" t="e">
        <f t="shared" si="281"/>
        <v>#N/A</v>
      </c>
      <c r="J3007" t="e">
        <f t="shared" si="286"/>
        <v>#N/A</v>
      </c>
      <c r="K3007" t="e">
        <f t="shared" si="287"/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 t="shared" si="280"/>
        <v>#N/A</v>
      </c>
      <c r="I3008" t="e">
        <f t="shared" si="281"/>
        <v>#N/A</v>
      </c>
      <c r="J3008" t="e">
        <f t="shared" si="286"/>
        <v>#N/A</v>
      </c>
      <c r="K3008" t="e">
        <f t="shared" si="287"/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 t="shared" si="280"/>
        <v>#N/A</v>
      </c>
      <c r="I3009" t="e">
        <f t="shared" si="281"/>
        <v>#N/A</v>
      </c>
      <c r="J3009" t="e">
        <f t="shared" si="286"/>
        <v>#N/A</v>
      </c>
      <c r="K3009" t="e">
        <f t="shared" si="287"/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 t="shared" si="280"/>
        <v>#N/A</v>
      </c>
      <c r="I3010" t="e">
        <f t="shared" si="281"/>
        <v>#N/A</v>
      </c>
      <c r="J3010" t="e">
        <f t="shared" si="286"/>
        <v>#N/A</v>
      </c>
      <c r="K3010" t="e">
        <f t="shared" si="287"/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 t="shared" si="280"/>
        <v>#N/A</v>
      </c>
      <c r="I3011" t="e">
        <f t="shared" si="281"/>
        <v>#N/A</v>
      </c>
      <c r="J3011" t="e">
        <f t="shared" si="286"/>
        <v>#N/A</v>
      </c>
      <c r="K3011" t="e">
        <f t="shared" si="287"/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 t="shared" si="280"/>
        <v>#N/A</v>
      </c>
      <c r="I3012" t="e">
        <f t="shared" si="281"/>
        <v>#N/A</v>
      </c>
      <c r="J3012" t="e">
        <f t="shared" si="286"/>
        <v>#N/A</v>
      </c>
      <c r="K3012" t="e">
        <f t="shared" si="287"/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 t="shared" si="280"/>
        <v>#N/A</v>
      </c>
      <c r="I3013" t="e">
        <f t="shared" si="281"/>
        <v>#N/A</v>
      </c>
      <c r="J3013" t="e">
        <f t="shared" si="286"/>
        <v>#N/A</v>
      </c>
      <c r="K3013" t="e">
        <f t="shared" si="287"/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 t="shared" si="280"/>
        <v>#N/A</v>
      </c>
      <c r="I3014" t="e">
        <f t="shared" si="281"/>
        <v>#N/A</v>
      </c>
      <c r="J3014" t="e">
        <f t="shared" si="286"/>
        <v>#N/A</v>
      </c>
      <c r="K3014" t="e">
        <f t="shared" si="287"/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 t="shared" si="280"/>
        <v>#N/A</v>
      </c>
      <c r="I3015" t="e">
        <f t="shared" si="281"/>
        <v>#N/A</v>
      </c>
      <c r="J3015" t="e">
        <f t="shared" si="286"/>
        <v>#N/A</v>
      </c>
      <c r="K3015" t="e">
        <f t="shared" si="287"/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 t="shared" si="280"/>
        <v>#N/A</v>
      </c>
      <c r="I3016" t="e">
        <f t="shared" si="281"/>
        <v>#N/A</v>
      </c>
      <c r="J3016" t="e">
        <f t="shared" si="286"/>
        <v>#N/A</v>
      </c>
      <c r="K3016" t="e">
        <f t="shared" si="287"/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 t="shared" si="280"/>
        <v>#N/A</v>
      </c>
      <c r="I3017" t="e">
        <f t="shared" si="281"/>
        <v>#N/A</v>
      </c>
      <c r="J3017" t="e">
        <f t="shared" si="286"/>
        <v>#N/A</v>
      </c>
      <c r="K3017" t="e">
        <f t="shared" si="287"/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 t="shared" si="280"/>
        <v>#N/A</v>
      </c>
      <c r="I3018" t="e">
        <f t="shared" si="281"/>
        <v>#N/A</v>
      </c>
      <c r="J3018" t="e">
        <f t="shared" si="286"/>
        <v>#N/A</v>
      </c>
      <c r="K3018" t="e">
        <f t="shared" si="287"/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 t="shared" si="280"/>
        <v>#N/A</v>
      </c>
      <c r="I3019" t="e">
        <f t="shared" si="281"/>
        <v>#N/A</v>
      </c>
      <c r="J3019" t="e">
        <f t="shared" si="286"/>
        <v>#N/A</v>
      </c>
      <c r="K3019" t="e">
        <f t="shared" si="287"/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 t="shared" si="280"/>
        <v>#N/A</v>
      </c>
      <c r="I3020" t="e">
        <f t="shared" si="281"/>
        <v>#N/A</v>
      </c>
      <c r="J3020" t="e">
        <f t="shared" si="286"/>
        <v>#N/A</v>
      </c>
      <c r="K3020" t="e">
        <f t="shared" si="287"/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 t="shared" si="280"/>
        <v>#N/A</v>
      </c>
      <c r="I3021" t="e">
        <f t="shared" si="281"/>
        <v>#N/A</v>
      </c>
      <c r="J3021" t="e">
        <f t="shared" si="286"/>
        <v>#N/A</v>
      </c>
      <c r="K3021" t="e">
        <f t="shared" si="287"/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 t="shared" si="280"/>
        <v>#N/A</v>
      </c>
      <c r="I3022" t="e">
        <f t="shared" si="281"/>
        <v>#N/A</v>
      </c>
      <c r="J3022" t="e">
        <f t="shared" si="286"/>
        <v>#N/A</v>
      </c>
      <c r="K3022" t="e">
        <f t="shared" si="287"/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 t="shared" si="280"/>
        <v>#N/A</v>
      </c>
      <c r="I3023" t="e">
        <f t="shared" si="281"/>
        <v>#N/A</v>
      </c>
      <c r="J3023" t="e">
        <f t="shared" si="286"/>
        <v>#N/A</v>
      </c>
      <c r="K3023" t="e">
        <f t="shared" si="287"/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 t="shared" si="280"/>
        <v>#N/A</v>
      </c>
      <c r="I3024" t="e">
        <f t="shared" si="281"/>
        <v>#N/A</v>
      </c>
      <c r="J3024" t="e">
        <f t="shared" si="286"/>
        <v>#N/A</v>
      </c>
      <c r="K3024" t="e">
        <f t="shared" si="287"/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 t="shared" si="280"/>
        <v>#N/A</v>
      </c>
      <c r="I3025" t="e">
        <f t="shared" si="281"/>
        <v>#N/A</v>
      </c>
      <c r="J3025" t="e">
        <f t="shared" si="286"/>
        <v>#N/A</v>
      </c>
      <c r="K3025" t="e">
        <f t="shared" si="287"/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 t="shared" si="280"/>
        <v>#N/A</v>
      </c>
      <c r="I3026" t="e">
        <f t="shared" si="281"/>
        <v>#N/A</v>
      </c>
      <c r="J3026" t="e">
        <f t="shared" si="286"/>
        <v>#N/A</v>
      </c>
      <c r="K3026" t="e">
        <f t="shared" si="287"/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 t="shared" si="280"/>
        <v>#N/A</v>
      </c>
      <c r="I3027" t="e">
        <f t="shared" si="281"/>
        <v>#N/A</v>
      </c>
      <c r="J3027" t="e">
        <f t="shared" si="286"/>
        <v>#N/A</v>
      </c>
      <c r="K3027" t="e">
        <f t="shared" si="287"/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 t="shared" si="280"/>
        <v>#N/A</v>
      </c>
      <c r="I3028" t="e">
        <f t="shared" si="281"/>
        <v>#N/A</v>
      </c>
      <c r="J3028" t="e">
        <f t="shared" si="286"/>
        <v>#N/A</v>
      </c>
      <c r="K3028" t="e">
        <f t="shared" si="287"/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 t="shared" si="280"/>
        <v>#N/A</v>
      </c>
      <c r="I3029" t="e">
        <f t="shared" si="281"/>
        <v>#N/A</v>
      </c>
      <c r="J3029" t="e">
        <f t="shared" si="286"/>
        <v>#N/A</v>
      </c>
      <c r="K3029" t="e">
        <f t="shared" si="287"/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 t="shared" si="280"/>
        <v>#N/A</v>
      </c>
      <c r="I3030" t="e">
        <f t="shared" si="281"/>
        <v>#N/A</v>
      </c>
      <c r="J3030" t="e">
        <f t="shared" si="286"/>
        <v>#N/A</v>
      </c>
      <c r="K3030" t="e">
        <f t="shared" si="287"/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 t="shared" si="280"/>
        <v>#N/A</v>
      </c>
      <c r="I3031" t="e">
        <f t="shared" si="281"/>
        <v>#N/A</v>
      </c>
      <c r="J3031" t="e">
        <f t="shared" si="286"/>
        <v>#N/A</v>
      </c>
      <c r="K3031" t="e">
        <f t="shared" si="287"/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 t="shared" si="280"/>
        <v>#N/A</v>
      </c>
      <c r="I3032" t="e">
        <f t="shared" si="281"/>
        <v>#N/A</v>
      </c>
      <c r="J3032" t="e">
        <f t="shared" si="286"/>
        <v>#N/A</v>
      </c>
      <c r="K3032" t="e">
        <f t="shared" si="287"/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 t="shared" si="280"/>
        <v>#N/A</v>
      </c>
      <c r="I3033" t="e">
        <f t="shared" si="281"/>
        <v>#N/A</v>
      </c>
      <c r="J3033" t="e">
        <f t="shared" si="286"/>
        <v>#N/A</v>
      </c>
      <c r="K3033" t="e">
        <f t="shared" si="287"/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 t="shared" ref="H3034:H3087" si="288">NA()</f>
        <v>#N/A</v>
      </c>
      <c r="I3034" t="e">
        <f t="shared" ref="I3034:I3087" si="289">NA()</f>
        <v>#N/A</v>
      </c>
      <c r="J3034" t="e">
        <f t="shared" si="286"/>
        <v>#N/A</v>
      </c>
      <c r="K3034" t="e">
        <f t="shared" si="287"/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 t="shared" si="288"/>
        <v>#N/A</v>
      </c>
      <c r="I3035" t="e">
        <f t="shared" si="289"/>
        <v>#N/A</v>
      </c>
      <c r="J3035" t="e">
        <f t="shared" si="286"/>
        <v>#N/A</v>
      </c>
      <c r="K3035" t="e">
        <f t="shared" si="287"/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 t="shared" si="288"/>
        <v>#N/A</v>
      </c>
      <c r="I3036" t="e">
        <f t="shared" si="289"/>
        <v>#N/A</v>
      </c>
      <c r="J3036" t="e">
        <f t="shared" si="286"/>
        <v>#N/A</v>
      </c>
      <c r="K3036" t="e">
        <f t="shared" si="287"/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 t="shared" si="288"/>
        <v>#N/A</v>
      </c>
      <c r="I3037" t="e">
        <f t="shared" si="289"/>
        <v>#N/A</v>
      </c>
      <c r="J3037" t="e">
        <f t="shared" si="286"/>
        <v>#N/A</v>
      </c>
      <c r="K3037" t="e">
        <f t="shared" si="287"/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 t="shared" si="288"/>
        <v>#N/A</v>
      </c>
      <c r="I3038" t="e">
        <f t="shared" si="289"/>
        <v>#N/A</v>
      </c>
      <c r="J3038" t="e">
        <f t="shared" si="286"/>
        <v>#N/A</v>
      </c>
      <c r="K3038" t="e">
        <f t="shared" si="287"/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 t="shared" si="288"/>
        <v>#N/A</v>
      </c>
      <c r="I3039" t="e">
        <f t="shared" si="289"/>
        <v>#N/A</v>
      </c>
      <c r="J3039" t="e">
        <f t="shared" si="286"/>
        <v>#N/A</v>
      </c>
      <c r="K3039" t="e">
        <f t="shared" si="287"/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 t="shared" si="288"/>
        <v>#N/A</v>
      </c>
      <c r="I3040" t="e">
        <f t="shared" si="289"/>
        <v>#N/A</v>
      </c>
      <c r="J3040" t="e">
        <f t="shared" si="286"/>
        <v>#N/A</v>
      </c>
      <c r="K3040" t="e">
        <f t="shared" si="287"/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 t="shared" si="288"/>
        <v>#N/A</v>
      </c>
      <c r="I3041" t="e">
        <f t="shared" si="289"/>
        <v>#N/A</v>
      </c>
      <c r="J3041" t="e">
        <f t="shared" si="286"/>
        <v>#N/A</v>
      </c>
      <c r="K3041" t="e">
        <f t="shared" si="287"/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 t="shared" si="288"/>
        <v>#N/A</v>
      </c>
      <c r="I3042" t="e">
        <f t="shared" si="289"/>
        <v>#N/A</v>
      </c>
      <c r="J3042" t="e">
        <f t="shared" si="286"/>
        <v>#N/A</v>
      </c>
      <c r="K3042" t="e">
        <f t="shared" si="287"/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 t="shared" si="288"/>
        <v>#N/A</v>
      </c>
      <c r="I3043" t="e">
        <f t="shared" si="289"/>
        <v>#N/A</v>
      </c>
      <c r="J3043" t="e">
        <f t="shared" si="286"/>
        <v>#N/A</v>
      </c>
      <c r="K3043" t="e">
        <f t="shared" si="287"/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 t="shared" si="288"/>
        <v>#N/A</v>
      </c>
      <c r="I3044" t="e">
        <f t="shared" si="289"/>
        <v>#N/A</v>
      </c>
      <c r="J3044" t="e">
        <f t="shared" si="286"/>
        <v>#N/A</v>
      </c>
      <c r="K3044" t="e">
        <f t="shared" si="287"/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 t="shared" si="288"/>
        <v>#N/A</v>
      </c>
      <c r="I3045" t="e">
        <f t="shared" si="289"/>
        <v>#N/A</v>
      </c>
      <c r="J3045" t="e">
        <f t="shared" si="286"/>
        <v>#N/A</v>
      </c>
      <c r="K3045" t="e">
        <f t="shared" si="287"/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 t="shared" si="288"/>
        <v>#N/A</v>
      </c>
      <c r="I3046" t="e">
        <f t="shared" si="289"/>
        <v>#N/A</v>
      </c>
      <c r="J3046" t="e">
        <f t="shared" si="286"/>
        <v>#N/A</v>
      </c>
      <c r="K3046" t="e">
        <f t="shared" si="287"/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 t="shared" si="288"/>
        <v>#N/A</v>
      </c>
      <c r="I3047" t="e">
        <f t="shared" si="289"/>
        <v>#N/A</v>
      </c>
      <c r="J3047" t="e">
        <f t="shared" si="286"/>
        <v>#N/A</v>
      </c>
      <c r="K3047" t="e">
        <f t="shared" si="287"/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 t="shared" si="288"/>
        <v>#N/A</v>
      </c>
      <c r="I3048" t="e">
        <f t="shared" si="289"/>
        <v>#N/A</v>
      </c>
      <c r="J3048" t="e">
        <f t="shared" si="286"/>
        <v>#N/A</v>
      </c>
      <c r="K3048" t="e">
        <f t="shared" si="287"/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 t="shared" si="288"/>
        <v>#N/A</v>
      </c>
      <c r="I3049" t="e">
        <f t="shared" si="289"/>
        <v>#N/A</v>
      </c>
      <c r="J3049" t="e">
        <f t="shared" si="286"/>
        <v>#N/A</v>
      </c>
      <c r="K3049" t="e">
        <f t="shared" si="287"/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 t="shared" si="288"/>
        <v>#N/A</v>
      </c>
      <c r="I3050" t="e">
        <f t="shared" si="289"/>
        <v>#N/A</v>
      </c>
      <c r="J3050" t="e">
        <f t="shared" si="286"/>
        <v>#N/A</v>
      </c>
      <c r="K3050" t="e">
        <f t="shared" si="287"/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 t="shared" si="288"/>
        <v>#N/A</v>
      </c>
      <c r="I3051" t="e">
        <f t="shared" si="289"/>
        <v>#N/A</v>
      </c>
      <c r="J3051" t="e">
        <f t="shared" si="286"/>
        <v>#N/A</v>
      </c>
      <c r="K3051" t="e">
        <f t="shared" si="287"/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 t="shared" si="288"/>
        <v>#N/A</v>
      </c>
      <c r="I3052" t="e">
        <f t="shared" si="289"/>
        <v>#N/A</v>
      </c>
      <c r="J3052" t="e">
        <f t="shared" si="286"/>
        <v>#N/A</v>
      </c>
      <c r="K3052" t="e">
        <f t="shared" si="287"/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 t="shared" si="288"/>
        <v>#N/A</v>
      </c>
      <c r="I3053" t="e">
        <f t="shared" si="289"/>
        <v>#N/A</v>
      </c>
      <c r="J3053" t="e">
        <f t="shared" si="286"/>
        <v>#N/A</v>
      </c>
      <c r="K3053" t="e">
        <f t="shared" si="287"/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 t="shared" si="288"/>
        <v>#N/A</v>
      </c>
      <c r="I3054" t="e">
        <f t="shared" si="289"/>
        <v>#N/A</v>
      </c>
      <c r="J3054" t="e">
        <f t="shared" si="286"/>
        <v>#N/A</v>
      </c>
      <c r="K3054" t="e">
        <f t="shared" si="287"/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 t="shared" si="288"/>
        <v>#N/A</v>
      </c>
      <c r="I3055" t="e">
        <f t="shared" si="289"/>
        <v>#N/A</v>
      </c>
      <c r="J3055" t="e">
        <f t="shared" si="286"/>
        <v>#N/A</v>
      </c>
      <c r="K3055" t="e">
        <f t="shared" si="287"/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 t="shared" si="288"/>
        <v>#N/A</v>
      </c>
      <c r="I3056" t="e">
        <f t="shared" si="289"/>
        <v>#N/A</v>
      </c>
      <c r="J3056" t="e">
        <f t="shared" si="286"/>
        <v>#N/A</v>
      </c>
      <c r="K3056" t="e">
        <f t="shared" si="287"/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 t="shared" si="288"/>
        <v>#N/A</v>
      </c>
      <c r="I3057" t="e">
        <f t="shared" si="289"/>
        <v>#N/A</v>
      </c>
      <c r="J3057" t="e">
        <f t="shared" si="286"/>
        <v>#N/A</v>
      </c>
      <c r="K3057" t="e">
        <f t="shared" si="287"/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 t="shared" si="288"/>
        <v>#N/A</v>
      </c>
      <c r="I3058" t="e">
        <f t="shared" si="289"/>
        <v>#N/A</v>
      </c>
      <c r="J3058" t="e">
        <f t="shared" si="286"/>
        <v>#N/A</v>
      </c>
      <c r="K3058" t="e">
        <f t="shared" si="287"/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 t="shared" si="288"/>
        <v>#N/A</v>
      </c>
      <c r="I3059" t="e">
        <f t="shared" si="289"/>
        <v>#N/A</v>
      </c>
      <c r="J3059" t="e">
        <f t="shared" si="286"/>
        <v>#N/A</v>
      </c>
      <c r="K3059" t="e">
        <f t="shared" si="287"/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 t="shared" si="288"/>
        <v>#N/A</v>
      </c>
      <c r="I3060" t="e">
        <f t="shared" si="289"/>
        <v>#N/A</v>
      </c>
      <c r="J3060" t="e">
        <f t="shared" si="286"/>
        <v>#N/A</v>
      </c>
      <c r="K3060" t="e">
        <f t="shared" si="287"/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 t="shared" si="288"/>
        <v>#N/A</v>
      </c>
      <c r="I3061" t="e">
        <f t="shared" si="289"/>
        <v>#N/A</v>
      </c>
      <c r="J3061" t="e">
        <f t="shared" si="286"/>
        <v>#N/A</v>
      </c>
      <c r="K3061" t="e">
        <f t="shared" si="287"/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 t="shared" si="288"/>
        <v>#N/A</v>
      </c>
      <c r="I3062" t="e">
        <f t="shared" si="289"/>
        <v>#N/A</v>
      </c>
      <c r="J3062" t="e">
        <f t="shared" si="286"/>
        <v>#N/A</v>
      </c>
      <c r="K3062" t="e">
        <f t="shared" si="287"/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 t="shared" si="288"/>
        <v>#N/A</v>
      </c>
      <c r="I3063" t="e">
        <f t="shared" si="289"/>
        <v>#N/A</v>
      </c>
      <c r="J3063" t="e">
        <f t="shared" si="286"/>
        <v>#N/A</v>
      </c>
      <c r="K3063" t="e">
        <f t="shared" si="287"/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 t="shared" si="288"/>
        <v>#N/A</v>
      </c>
      <c r="I3064" t="e">
        <f t="shared" si="289"/>
        <v>#N/A</v>
      </c>
      <c r="J3064" t="e">
        <f t="shared" si="286"/>
        <v>#N/A</v>
      </c>
      <c r="K3064" t="e">
        <f t="shared" si="287"/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 t="shared" si="288"/>
        <v>#N/A</v>
      </c>
      <c r="I3065" t="e">
        <f t="shared" si="289"/>
        <v>#N/A</v>
      </c>
      <c r="J3065" t="e">
        <f t="shared" ref="J3065:J3087" si="290">NA()</f>
        <v>#N/A</v>
      </c>
      <c r="K3065" t="e">
        <f t="shared" ref="K3065:K3087" si="291"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 t="shared" si="288"/>
        <v>#N/A</v>
      </c>
      <c r="I3066" t="e">
        <f t="shared" si="289"/>
        <v>#N/A</v>
      </c>
      <c r="J3066" t="e">
        <f t="shared" si="290"/>
        <v>#N/A</v>
      </c>
      <c r="K3066" t="e">
        <f t="shared" si="291"/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 t="shared" si="288"/>
        <v>#N/A</v>
      </c>
      <c r="I3067" t="e">
        <f t="shared" si="289"/>
        <v>#N/A</v>
      </c>
      <c r="J3067" t="e">
        <f t="shared" si="290"/>
        <v>#N/A</v>
      </c>
      <c r="K3067" t="e">
        <f t="shared" si="291"/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 t="shared" si="288"/>
        <v>#N/A</v>
      </c>
      <c r="I3068" t="e">
        <f t="shared" si="289"/>
        <v>#N/A</v>
      </c>
      <c r="J3068" t="e">
        <f t="shared" si="290"/>
        <v>#N/A</v>
      </c>
      <c r="K3068" t="e">
        <f t="shared" si="291"/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 t="shared" si="288"/>
        <v>#N/A</v>
      </c>
      <c r="I3069" t="e">
        <f t="shared" si="289"/>
        <v>#N/A</v>
      </c>
      <c r="J3069" t="e">
        <f t="shared" si="290"/>
        <v>#N/A</v>
      </c>
      <c r="K3069" t="e">
        <f t="shared" si="291"/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 t="shared" si="288"/>
        <v>#N/A</v>
      </c>
      <c r="I3070" t="e">
        <f t="shared" si="289"/>
        <v>#N/A</v>
      </c>
      <c r="J3070" t="e">
        <f t="shared" si="290"/>
        <v>#N/A</v>
      </c>
      <c r="K3070" t="e">
        <f t="shared" si="291"/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 t="shared" si="288"/>
        <v>#N/A</v>
      </c>
      <c r="I3071" t="e">
        <f t="shared" si="289"/>
        <v>#N/A</v>
      </c>
      <c r="J3071" t="e">
        <f t="shared" si="290"/>
        <v>#N/A</v>
      </c>
      <c r="K3071" t="e">
        <f t="shared" si="291"/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 t="shared" si="288"/>
        <v>#N/A</v>
      </c>
      <c r="I3072" t="e">
        <f t="shared" si="289"/>
        <v>#N/A</v>
      </c>
      <c r="J3072" t="e">
        <f t="shared" si="290"/>
        <v>#N/A</v>
      </c>
      <c r="K3072" t="e">
        <f t="shared" si="291"/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 t="shared" si="288"/>
        <v>#N/A</v>
      </c>
      <c r="I3073" t="e">
        <f t="shared" si="289"/>
        <v>#N/A</v>
      </c>
      <c r="J3073" t="e">
        <f t="shared" si="290"/>
        <v>#N/A</v>
      </c>
      <c r="K3073" t="e">
        <f t="shared" si="291"/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 t="shared" si="288"/>
        <v>#N/A</v>
      </c>
      <c r="I3074" t="e">
        <f t="shared" si="289"/>
        <v>#N/A</v>
      </c>
      <c r="J3074" t="e">
        <f t="shared" si="290"/>
        <v>#N/A</v>
      </c>
      <c r="K3074" t="e">
        <f t="shared" si="291"/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 t="shared" si="288"/>
        <v>#N/A</v>
      </c>
      <c r="I3075" t="e">
        <f t="shared" si="289"/>
        <v>#N/A</v>
      </c>
      <c r="J3075" t="e">
        <f t="shared" si="290"/>
        <v>#N/A</v>
      </c>
      <c r="K3075" t="e">
        <f t="shared" si="291"/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 t="shared" si="288"/>
        <v>#N/A</v>
      </c>
      <c r="I3076" t="e">
        <f t="shared" si="289"/>
        <v>#N/A</v>
      </c>
      <c r="J3076" t="e">
        <f t="shared" si="290"/>
        <v>#N/A</v>
      </c>
      <c r="K3076" t="e">
        <f t="shared" si="291"/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 t="shared" si="288"/>
        <v>#N/A</v>
      </c>
      <c r="I3077" t="e">
        <f t="shared" si="289"/>
        <v>#N/A</v>
      </c>
      <c r="J3077" t="e">
        <f t="shared" si="290"/>
        <v>#N/A</v>
      </c>
      <c r="K3077" t="e">
        <f t="shared" si="291"/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 t="shared" si="288"/>
        <v>#N/A</v>
      </c>
      <c r="I3078" t="e">
        <f t="shared" si="289"/>
        <v>#N/A</v>
      </c>
      <c r="J3078" t="e">
        <f t="shared" si="290"/>
        <v>#N/A</v>
      </c>
      <c r="K3078" t="e">
        <f t="shared" si="291"/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 t="shared" si="288"/>
        <v>#N/A</v>
      </c>
      <c r="I3079" t="e">
        <f t="shared" si="289"/>
        <v>#N/A</v>
      </c>
      <c r="J3079" t="e">
        <f t="shared" si="290"/>
        <v>#N/A</v>
      </c>
      <c r="K3079" t="e">
        <f t="shared" si="291"/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 t="shared" si="288"/>
        <v>#N/A</v>
      </c>
      <c r="I3080" t="e">
        <f t="shared" si="289"/>
        <v>#N/A</v>
      </c>
      <c r="J3080" t="e">
        <f t="shared" si="290"/>
        <v>#N/A</v>
      </c>
      <c r="K3080" t="e">
        <f t="shared" si="291"/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 t="shared" si="288"/>
        <v>#N/A</v>
      </c>
      <c r="I3081" t="e">
        <f t="shared" si="289"/>
        <v>#N/A</v>
      </c>
      <c r="J3081" t="e">
        <f t="shared" si="290"/>
        <v>#N/A</v>
      </c>
      <c r="K3081" t="e">
        <f t="shared" si="291"/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 t="shared" si="288"/>
        <v>#N/A</v>
      </c>
      <c r="I3082" t="e">
        <f t="shared" si="289"/>
        <v>#N/A</v>
      </c>
      <c r="J3082" t="e">
        <f t="shared" si="290"/>
        <v>#N/A</v>
      </c>
      <c r="K3082" t="e">
        <f t="shared" si="291"/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 t="shared" si="288"/>
        <v>#N/A</v>
      </c>
      <c r="I3083" t="e">
        <f t="shared" si="289"/>
        <v>#N/A</v>
      </c>
      <c r="J3083" t="e">
        <f t="shared" si="290"/>
        <v>#N/A</v>
      </c>
      <c r="K3083" t="e">
        <f t="shared" si="291"/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 t="shared" si="288"/>
        <v>#N/A</v>
      </c>
      <c r="I3084" t="e">
        <f t="shared" si="289"/>
        <v>#N/A</v>
      </c>
      <c r="J3084" t="e">
        <f t="shared" si="290"/>
        <v>#N/A</v>
      </c>
      <c r="K3084" t="e">
        <f t="shared" si="291"/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 t="shared" si="288"/>
        <v>#N/A</v>
      </c>
      <c r="I3085" t="e">
        <f t="shared" si="289"/>
        <v>#N/A</v>
      </c>
      <c r="J3085" t="e">
        <f t="shared" si="290"/>
        <v>#N/A</v>
      </c>
      <c r="K3085" t="e">
        <f t="shared" si="291"/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 t="shared" si="288"/>
        <v>#N/A</v>
      </c>
      <c r="I3086" t="e">
        <f t="shared" si="289"/>
        <v>#N/A</v>
      </c>
      <c r="J3086" t="e">
        <f t="shared" si="290"/>
        <v>#N/A</v>
      </c>
      <c r="K3086" t="e">
        <f t="shared" si="291"/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 t="shared" si="288"/>
        <v>#N/A</v>
      </c>
      <c r="I3087" t="e">
        <f t="shared" si="289"/>
        <v>#N/A</v>
      </c>
      <c r="J3087" t="e">
        <f t="shared" si="290"/>
        <v>#N/A</v>
      </c>
      <c r="K3087" t="e">
        <f t="shared" si="291"/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 t="shared" ref="H3089:H3152" si="292">NA()</f>
        <v>#N/A</v>
      </c>
      <c r="I3089" t="e">
        <f t="shared" ref="I3089:I3152" si="293">NA()</f>
        <v>#N/A</v>
      </c>
      <c r="J3089" t="e">
        <f t="shared" ref="J3089:J3152" si="294">NA()</f>
        <v>#N/A</v>
      </c>
      <c r="K3089" t="e">
        <f t="shared" ref="K3089:K3152" si="295"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 t="shared" si="292"/>
        <v>#N/A</v>
      </c>
      <c r="I3090" t="e">
        <f t="shared" si="293"/>
        <v>#N/A</v>
      </c>
      <c r="J3090" t="e">
        <f t="shared" si="294"/>
        <v>#N/A</v>
      </c>
      <c r="K3090" t="e">
        <f t="shared" si="295"/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 t="shared" si="292"/>
        <v>#N/A</v>
      </c>
      <c r="I3091" t="e">
        <f t="shared" si="293"/>
        <v>#N/A</v>
      </c>
      <c r="J3091" t="e">
        <f t="shared" si="294"/>
        <v>#N/A</v>
      </c>
      <c r="K3091" t="e">
        <f t="shared" si="295"/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 t="shared" si="292"/>
        <v>#N/A</v>
      </c>
      <c r="I3092" t="e">
        <f t="shared" si="293"/>
        <v>#N/A</v>
      </c>
      <c r="J3092" t="e">
        <f t="shared" si="294"/>
        <v>#N/A</v>
      </c>
      <c r="K3092" t="e">
        <f t="shared" si="295"/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 t="shared" si="292"/>
        <v>#N/A</v>
      </c>
      <c r="I3093" t="e">
        <f t="shared" si="293"/>
        <v>#N/A</v>
      </c>
      <c r="J3093" t="e">
        <f t="shared" si="294"/>
        <v>#N/A</v>
      </c>
      <c r="K3093" t="e">
        <f t="shared" si="295"/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 t="shared" si="292"/>
        <v>#N/A</v>
      </c>
      <c r="I3094" t="e">
        <f t="shared" si="293"/>
        <v>#N/A</v>
      </c>
      <c r="J3094" t="e">
        <f t="shared" si="294"/>
        <v>#N/A</v>
      </c>
      <c r="K3094" t="e">
        <f t="shared" si="295"/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 t="shared" si="292"/>
        <v>#N/A</v>
      </c>
      <c r="I3095" t="e">
        <f t="shared" si="293"/>
        <v>#N/A</v>
      </c>
      <c r="J3095" t="e">
        <f t="shared" si="294"/>
        <v>#N/A</v>
      </c>
      <c r="K3095" t="e">
        <f t="shared" si="295"/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 t="shared" si="292"/>
        <v>#N/A</v>
      </c>
      <c r="I3096" t="e">
        <f t="shared" si="293"/>
        <v>#N/A</v>
      </c>
      <c r="J3096" t="e">
        <f t="shared" si="294"/>
        <v>#N/A</v>
      </c>
      <c r="K3096" t="e">
        <f t="shared" si="295"/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 t="shared" si="292"/>
        <v>#N/A</v>
      </c>
      <c r="I3097" t="e">
        <f t="shared" si="293"/>
        <v>#N/A</v>
      </c>
      <c r="J3097" t="e">
        <f t="shared" si="294"/>
        <v>#N/A</v>
      </c>
      <c r="K3097" t="e">
        <f t="shared" si="295"/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 t="shared" si="292"/>
        <v>#N/A</v>
      </c>
      <c r="I3098" t="e">
        <f t="shared" si="293"/>
        <v>#N/A</v>
      </c>
      <c r="J3098" t="e">
        <f t="shared" si="294"/>
        <v>#N/A</v>
      </c>
      <c r="K3098" t="e">
        <f t="shared" si="295"/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 t="shared" si="292"/>
        <v>#N/A</v>
      </c>
      <c r="I3099" t="e">
        <f t="shared" si="293"/>
        <v>#N/A</v>
      </c>
      <c r="J3099" t="e">
        <f t="shared" si="294"/>
        <v>#N/A</v>
      </c>
      <c r="K3099" t="e">
        <f t="shared" si="295"/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 t="shared" si="292"/>
        <v>#N/A</v>
      </c>
      <c r="I3100" t="e">
        <f t="shared" si="293"/>
        <v>#N/A</v>
      </c>
      <c r="J3100" t="e">
        <f t="shared" si="294"/>
        <v>#N/A</v>
      </c>
      <c r="K3100" t="e">
        <f t="shared" si="295"/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 t="shared" si="292"/>
        <v>#N/A</v>
      </c>
      <c r="I3101" t="e">
        <f t="shared" si="293"/>
        <v>#N/A</v>
      </c>
      <c r="J3101" t="e">
        <f t="shared" si="294"/>
        <v>#N/A</v>
      </c>
      <c r="K3101" t="e">
        <f t="shared" si="295"/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 t="shared" si="292"/>
        <v>#N/A</v>
      </c>
      <c r="I3102" t="e">
        <f t="shared" si="293"/>
        <v>#N/A</v>
      </c>
      <c r="J3102" t="e">
        <f t="shared" si="294"/>
        <v>#N/A</v>
      </c>
      <c r="K3102" t="e">
        <f t="shared" si="295"/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 t="shared" si="292"/>
        <v>#N/A</v>
      </c>
      <c r="I3103" t="e">
        <f t="shared" si="293"/>
        <v>#N/A</v>
      </c>
      <c r="J3103" t="e">
        <f t="shared" si="294"/>
        <v>#N/A</v>
      </c>
      <c r="K3103" t="e">
        <f t="shared" si="295"/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 t="shared" si="292"/>
        <v>#N/A</v>
      </c>
      <c r="I3104" t="e">
        <f t="shared" si="293"/>
        <v>#N/A</v>
      </c>
      <c r="J3104" t="e">
        <f t="shared" si="294"/>
        <v>#N/A</v>
      </c>
      <c r="K3104" t="e">
        <f t="shared" si="295"/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 t="shared" si="292"/>
        <v>#N/A</v>
      </c>
      <c r="I3105" t="e">
        <f t="shared" si="293"/>
        <v>#N/A</v>
      </c>
      <c r="J3105" t="e">
        <f t="shared" si="294"/>
        <v>#N/A</v>
      </c>
      <c r="K3105" t="e">
        <f t="shared" si="295"/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 t="shared" si="292"/>
        <v>#N/A</v>
      </c>
      <c r="I3106" t="e">
        <f t="shared" si="293"/>
        <v>#N/A</v>
      </c>
      <c r="J3106" t="e">
        <f t="shared" si="294"/>
        <v>#N/A</v>
      </c>
      <c r="K3106" t="e">
        <f t="shared" si="295"/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 t="shared" si="292"/>
        <v>#N/A</v>
      </c>
      <c r="I3107" t="e">
        <f t="shared" si="293"/>
        <v>#N/A</v>
      </c>
      <c r="J3107" t="e">
        <f t="shared" si="294"/>
        <v>#N/A</v>
      </c>
      <c r="K3107" t="e">
        <f t="shared" si="295"/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 t="shared" si="292"/>
        <v>#N/A</v>
      </c>
      <c r="I3108" t="e">
        <f t="shared" si="293"/>
        <v>#N/A</v>
      </c>
      <c r="J3108" t="e">
        <f t="shared" si="294"/>
        <v>#N/A</v>
      </c>
      <c r="K3108" t="e">
        <f t="shared" si="295"/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 t="shared" si="292"/>
        <v>#N/A</v>
      </c>
      <c r="I3109" t="e">
        <f t="shared" si="293"/>
        <v>#N/A</v>
      </c>
      <c r="J3109" t="e">
        <f t="shared" si="294"/>
        <v>#N/A</v>
      </c>
      <c r="K3109" t="e">
        <f t="shared" si="295"/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 t="shared" si="292"/>
        <v>#N/A</v>
      </c>
      <c r="I3110" t="e">
        <f t="shared" si="293"/>
        <v>#N/A</v>
      </c>
      <c r="J3110" t="e">
        <f t="shared" si="294"/>
        <v>#N/A</v>
      </c>
      <c r="K3110" t="e">
        <f t="shared" si="295"/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 t="shared" si="292"/>
        <v>#N/A</v>
      </c>
      <c r="I3111" t="e">
        <f t="shared" si="293"/>
        <v>#N/A</v>
      </c>
      <c r="J3111" t="e">
        <f t="shared" si="294"/>
        <v>#N/A</v>
      </c>
      <c r="K3111" t="e">
        <f t="shared" si="295"/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 t="shared" si="292"/>
        <v>#N/A</v>
      </c>
      <c r="I3112" t="e">
        <f t="shared" si="293"/>
        <v>#N/A</v>
      </c>
      <c r="J3112" t="e">
        <f t="shared" si="294"/>
        <v>#N/A</v>
      </c>
      <c r="K3112" t="e">
        <f t="shared" si="295"/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 t="shared" si="292"/>
        <v>#N/A</v>
      </c>
      <c r="I3113" t="e">
        <f t="shared" si="293"/>
        <v>#N/A</v>
      </c>
      <c r="J3113" t="e">
        <f t="shared" si="294"/>
        <v>#N/A</v>
      </c>
      <c r="K3113" t="e">
        <f t="shared" si="295"/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 t="shared" si="292"/>
        <v>#N/A</v>
      </c>
      <c r="I3114" t="e">
        <f t="shared" si="293"/>
        <v>#N/A</v>
      </c>
      <c r="J3114" t="e">
        <f t="shared" si="294"/>
        <v>#N/A</v>
      </c>
      <c r="K3114" t="e">
        <f t="shared" si="295"/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 t="shared" si="292"/>
        <v>#N/A</v>
      </c>
      <c r="I3115" t="e">
        <f t="shared" si="293"/>
        <v>#N/A</v>
      </c>
      <c r="J3115" t="e">
        <f t="shared" si="294"/>
        <v>#N/A</v>
      </c>
      <c r="K3115" t="e">
        <f t="shared" si="295"/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 t="shared" si="292"/>
        <v>#N/A</v>
      </c>
      <c r="I3116" t="e">
        <f t="shared" si="293"/>
        <v>#N/A</v>
      </c>
      <c r="J3116" t="e">
        <f t="shared" si="294"/>
        <v>#N/A</v>
      </c>
      <c r="K3116" t="e">
        <f t="shared" si="295"/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 t="shared" si="292"/>
        <v>#N/A</v>
      </c>
      <c r="I3117" t="e">
        <f t="shared" si="293"/>
        <v>#N/A</v>
      </c>
      <c r="J3117" t="e">
        <f t="shared" si="294"/>
        <v>#N/A</v>
      </c>
      <c r="K3117" t="e">
        <f t="shared" si="295"/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 t="shared" si="292"/>
        <v>#N/A</v>
      </c>
      <c r="I3118" t="e">
        <f t="shared" si="293"/>
        <v>#N/A</v>
      </c>
      <c r="J3118" t="e">
        <f t="shared" si="294"/>
        <v>#N/A</v>
      </c>
      <c r="K3118" t="e">
        <f t="shared" si="295"/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 t="shared" si="292"/>
        <v>#N/A</v>
      </c>
      <c r="I3119" t="e">
        <f t="shared" si="293"/>
        <v>#N/A</v>
      </c>
      <c r="J3119" t="e">
        <f t="shared" si="294"/>
        <v>#N/A</v>
      </c>
      <c r="K3119" t="e">
        <f t="shared" si="295"/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 t="shared" si="292"/>
        <v>#N/A</v>
      </c>
      <c r="I3120" t="e">
        <f t="shared" si="293"/>
        <v>#N/A</v>
      </c>
      <c r="J3120" t="e">
        <f t="shared" si="294"/>
        <v>#N/A</v>
      </c>
      <c r="K3120" t="e">
        <f t="shared" si="295"/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 t="shared" si="292"/>
        <v>#N/A</v>
      </c>
      <c r="I3121" t="e">
        <f t="shared" si="293"/>
        <v>#N/A</v>
      </c>
      <c r="J3121" t="e">
        <f t="shared" si="294"/>
        <v>#N/A</v>
      </c>
      <c r="K3121" t="e">
        <f t="shared" si="295"/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 t="shared" si="292"/>
        <v>#N/A</v>
      </c>
      <c r="I3122" t="e">
        <f t="shared" si="293"/>
        <v>#N/A</v>
      </c>
      <c r="J3122" t="e">
        <f t="shared" si="294"/>
        <v>#N/A</v>
      </c>
      <c r="K3122" t="e">
        <f t="shared" si="295"/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 t="shared" si="292"/>
        <v>#N/A</v>
      </c>
      <c r="I3123" t="e">
        <f t="shared" si="293"/>
        <v>#N/A</v>
      </c>
      <c r="J3123" t="e">
        <f t="shared" si="294"/>
        <v>#N/A</v>
      </c>
      <c r="K3123" t="e">
        <f t="shared" si="295"/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 t="shared" si="292"/>
        <v>#N/A</v>
      </c>
      <c r="I3124" t="e">
        <f t="shared" si="293"/>
        <v>#N/A</v>
      </c>
      <c r="J3124" t="e">
        <f t="shared" si="294"/>
        <v>#N/A</v>
      </c>
      <c r="K3124" t="e">
        <f t="shared" si="295"/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 t="shared" si="292"/>
        <v>#N/A</v>
      </c>
      <c r="I3125" t="e">
        <f t="shared" si="293"/>
        <v>#N/A</v>
      </c>
      <c r="J3125" t="e">
        <f t="shared" si="294"/>
        <v>#N/A</v>
      </c>
      <c r="K3125" t="e">
        <f t="shared" si="295"/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 t="shared" si="292"/>
        <v>#N/A</v>
      </c>
      <c r="I3126" t="e">
        <f t="shared" si="293"/>
        <v>#N/A</v>
      </c>
      <c r="J3126" t="e">
        <f t="shared" si="294"/>
        <v>#N/A</v>
      </c>
      <c r="K3126" t="e">
        <f t="shared" si="295"/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 t="shared" si="292"/>
        <v>#N/A</v>
      </c>
      <c r="I3127" t="e">
        <f t="shared" si="293"/>
        <v>#N/A</v>
      </c>
      <c r="J3127" t="e">
        <f t="shared" si="294"/>
        <v>#N/A</v>
      </c>
      <c r="K3127" t="e">
        <f t="shared" si="295"/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 t="shared" si="292"/>
        <v>#N/A</v>
      </c>
      <c r="I3128" t="e">
        <f t="shared" si="293"/>
        <v>#N/A</v>
      </c>
      <c r="J3128" t="e">
        <f t="shared" si="294"/>
        <v>#N/A</v>
      </c>
      <c r="K3128" t="e">
        <f t="shared" si="295"/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 t="shared" si="292"/>
        <v>#N/A</v>
      </c>
      <c r="I3129" t="e">
        <f t="shared" si="293"/>
        <v>#N/A</v>
      </c>
      <c r="J3129" t="e">
        <f t="shared" si="294"/>
        <v>#N/A</v>
      </c>
      <c r="K3129" t="e">
        <f t="shared" si="295"/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 t="shared" si="292"/>
        <v>#N/A</v>
      </c>
      <c r="I3130" t="e">
        <f t="shared" si="293"/>
        <v>#N/A</v>
      </c>
      <c r="J3130" t="e">
        <f t="shared" si="294"/>
        <v>#N/A</v>
      </c>
      <c r="K3130" t="e">
        <f t="shared" si="295"/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 t="shared" si="292"/>
        <v>#N/A</v>
      </c>
      <c r="I3131" t="e">
        <f t="shared" si="293"/>
        <v>#N/A</v>
      </c>
      <c r="J3131" t="e">
        <f t="shared" si="294"/>
        <v>#N/A</v>
      </c>
      <c r="K3131" t="e">
        <f t="shared" si="295"/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 t="shared" si="292"/>
        <v>#N/A</v>
      </c>
      <c r="I3132" t="e">
        <f t="shared" si="293"/>
        <v>#N/A</v>
      </c>
      <c r="J3132" t="e">
        <f t="shared" si="294"/>
        <v>#N/A</v>
      </c>
      <c r="K3132" t="e">
        <f t="shared" si="295"/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 t="shared" si="292"/>
        <v>#N/A</v>
      </c>
      <c r="I3133" t="e">
        <f t="shared" si="293"/>
        <v>#N/A</v>
      </c>
      <c r="J3133" t="e">
        <f t="shared" si="294"/>
        <v>#N/A</v>
      </c>
      <c r="K3133" t="e">
        <f t="shared" si="295"/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 t="shared" si="292"/>
        <v>#N/A</v>
      </c>
      <c r="I3134" t="e">
        <f t="shared" si="293"/>
        <v>#N/A</v>
      </c>
      <c r="J3134" t="e">
        <f t="shared" si="294"/>
        <v>#N/A</v>
      </c>
      <c r="K3134" t="e">
        <f t="shared" si="295"/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 t="shared" si="292"/>
        <v>#N/A</v>
      </c>
      <c r="I3135" t="e">
        <f t="shared" si="293"/>
        <v>#N/A</v>
      </c>
      <c r="J3135" t="e">
        <f t="shared" si="294"/>
        <v>#N/A</v>
      </c>
      <c r="K3135" t="e">
        <f t="shared" si="295"/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 t="shared" si="292"/>
        <v>#N/A</v>
      </c>
      <c r="I3136" t="e">
        <f t="shared" si="293"/>
        <v>#N/A</v>
      </c>
      <c r="J3136" t="e">
        <f t="shared" si="294"/>
        <v>#N/A</v>
      </c>
      <c r="K3136" t="e">
        <f t="shared" si="295"/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 t="shared" si="292"/>
        <v>#N/A</v>
      </c>
      <c r="I3137" t="e">
        <f t="shared" si="293"/>
        <v>#N/A</v>
      </c>
      <c r="J3137" t="e">
        <f t="shared" si="294"/>
        <v>#N/A</v>
      </c>
      <c r="K3137" t="e">
        <f t="shared" si="295"/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 t="shared" si="292"/>
        <v>#N/A</v>
      </c>
      <c r="I3138" t="e">
        <f t="shared" si="293"/>
        <v>#N/A</v>
      </c>
      <c r="J3138" t="e">
        <f t="shared" si="294"/>
        <v>#N/A</v>
      </c>
      <c r="K3138" t="e">
        <f t="shared" si="295"/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 t="shared" si="292"/>
        <v>#N/A</v>
      </c>
      <c r="I3139" t="e">
        <f t="shared" si="293"/>
        <v>#N/A</v>
      </c>
      <c r="J3139" t="e">
        <f t="shared" si="294"/>
        <v>#N/A</v>
      </c>
      <c r="K3139" t="e">
        <f t="shared" si="295"/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 t="shared" si="292"/>
        <v>#N/A</v>
      </c>
      <c r="I3140" t="e">
        <f t="shared" si="293"/>
        <v>#N/A</v>
      </c>
      <c r="J3140" t="e">
        <f t="shared" si="294"/>
        <v>#N/A</v>
      </c>
      <c r="K3140" t="e">
        <f t="shared" si="295"/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 t="shared" si="292"/>
        <v>#N/A</v>
      </c>
      <c r="I3141" t="e">
        <f t="shared" si="293"/>
        <v>#N/A</v>
      </c>
      <c r="J3141" t="e">
        <f t="shared" si="294"/>
        <v>#N/A</v>
      </c>
      <c r="K3141" t="e">
        <f t="shared" si="295"/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 t="shared" si="292"/>
        <v>#N/A</v>
      </c>
      <c r="I3142" t="e">
        <f t="shared" si="293"/>
        <v>#N/A</v>
      </c>
      <c r="J3142" t="e">
        <f t="shared" si="294"/>
        <v>#N/A</v>
      </c>
      <c r="K3142" t="e">
        <f t="shared" si="295"/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 t="shared" si="292"/>
        <v>#N/A</v>
      </c>
      <c r="I3143" t="e">
        <f t="shared" si="293"/>
        <v>#N/A</v>
      </c>
      <c r="J3143" t="e">
        <f t="shared" si="294"/>
        <v>#N/A</v>
      </c>
      <c r="K3143" t="e">
        <f t="shared" si="295"/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 t="shared" si="292"/>
        <v>#N/A</v>
      </c>
      <c r="I3144" t="e">
        <f t="shared" si="293"/>
        <v>#N/A</v>
      </c>
      <c r="J3144" t="e">
        <f t="shared" si="294"/>
        <v>#N/A</v>
      </c>
      <c r="K3144" t="e">
        <f t="shared" si="295"/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 t="shared" si="292"/>
        <v>#N/A</v>
      </c>
      <c r="I3145" t="e">
        <f t="shared" si="293"/>
        <v>#N/A</v>
      </c>
      <c r="J3145" t="e">
        <f t="shared" si="294"/>
        <v>#N/A</v>
      </c>
      <c r="K3145" t="e">
        <f t="shared" si="295"/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 t="shared" si="292"/>
        <v>#N/A</v>
      </c>
      <c r="I3146" t="e">
        <f t="shared" si="293"/>
        <v>#N/A</v>
      </c>
      <c r="J3146" t="e">
        <f t="shared" si="294"/>
        <v>#N/A</v>
      </c>
      <c r="K3146" t="e">
        <f t="shared" si="295"/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 t="shared" si="292"/>
        <v>#N/A</v>
      </c>
      <c r="I3147" t="e">
        <f t="shared" si="293"/>
        <v>#N/A</v>
      </c>
      <c r="J3147" t="e">
        <f t="shared" si="294"/>
        <v>#N/A</v>
      </c>
      <c r="K3147" t="e">
        <f t="shared" si="295"/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 t="shared" si="292"/>
        <v>#N/A</v>
      </c>
      <c r="I3148" t="e">
        <f t="shared" si="293"/>
        <v>#N/A</v>
      </c>
      <c r="J3148" t="e">
        <f t="shared" si="294"/>
        <v>#N/A</v>
      </c>
      <c r="K3148" t="e">
        <f t="shared" si="295"/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 t="shared" si="292"/>
        <v>#N/A</v>
      </c>
      <c r="I3149" t="e">
        <f t="shared" si="293"/>
        <v>#N/A</v>
      </c>
      <c r="J3149" t="e">
        <f t="shared" si="294"/>
        <v>#N/A</v>
      </c>
      <c r="K3149" t="e">
        <f t="shared" si="295"/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 t="shared" si="292"/>
        <v>#N/A</v>
      </c>
      <c r="I3150" t="e">
        <f t="shared" si="293"/>
        <v>#N/A</v>
      </c>
      <c r="J3150" t="e">
        <f t="shared" si="294"/>
        <v>#N/A</v>
      </c>
      <c r="K3150" t="e">
        <f t="shared" si="295"/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 t="shared" si="292"/>
        <v>#N/A</v>
      </c>
      <c r="I3151" t="e">
        <f t="shared" si="293"/>
        <v>#N/A</v>
      </c>
      <c r="J3151" t="e">
        <f t="shared" si="294"/>
        <v>#N/A</v>
      </c>
      <c r="K3151" t="e">
        <f t="shared" si="295"/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 t="shared" si="292"/>
        <v>#N/A</v>
      </c>
      <c r="I3152" t="e">
        <f t="shared" si="293"/>
        <v>#N/A</v>
      </c>
      <c r="J3152" t="e">
        <f t="shared" si="294"/>
        <v>#N/A</v>
      </c>
      <c r="K3152" t="e">
        <f t="shared" si="295"/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 t="shared" ref="H3153:H3216" si="296">NA()</f>
        <v>#N/A</v>
      </c>
      <c r="I3153" t="e">
        <f t="shared" ref="I3153:I3216" si="297">NA()</f>
        <v>#N/A</v>
      </c>
      <c r="J3153" t="e">
        <f t="shared" ref="J3153:J3184" si="298">NA()</f>
        <v>#N/A</v>
      </c>
      <c r="K3153" t="e">
        <f t="shared" ref="K3153:K3184" si="299"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 t="shared" si="296"/>
        <v>#N/A</v>
      </c>
      <c r="I3154" t="e">
        <f t="shared" si="297"/>
        <v>#N/A</v>
      </c>
      <c r="J3154" t="e">
        <f t="shared" si="298"/>
        <v>#N/A</v>
      </c>
      <c r="K3154" t="e">
        <f t="shared" si="299"/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 t="shared" si="296"/>
        <v>#N/A</v>
      </c>
      <c r="I3155" t="e">
        <f t="shared" si="297"/>
        <v>#N/A</v>
      </c>
      <c r="J3155" t="e">
        <f t="shared" si="298"/>
        <v>#N/A</v>
      </c>
      <c r="K3155" t="e">
        <f t="shared" si="299"/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 t="shared" si="296"/>
        <v>#N/A</v>
      </c>
      <c r="I3156" t="e">
        <f t="shared" si="297"/>
        <v>#N/A</v>
      </c>
      <c r="J3156" t="e">
        <f t="shared" si="298"/>
        <v>#N/A</v>
      </c>
      <c r="K3156" t="e">
        <f t="shared" si="299"/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 t="shared" si="296"/>
        <v>#N/A</v>
      </c>
      <c r="I3157" t="e">
        <f t="shared" si="297"/>
        <v>#N/A</v>
      </c>
      <c r="J3157" t="e">
        <f t="shared" si="298"/>
        <v>#N/A</v>
      </c>
      <c r="K3157" t="e">
        <f t="shared" si="299"/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 t="shared" si="296"/>
        <v>#N/A</v>
      </c>
      <c r="I3158" t="e">
        <f t="shared" si="297"/>
        <v>#N/A</v>
      </c>
      <c r="J3158" t="e">
        <f t="shared" si="298"/>
        <v>#N/A</v>
      </c>
      <c r="K3158" t="e">
        <f t="shared" si="299"/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 t="shared" si="296"/>
        <v>#N/A</v>
      </c>
      <c r="I3159" t="e">
        <f t="shared" si="297"/>
        <v>#N/A</v>
      </c>
      <c r="J3159" t="e">
        <f t="shared" si="298"/>
        <v>#N/A</v>
      </c>
      <c r="K3159" t="e">
        <f t="shared" si="299"/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 t="shared" si="296"/>
        <v>#N/A</v>
      </c>
      <c r="I3160" t="e">
        <f t="shared" si="297"/>
        <v>#N/A</v>
      </c>
      <c r="J3160" t="e">
        <f t="shared" si="298"/>
        <v>#N/A</v>
      </c>
      <c r="K3160" t="e">
        <f t="shared" si="299"/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 t="shared" si="296"/>
        <v>#N/A</v>
      </c>
      <c r="I3161" t="e">
        <f t="shared" si="297"/>
        <v>#N/A</v>
      </c>
      <c r="J3161" t="e">
        <f t="shared" si="298"/>
        <v>#N/A</v>
      </c>
      <c r="K3161" t="e">
        <f t="shared" si="299"/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 t="shared" si="296"/>
        <v>#N/A</v>
      </c>
      <c r="I3162" t="e">
        <f t="shared" si="297"/>
        <v>#N/A</v>
      </c>
      <c r="J3162" t="e">
        <f t="shared" si="298"/>
        <v>#N/A</v>
      </c>
      <c r="K3162" t="e">
        <f t="shared" si="299"/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 t="shared" si="296"/>
        <v>#N/A</v>
      </c>
      <c r="I3163" t="e">
        <f t="shared" si="297"/>
        <v>#N/A</v>
      </c>
      <c r="J3163" t="e">
        <f t="shared" si="298"/>
        <v>#N/A</v>
      </c>
      <c r="K3163" t="e">
        <f t="shared" si="299"/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 t="shared" si="296"/>
        <v>#N/A</v>
      </c>
      <c r="I3164" t="e">
        <f t="shared" si="297"/>
        <v>#N/A</v>
      </c>
      <c r="J3164" t="e">
        <f t="shared" si="298"/>
        <v>#N/A</v>
      </c>
      <c r="K3164" t="e">
        <f t="shared" si="299"/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 t="shared" si="296"/>
        <v>#N/A</v>
      </c>
      <c r="I3165" t="e">
        <f t="shared" si="297"/>
        <v>#N/A</v>
      </c>
      <c r="J3165" t="e">
        <f t="shared" si="298"/>
        <v>#N/A</v>
      </c>
      <c r="K3165" t="e">
        <f t="shared" si="299"/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 t="shared" si="296"/>
        <v>#N/A</v>
      </c>
      <c r="I3166" t="e">
        <f t="shared" si="297"/>
        <v>#N/A</v>
      </c>
      <c r="J3166" t="e">
        <f t="shared" si="298"/>
        <v>#N/A</v>
      </c>
      <c r="K3166" t="e">
        <f t="shared" si="299"/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 t="shared" si="296"/>
        <v>#N/A</v>
      </c>
      <c r="I3167" t="e">
        <f t="shared" si="297"/>
        <v>#N/A</v>
      </c>
      <c r="J3167" t="e">
        <f t="shared" si="298"/>
        <v>#N/A</v>
      </c>
      <c r="K3167" t="e">
        <f t="shared" si="299"/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 t="shared" si="296"/>
        <v>#N/A</v>
      </c>
      <c r="I3168" t="e">
        <f t="shared" si="297"/>
        <v>#N/A</v>
      </c>
      <c r="J3168" t="e">
        <f t="shared" si="298"/>
        <v>#N/A</v>
      </c>
      <c r="K3168" t="e">
        <f t="shared" si="299"/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 t="shared" si="296"/>
        <v>#N/A</v>
      </c>
      <c r="I3169" t="e">
        <f t="shared" si="297"/>
        <v>#N/A</v>
      </c>
      <c r="J3169" t="e">
        <f t="shared" si="298"/>
        <v>#N/A</v>
      </c>
      <c r="K3169" t="e">
        <f t="shared" si="299"/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 t="shared" si="296"/>
        <v>#N/A</v>
      </c>
      <c r="I3170" t="e">
        <f t="shared" si="297"/>
        <v>#N/A</v>
      </c>
      <c r="J3170" t="e">
        <f t="shared" si="298"/>
        <v>#N/A</v>
      </c>
      <c r="K3170" t="e">
        <f t="shared" si="299"/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 t="shared" si="296"/>
        <v>#N/A</v>
      </c>
      <c r="I3171" t="e">
        <f t="shared" si="297"/>
        <v>#N/A</v>
      </c>
      <c r="J3171" t="e">
        <f t="shared" si="298"/>
        <v>#N/A</v>
      </c>
      <c r="K3171" t="e">
        <f t="shared" si="299"/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 t="shared" si="296"/>
        <v>#N/A</v>
      </c>
      <c r="I3172" t="e">
        <f t="shared" si="297"/>
        <v>#N/A</v>
      </c>
      <c r="J3172" t="e">
        <f t="shared" si="298"/>
        <v>#N/A</v>
      </c>
      <c r="K3172" t="e">
        <f t="shared" si="299"/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 t="shared" si="296"/>
        <v>#N/A</v>
      </c>
      <c r="I3173" t="e">
        <f t="shared" si="297"/>
        <v>#N/A</v>
      </c>
      <c r="J3173" t="e">
        <f t="shared" si="298"/>
        <v>#N/A</v>
      </c>
      <c r="K3173" t="e">
        <f t="shared" si="299"/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 t="shared" si="296"/>
        <v>#N/A</v>
      </c>
      <c r="I3174" t="e">
        <f t="shared" si="297"/>
        <v>#N/A</v>
      </c>
      <c r="J3174" t="e">
        <f t="shared" si="298"/>
        <v>#N/A</v>
      </c>
      <c r="K3174" t="e">
        <f t="shared" si="299"/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 t="shared" si="296"/>
        <v>#N/A</v>
      </c>
      <c r="I3175" t="e">
        <f t="shared" si="297"/>
        <v>#N/A</v>
      </c>
      <c r="J3175" t="e">
        <f t="shared" si="298"/>
        <v>#N/A</v>
      </c>
      <c r="K3175" t="e">
        <f t="shared" si="299"/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 t="shared" si="296"/>
        <v>#N/A</v>
      </c>
      <c r="I3176" t="e">
        <f t="shared" si="297"/>
        <v>#N/A</v>
      </c>
      <c r="J3176" t="e">
        <f t="shared" si="298"/>
        <v>#N/A</v>
      </c>
      <c r="K3176" t="e">
        <f t="shared" si="299"/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 t="shared" si="296"/>
        <v>#N/A</v>
      </c>
      <c r="I3177" t="e">
        <f t="shared" si="297"/>
        <v>#N/A</v>
      </c>
      <c r="J3177" t="e">
        <f t="shared" si="298"/>
        <v>#N/A</v>
      </c>
      <c r="K3177" t="e">
        <f t="shared" si="299"/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 t="shared" si="296"/>
        <v>#N/A</v>
      </c>
      <c r="I3178" t="e">
        <f t="shared" si="297"/>
        <v>#N/A</v>
      </c>
      <c r="J3178" t="e">
        <f t="shared" si="298"/>
        <v>#N/A</v>
      </c>
      <c r="K3178" t="e">
        <f t="shared" si="299"/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 t="shared" si="296"/>
        <v>#N/A</v>
      </c>
      <c r="I3179" t="e">
        <f t="shared" si="297"/>
        <v>#N/A</v>
      </c>
      <c r="J3179" t="e">
        <f t="shared" si="298"/>
        <v>#N/A</v>
      </c>
      <c r="K3179" t="e">
        <f t="shared" si="299"/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 t="shared" si="296"/>
        <v>#N/A</v>
      </c>
      <c r="I3180" t="e">
        <f t="shared" si="297"/>
        <v>#N/A</v>
      </c>
      <c r="J3180" t="e">
        <f t="shared" si="298"/>
        <v>#N/A</v>
      </c>
      <c r="K3180" t="e">
        <f t="shared" si="299"/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 t="shared" si="296"/>
        <v>#N/A</v>
      </c>
      <c r="I3181" t="e">
        <f t="shared" si="297"/>
        <v>#N/A</v>
      </c>
      <c r="J3181" t="e">
        <f t="shared" si="298"/>
        <v>#N/A</v>
      </c>
      <c r="K3181" t="e">
        <f t="shared" si="299"/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 t="shared" si="296"/>
        <v>#N/A</v>
      </c>
      <c r="I3182" t="e">
        <f t="shared" si="297"/>
        <v>#N/A</v>
      </c>
      <c r="J3182" t="e">
        <f t="shared" si="298"/>
        <v>#N/A</v>
      </c>
      <c r="K3182" t="e">
        <f t="shared" si="299"/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 t="shared" si="296"/>
        <v>#N/A</v>
      </c>
      <c r="I3183" t="e">
        <f t="shared" si="297"/>
        <v>#N/A</v>
      </c>
      <c r="J3183" t="e">
        <f t="shared" si="298"/>
        <v>#N/A</v>
      </c>
      <c r="K3183" t="e">
        <f t="shared" si="299"/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 t="shared" si="296"/>
        <v>#N/A</v>
      </c>
      <c r="I3184" t="e">
        <f t="shared" si="297"/>
        <v>#N/A</v>
      </c>
      <c r="J3184" t="e">
        <f t="shared" si="298"/>
        <v>#N/A</v>
      </c>
      <c r="K3184" t="e">
        <f t="shared" si="299"/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 t="shared" si="296"/>
        <v>#N/A</v>
      </c>
      <c r="I3185" t="e">
        <f t="shared" si="297"/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 t="shared" si="296"/>
        <v>#N/A</v>
      </c>
      <c r="I3186" t="e">
        <f t="shared" si="297"/>
        <v>#N/A</v>
      </c>
      <c r="J3186" t="e">
        <f t="shared" ref="J3186:J3249" si="300">NA()</f>
        <v>#N/A</v>
      </c>
      <c r="K3186" t="e">
        <f t="shared" ref="K3186:K3249" si="301"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 t="shared" si="296"/>
        <v>#N/A</v>
      </c>
      <c r="I3187" t="e">
        <f t="shared" si="297"/>
        <v>#N/A</v>
      </c>
      <c r="J3187" t="e">
        <f t="shared" si="300"/>
        <v>#N/A</v>
      </c>
      <c r="K3187" t="e">
        <f t="shared" si="301"/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 t="shared" si="296"/>
        <v>#N/A</v>
      </c>
      <c r="I3188" t="e">
        <f t="shared" si="297"/>
        <v>#N/A</v>
      </c>
      <c r="J3188" t="e">
        <f t="shared" si="300"/>
        <v>#N/A</v>
      </c>
      <c r="K3188" t="e">
        <f t="shared" si="301"/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 t="shared" si="296"/>
        <v>#N/A</v>
      </c>
      <c r="I3189" t="e">
        <f t="shared" si="297"/>
        <v>#N/A</v>
      </c>
      <c r="J3189" t="e">
        <f t="shared" si="300"/>
        <v>#N/A</v>
      </c>
      <c r="K3189" t="e">
        <f t="shared" si="301"/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 t="shared" si="296"/>
        <v>#N/A</v>
      </c>
      <c r="I3190" t="e">
        <f t="shared" si="297"/>
        <v>#N/A</v>
      </c>
      <c r="J3190" t="e">
        <f t="shared" si="300"/>
        <v>#N/A</v>
      </c>
      <c r="K3190" t="e">
        <f t="shared" si="301"/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 t="shared" si="296"/>
        <v>#N/A</v>
      </c>
      <c r="I3191" t="e">
        <f t="shared" si="297"/>
        <v>#N/A</v>
      </c>
      <c r="J3191" t="e">
        <f t="shared" si="300"/>
        <v>#N/A</v>
      </c>
      <c r="K3191" t="e">
        <f t="shared" si="301"/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 t="shared" si="296"/>
        <v>#N/A</v>
      </c>
      <c r="I3192" t="e">
        <f t="shared" si="297"/>
        <v>#N/A</v>
      </c>
      <c r="J3192" t="e">
        <f t="shared" si="300"/>
        <v>#N/A</v>
      </c>
      <c r="K3192" t="e">
        <f t="shared" si="301"/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 t="shared" si="296"/>
        <v>#N/A</v>
      </c>
      <c r="I3193" t="e">
        <f t="shared" si="297"/>
        <v>#N/A</v>
      </c>
      <c r="J3193" t="e">
        <f t="shared" si="300"/>
        <v>#N/A</v>
      </c>
      <c r="K3193" t="e">
        <f t="shared" si="301"/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 t="shared" si="296"/>
        <v>#N/A</v>
      </c>
      <c r="I3194" t="e">
        <f t="shared" si="297"/>
        <v>#N/A</v>
      </c>
      <c r="J3194" t="e">
        <f t="shared" si="300"/>
        <v>#N/A</v>
      </c>
      <c r="K3194" t="e">
        <f t="shared" si="301"/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 t="shared" si="296"/>
        <v>#N/A</v>
      </c>
      <c r="I3195" t="e">
        <f t="shared" si="297"/>
        <v>#N/A</v>
      </c>
      <c r="J3195" t="e">
        <f t="shared" si="300"/>
        <v>#N/A</v>
      </c>
      <c r="K3195" t="e">
        <f t="shared" si="301"/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 t="shared" si="296"/>
        <v>#N/A</v>
      </c>
      <c r="I3196" t="e">
        <f t="shared" si="297"/>
        <v>#N/A</v>
      </c>
      <c r="J3196" t="e">
        <f t="shared" si="300"/>
        <v>#N/A</v>
      </c>
      <c r="K3196" t="e">
        <f t="shared" si="301"/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 t="shared" si="296"/>
        <v>#N/A</v>
      </c>
      <c r="I3197" t="e">
        <f t="shared" si="297"/>
        <v>#N/A</v>
      </c>
      <c r="J3197" t="e">
        <f t="shared" si="300"/>
        <v>#N/A</v>
      </c>
      <c r="K3197" t="e">
        <f t="shared" si="301"/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 t="shared" si="296"/>
        <v>#N/A</v>
      </c>
      <c r="I3198" t="e">
        <f t="shared" si="297"/>
        <v>#N/A</v>
      </c>
      <c r="J3198" t="e">
        <f t="shared" si="300"/>
        <v>#N/A</v>
      </c>
      <c r="K3198" t="e">
        <f t="shared" si="301"/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 t="shared" si="296"/>
        <v>#N/A</v>
      </c>
      <c r="I3199" t="e">
        <f t="shared" si="297"/>
        <v>#N/A</v>
      </c>
      <c r="J3199" t="e">
        <f t="shared" si="300"/>
        <v>#N/A</v>
      </c>
      <c r="K3199" t="e">
        <f t="shared" si="301"/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 t="shared" si="296"/>
        <v>#N/A</v>
      </c>
      <c r="I3200" t="e">
        <f t="shared" si="297"/>
        <v>#N/A</v>
      </c>
      <c r="J3200" t="e">
        <f t="shared" si="300"/>
        <v>#N/A</v>
      </c>
      <c r="K3200" t="e">
        <f t="shared" si="301"/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 t="shared" si="296"/>
        <v>#N/A</v>
      </c>
      <c r="I3201" t="e">
        <f t="shared" si="297"/>
        <v>#N/A</v>
      </c>
      <c r="J3201" t="e">
        <f t="shared" si="300"/>
        <v>#N/A</v>
      </c>
      <c r="K3201" t="e">
        <f t="shared" si="301"/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 t="shared" si="296"/>
        <v>#N/A</v>
      </c>
      <c r="I3202" t="e">
        <f t="shared" si="297"/>
        <v>#N/A</v>
      </c>
      <c r="J3202" t="e">
        <f t="shared" si="300"/>
        <v>#N/A</v>
      </c>
      <c r="K3202" t="e">
        <f t="shared" si="301"/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 t="shared" si="296"/>
        <v>#N/A</v>
      </c>
      <c r="I3203" t="e">
        <f t="shared" si="297"/>
        <v>#N/A</v>
      </c>
      <c r="J3203" t="e">
        <f t="shared" si="300"/>
        <v>#N/A</v>
      </c>
      <c r="K3203" t="e">
        <f t="shared" si="301"/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 t="shared" si="296"/>
        <v>#N/A</v>
      </c>
      <c r="I3204" t="e">
        <f t="shared" si="297"/>
        <v>#N/A</v>
      </c>
      <c r="J3204" t="e">
        <f t="shared" si="300"/>
        <v>#N/A</v>
      </c>
      <c r="K3204" t="e">
        <f t="shared" si="301"/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 t="shared" si="296"/>
        <v>#N/A</v>
      </c>
      <c r="I3205" t="e">
        <f t="shared" si="297"/>
        <v>#N/A</v>
      </c>
      <c r="J3205" t="e">
        <f t="shared" si="300"/>
        <v>#N/A</v>
      </c>
      <c r="K3205" t="e">
        <f t="shared" si="301"/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 t="shared" si="296"/>
        <v>#N/A</v>
      </c>
      <c r="I3206" t="e">
        <f t="shared" si="297"/>
        <v>#N/A</v>
      </c>
      <c r="J3206" t="e">
        <f t="shared" si="300"/>
        <v>#N/A</v>
      </c>
      <c r="K3206" t="e">
        <f t="shared" si="301"/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 t="shared" si="296"/>
        <v>#N/A</v>
      </c>
      <c r="I3207" t="e">
        <f t="shared" si="297"/>
        <v>#N/A</v>
      </c>
      <c r="J3207" t="e">
        <f t="shared" si="300"/>
        <v>#N/A</v>
      </c>
      <c r="K3207" t="e">
        <f t="shared" si="301"/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 t="shared" si="296"/>
        <v>#N/A</v>
      </c>
      <c r="I3208" t="e">
        <f t="shared" si="297"/>
        <v>#N/A</v>
      </c>
      <c r="J3208" t="e">
        <f t="shared" si="300"/>
        <v>#N/A</v>
      </c>
      <c r="K3208" t="e">
        <f t="shared" si="301"/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 t="shared" si="296"/>
        <v>#N/A</v>
      </c>
      <c r="I3209" t="e">
        <f t="shared" si="297"/>
        <v>#N/A</v>
      </c>
      <c r="J3209" t="e">
        <f t="shared" si="300"/>
        <v>#N/A</v>
      </c>
      <c r="K3209" t="e">
        <f t="shared" si="301"/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 t="shared" si="296"/>
        <v>#N/A</v>
      </c>
      <c r="I3210" t="e">
        <f t="shared" si="297"/>
        <v>#N/A</v>
      </c>
      <c r="J3210" t="e">
        <f t="shared" si="300"/>
        <v>#N/A</v>
      </c>
      <c r="K3210" t="e">
        <f t="shared" si="301"/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 t="shared" si="296"/>
        <v>#N/A</v>
      </c>
      <c r="I3211" t="e">
        <f t="shared" si="297"/>
        <v>#N/A</v>
      </c>
      <c r="J3211" t="e">
        <f t="shared" si="300"/>
        <v>#N/A</v>
      </c>
      <c r="K3211" t="e">
        <f t="shared" si="301"/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 t="shared" si="296"/>
        <v>#N/A</v>
      </c>
      <c r="I3212" t="e">
        <f t="shared" si="297"/>
        <v>#N/A</v>
      </c>
      <c r="J3212" t="e">
        <f t="shared" si="300"/>
        <v>#N/A</v>
      </c>
      <c r="K3212" t="e">
        <f t="shared" si="301"/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 t="shared" si="296"/>
        <v>#N/A</v>
      </c>
      <c r="I3213" t="e">
        <f t="shared" si="297"/>
        <v>#N/A</v>
      </c>
      <c r="J3213" t="e">
        <f t="shared" si="300"/>
        <v>#N/A</v>
      </c>
      <c r="K3213" t="e">
        <f t="shared" si="301"/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 t="shared" si="296"/>
        <v>#N/A</v>
      </c>
      <c r="I3214" t="e">
        <f t="shared" si="297"/>
        <v>#N/A</v>
      </c>
      <c r="J3214" t="e">
        <f t="shared" si="300"/>
        <v>#N/A</v>
      </c>
      <c r="K3214" t="e">
        <f t="shared" si="301"/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 t="shared" si="296"/>
        <v>#N/A</v>
      </c>
      <c r="I3215" t="e">
        <f t="shared" si="297"/>
        <v>#N/A</v>
      </c>
      <c r="J3215" t="e">
        <f t="shared" si="300"/>
        <v>#N/A</v>
      </c>
      <c r="K3215" t="e">
        <f t="shared" si="301"/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 t="shared" si="296"/>
        <v>#N/A</v>
      </c>
      <c r="I3216" t="e">
        <f t="shared" si="297"/>
        <v>#N/A</v>
      </c>
      <c r="J3216" t="e">
        <f t="shared" si="300"/>
        <v>#N/A</v>
      </c>
      <c r="K3216" t="e">
        <f t="shared" si="301"/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 t="shared" ref="H3217:H3280" si="302">NA()</f>
        <v>#N/A</v>
      </c>
      <c r="I3217" t="e">
        <f t="shared" ref="I3217:I3280" si="303">NA()</f>
        <v>#N/A</v>
      </c>
      <c r="J3217" t="e">
        <f t="shared" si="300"/>
        <v>#N/A</v>
      </c>
      <c r="K3217" t="e">
        <f t="shared" si="301"/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 t="shared" si="302"/>
        <v>#N/A</v>
      </c>
      <c r="I3218" t="e">
        <f t="shared" si="303"/>
        <v>#N/A</v>
      </c>
      <c r="J3218" t="e">
        <f t="shared" si="300"/>
        <v>#N/A</v>
      </c>
      <c r="K3218" t="e">
        <f t="shared" si="301"/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 t="shared" si="302"/>
        <v>#N/A</v>
      </c>
      <c r="I3219" t="e">
        <f t="shared" si="303"/>
        <v>#N/A</v>
      </c>
      <c r="J3219" t="e">
        <f t="shared" si="300"/>
        <v>#N/A</v>
      </c>
      <c r="K3219" t="e">
        <f t="shared" si="301"/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 t="shared" si="302"/>
        <v>#N/A</v>
      </c>
      <c r="I3220" t="e">
        <f t="shared" si="303"/>
        <v>#N/A</v>
      </c>
      <c r="J3220" t="e">
        <f t="shared" si="300"/>
        <v>#N/A</v>
      </c>
      <c r="K3220" t="e">
        <f t="shared" si="301"/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 t="shared" si="302"/>
        <v>#N/A</v>
      </c>
      <c r="I3221" t="e">
        <f t="shared" si="303"/>
        <v>#N/A</v>
      </c>
      <c r="J3221" t="e">
        <f t="shared" si="300"/>
        <v>#N/A</v>
      </c>
      <c r="K3221" t="e">
        <f t="shared" si="301"/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 t="shared" si="302"/>
        <v>#N/A</v>
      </c>
      <c r="I3222" t="e">
        <f t="shared" si="303"/>
        <v>#N/A</v>
      </c>
      <c r="J3222" t="e">
        <f t="shared" si="300"/>
        <v>#N/A</v>
      </c>
      <c r="K3222" t="e">
        <f t="shared" si="301"/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 t="shared" si="302"/>
        <v>#N/A</v>
      </c>
      <c r="I3223" t="e">
        <f t="shared" si="303"/>
        <v>#N/A</v>
      </c>
      <c r="J3223" t="e">
        <f t="shared" si="300"/>
        <v>#N/A</v>
      </c>
      <c r="K3223" t="e">
        <f t="shared" si="301"/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 t="shared" si="302"/>
        <v>#N/A</v>
      </c>
      <c r="I3224" t="e">
        <f t="shared" si="303"/>
        <v>#N/A</v>
      </c>
      <c r="J3224" t="e">
        <f t="shared" si="300"/>
        <v>#N/A</v>
      </c>
      <c r="K3224" t="e">
        <f t="shared" si="301"/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 t="shared" si="302"/>
        <v>#N/A</v>
      </c>
      <c r="I3225" t="e">
        <f t="shared" si="303"/>
        <v>#N/A</v>
      </c>
      <c r="J3225" t="e">
        <f t="shared" si="300"/>
        <v>#N/A</v>
      </c>
      <c r="K3225" t="e">
        <f t="shared" si="301"/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 t="shared" si="302"/>
        <v>#N/A</v>
      </c>
      <c r="I3226" t="e">
        <f t="shared" si="303"/>
        <v>#N/A</v>
      </c>
      <c r="J3226" t="e">
        <f t="shared" si="300"/>
        <v>#N/A</v>
      </c>
      <c r="K3226" t="e">
        <f t="shared" si="301"/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 t="shared" si="302"/>
        <v>#N/A</v>
      </c>
      <c r="I3227" t="e">
        <f t="shared" si="303"/>
        <v>#N/A</v>
      </c>
      <c r="J3227" t="e">
        <f t="shared" si="300"/>
        <v>#N/A</v>
      </c>
      <c r="K3227" t="e">
        <f t="shared" si="301"/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 t="shared" si="302"/>
        <v>#N/A</v>
      </c>
      <c r="I3228" t="e">
        <f t="shared" si="303"/>
        <v>#N/A</v>
      </c>
      <c r="J3228" t="e">
        <f t="shared" si="300"/>
        <v>#N/A</v>
      </c>
      <c r="K3228" t="e">
        <f t="shared" si="301"/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 t="shared" si="302"/>
        <v>#N/A</v>
      </c>
      <c r="I3229" t="e">
        <f t="shared" si="303"/>
        <v>#N/A</v>
      </c>
      <c r="J3229" t="e">
        <f t="shared" si="300"/>
        <v>#N/A</v>
      </c>
      <c r="K3229" t="e">
        <f t="shared" si="301"/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 t="shared" si="302"/>
        <v>#N/A</v>
      </c>
      <c r="I3230" t="e">
        <f t="shared" si="303"/>
        <v>#N/A</v>
      </c>
      <c r="J3230" t="e">
        <f t="shared" si="300"/>
        <v>#N/A</v>
      </c>
      <c r="K3230" t="e">
        <f t="shared" si="301"/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 t="shared" si="302"/>
        <v>#N/A</v>
      </c>
      <c r="I3231" t="e">
        <f t="shared" si="303"/>
        <v>#N/A</v>
      </c>
      <c r="J3231" t="e">
        <f t="shared" si="300"/>
        <v>#N/A</v>
      </c>
      <c r="K3231" t="e">
        <f t="shared" si="301"/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 t="shared" si="302"/>
        <v>#N/A</v>
      </c>
      <c r="I3232" t="e">
        <f t="shared" si="303"/>
        <v>#N/A</v>
      </c>
      <c r="J3232" t="e">
        <f t="shared" si="300"/>
        <v>#N/A</v>
      </c>
      <c r="K3232" t="e">
        <f t="shared" si="301"/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 t="shared" si="302"/>
        <v>#N/A</v>
      </c>
      <c r="I3233" t="e">
        <f t="shared" si="303"/>
        <v>#N/A</v>
      </c>
      <c r="J3233" t="e">
        <f t="shared" si="300"/>
        <v>#N/A</v>
      </c>
      <c r="K3233" t="e">
        <f t="shared" si="301"/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 t="shared" si="302"/>
        <v>#N/A</v>
      </c>
      <c r="I3234" t="e">
        <f t="shared" si="303"/>
        <v>#N/A</v>
      </c>
      <c r="J3234" t="e">
        <f t="shared" si="300"/>
        <v>#N/A</v>
      </c>
      <c r="K3234" t="e">
        <f t="shared" si="301"/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 t="shared" si="302"/>
        <v>#N/A</v>
      </c>
      <c r="I3235" t="e">
        <f t="shared" si="303"/>
        <v>#N/A</v>
      </c>
      <c r="J3235" t="e">
        <f t="shared" si="300"/>
        <v>#N/A</v>
      </c>
      <c r="K3235" t="e">
        <f t="shared" si="301"/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 t="shared" si="302"/>
        <v>#N/A</v>
      </c>
      <c r="I3236" t="e">
        <f t="shared" si="303"/>
        <v>#N/A</v>
      </c>
      <c r="J3236" t="e">
        <f t="shared" si="300"/>
        <v>#N/A</v>
      </c>
      <c r="K3236" t="e">
        <f t="shared" si="301"/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 t="shared" si="302"/>
        <v>#N/A</v>
      </c>
      <c r="I3237" t="e">
        <f t="shared" si="303"/>
        <v>#N/A</v>
      </c>
      <c r="J3237" t="e">
        <f t="shared" si="300"/>
        <v>#N/A</v>
      </c>
      <c r="K3237" t="e">
        <f t="shared" si="301"/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 t="shared" si="302"/>
        <v>#N/A</v>
      </c>
      <c r="I3238" t="e">
        <f t="shared" si="303"/>
        <v>#N/A</v>
      </c>
      <c r="J3238" t="e">
        <f t="shared" si="300"/>
        <v>#N/A</v>
      </c>
      <c r="K3238" t="e">
        <f t="shared" si="301"/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 t="shared" si="302"/>
        <v>#N/A</v>
      </c>
      <c r="I3239" t="e">
        <f t="shared" si="303"/>
        <v>#N/A</v>
      </c>
      <c r="J3239" t="e">
        <f t="shared" si="300"/>
        <v>#N/A</v>
      </c>
      <c r="K3239" t="e">
        <f t="shared" si="301"/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 t="shared" si="302"/>
        <v>#N/A</v>
      </c>
      <c r="I3240" t="e">
        <f t="shared" si="303"/>
        <v>#N/A</v>
      </c>
      <c r="J3240" t="e">
        <f t="shared" si="300"/>
        <v>#N/A</v>
      </c>
      <c r="K3240" t="e">
        <f t="shared" si="301"/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 t="shared" si="302"/>
        <v>#N/A</v>
      </c>
      <c r="I3241" t="e">
        <f t="shared" si="303"/>
        <v>#N/A</v>
      </c>
      <c r="J3241" t="e">
        <f t="shared" si="300"/>
        <v>#N/A</v>
      </c>
      <c r="K3241" t="e">
        <f t="shared" si="301"/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 t="shared" si="302"/>
        <v>#N/A</v>
      </c>
      <c r="I3242" t="e">
        <f t="shared" si="303"/>
        <v>#N/A</v>
      </c>
      <c r="J3242" t="e">
        <f t="shared" si="300"/>
        <v>#N/A</v>
      </c>
      <c r="K3242" t="e">
        <f t="shared" si="301"/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 t="shared" si="302"/>
        <v>#N/A</v>
      </c>
      <c r="I3243" t="e">
        <f t="shared" si="303"/>
        <v>#N/A</v>
      </c>
      <c r="J3243" t="e">
        <f t="shared" si="300"/>
        <v>#N/A</v>
      </c>
      <c r="K3243" t="e">
        <f t="shared" si="301"/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 t="shared" si="302"/>
        <v>#N/A</v>
      </c>
      <c r="I3244" t="e">
        <f t="shared" si="303"/>
        <v>#N/A</v>
      </c>
      <c r="J3244" t="e">
        <f t="shared" si="300"/>
        <v>#N/A</v>
      </c>
      <c r="K3244" t="e">
        <f t="shared" si="301"/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 t="shared" si="302"/>
        <v>#N/A</v>
      </c>
      <c r="I3245" t="e">
        <f t="shared" si="303"/>
        <v>#N/A</v>
      </c>
      <c r="J3245" t="e">
        <f t="shared" si="300"/>
        <v>#N/A</v>
      </c>
      <c r="K3245" t="e">
        <f t="shared" si="301"/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 t="shared" si="302"/>
        <v>#N/A</v>
      </c>
      <c r="I3246" t="e">
        <f t="shared" si="303"/>
        <v>#N/A</v>
      </c>
      <c r="J3246" t="e">
        <f t="shared" si="300"/>
        <v>#N/A</v>
      </c>
      <c r="K3246" t="e">
        <f t="shared" si="301"/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 t="shared" si="302"/>
        <v>#N/A</v>
      </c>
      <c r="I3247" t="e">
        <f t="shared" si="303"/>
        <v>#N/A</v>
      </c>
      <c r="J3247" t="e">
        <f t="shared" si="300"/>
        <v>#N/A</v>
      </c>
      <c r="K3247" t="e">
        <f t="shared" si="301"/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 t="shared" si="302"/>
        <v>#N/A</v>
      </c>
      <c r="I3248" t="e">
        <f t="shared" si="303"/>
        <v>#N/A</v>
      </c>
      <c r="J3248" t="e">
        <f t="shared" si="300"/>
        <v>#N/A</v>
      </c>
      <c r="K3248" t="e">
        <f t="shared" si="301"/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 t="shared" si="302"/>
        <v>#N/A</v>
      </c>
      <c r="I3249" t="e">
        <f t="shared" si="303"/>
        <v>#N/A</v>
      </c>
      <c r="J3249" t="e">
        <f t="shared" si="300"/>
        <v>#N/A</v>
      </c>
      <c r="K3249" t="e">
        <f t="shared" si="301"/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 t="shared" si="302"/>
        <v>#N/A</v>
      </c>
      <c r="I3250" t="e">
        <f t="shared" si="303"/>
        <v>#N/A</v>
      </c>
      <c r="J3250" t="e">
        <f t="shared" ref="J3250:J3307" si="304">NA()</f>
        <v>#N/A</v>
      </c>
      <c r="K3250" t="e">
        <f t="shared" ref="K3250:K3307" si="305"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 t="shared" si="302"/>
        <v>#N/A</v>
      </c>
      <c r="I3251" t="e">
        <f t="shared" si="303"/>
        <v>#N/A</v>
      </c>
      <c r="J3251" t="e">
        <f t="shared" si="304"/>
        <v>#N/A</v>
      </c>
      <c r="K3251" t="e">
        <f t="shared" si="305"/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 t="shared" si="302"/>
        <v>#N/A</v>
      </c>
      <c r="I3252" t="e">
        <f t="shared" si="303"/>
        <v>#N/A</v>
      </c>
      <c r="J3252" t="e">
        <f t="shared" si="304"/>
        <v>#N/A</v>
      </c>
      <c r="K3252" t="e">
        <f t="shared" si="305"/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 t="shared" si="302"/>
        <v>#N/A</v>
      </c>
      <c r="I3253" t="e">
        <f t="shared" si="303"/>
        <v>#N/A</v>
      </c>
      <c r="J3253" t="e">
        <f t="shared" si="304"/>
        <v>#N/A</v>
      </c>
      <c r="K3253" t="e">
        <f t="shared" si="305"/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 t="shared" si="302"/>
        <v>#N/A</v>
      </c>
      <c r="I3254" t="e">
        <f t="shared" si="303"/>
        <v>#N/A</v>
      </c>
      <c r="J3254" t="e">
        <f t="shared" si="304"/>
        <v>#N/A</v>
      </c>
      <c r="K3254" t="e">
        <f t="shared" si="305"/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 t="shared" si="302"/>
        <v>#N/A</v>
      </c>
      <c r="I3255" t="e">
        <f t="shared" si="303"/>
        <v>#N/A</v>
      </c>
      <c r="J3255" t="e">
        <f t="shared" si="304"/>
        <v>#N/A</v>
      </c>
      <c r="K3255" t="e">
        <f t="shared" si="305"/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 t="shared" si="302"/>
        <v>#N/A</v>
      </c>
      <c r="I3256" t="e">
        <f t="shared" si="303"/>
        <v>#N/A</v>
      </c>
      <c r="J3256" t="e">
        <f t="shared" si="304"/>
        <v>#N/A</v>
      </c>
      <c r="K3256" t="e">
        <f t="shared" si="305"/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 t="shared" si="302"/>
        <v>#N/A</v>
      </c>
      <c r="I3257" t="e">
        <f t="shared" si="303"/>
        <v>#N/A</v>
      </c>
      <c r="J3257" t="e">
        <f t="shared" si="304"/>
        <v>#N/A</v>
      </c>
      <c r="K3257" t="e">
        <f t="shared" si="305"/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 t="shared" si="302"/>
        <v>#N/A</v>
      </c>
      <c r="I3258" t="e">
        <f t="shared" si="303"/>
        <v>#N/A</v>
      </c>
      <c r="J3258" t="e">
        <f t="shared" si="304"/>
        <v>#N/A</v>
      </c>
      <c r="K3258" t="e">
        <f t="shared" si="305"/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 t="shared" si="302"/>
        <v>#N/A</v>
      </c>
      <c r="I3259" t="e">
        <f t="shared" si="303"/>
        <v>#N/A</v>
      </c>
      <c r="J3259" t="e">
        <f t="shared" si="304"/>
        <v>#N/A</v>
      </c>
      <c r="K3259" t="e">
        <f t="shared" si="305"/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 t="shared" si="302"/>
        <v>#N/A</v>
      </c>
      <c r="I3260" t="e">
        <f t="shared" si="303"/>
        <v>#N/A</v>
      </c>
      <c r="J3260" t="e">
        <f t="shared" si="304"/>
        <v>#N/A</v>
      </c>
      <c r="K3260" t="e">
        <f t="shared" si="305"/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 t="shared" si="302"/>
        <v>#N/A</v>
      </c>
      <c r="I3261" t="e">
        <f t="shared" si="303"/>
        <v>#N/A</v>
      </c>
      <c r="J3261" t="e">
        <f t="shared" si="304"/>
        <v>#N/A</v>
      </c>
      <c r="K3261" t="e">
        <f t="shared" si="305"/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 t="shared" si="302"/>
        <v>#N/A</v>
      </c>
      <c r="I3262" t="e">
        <f t="shared" si="303"/>
        <v>#N/A</v>
      </c>
      <c r="J3262" t="e">
        <f t="shared" si="304"/>
        <v>#N/A</v>
      </c>
      <c r="K3262" t="e">
        <f t="shared" si="305"/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 t="shared" si="302"/>
        <v>#N/A</v>
      </c>
      <c r="I3263" t="e">
        <f t="shared" si="303"/>
        <v>#N/A</v>
      </c>
      <c r="J3263" t="e">
        <f t="shared" si="304"/>
        <v>#N/A</v>
      </c>
      <c r="K3263" t="e">
        <f t="shared" si="305"/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 t="shared" si="302"/>
        <v>#N/A</v>
      </c>
      <c r="I3264" t="e">
        <f t="shared" si="303"/>
        <v>#N/A</v>
      </c>
      <c r="J3264" t="e">
        <f t="shared" si="304"/>
        <v>#N/A</v>
      </c>
      <c r="K3264" t="e">
        <f t="shared" si="305"/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 t="shared" si="302"/>
        <v>#N/A</v>
      </c>
      <c r="I3265" t="e">
        <f t="shared" si="303"/>
        <v>#N/A</v>
      </c>
      <c r="J3265" t="e">
        <f t="shared" si="304"/>
        <v>#N/A</v>
      </c>
      <c r="K3265" t="e">
        <f t="shared" si="305"/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 t="shared" si="302"/>
        <v>#N/A</v>
      </c>
      <c r="I3266" t="e">
        <f t="shared" si="303"/>
        <v>#N/A</v>
      </c>
      <c r="J3266" t="e">
        <f t="shared" si="304"/>
        <v>#N/A</v>
      </c>
      <c r="K3266" t="e">
        <f t="shared" si="305"/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 t="shared" si="302"/>
        <v>#N/A</v>
      </c>
      <c r="I3267" t="e">
        <f t="shared" si="303"/>
        <v>#N/A</v>
      </c>
      <c r="J3267" t="e">
        <f t="shared" si="304"/>
        <v>#N/A</v>
      </c>
      <c r="K3267" t="e">
        <f t="shared" si="305"/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 t="shared" si="302"/>
        <v>#N/A</v>
      </c>
      <c r="I3268" t="e">
        <f t="shared" si="303"/>
        <v>#N/A</v>
      </c>
      <c r="J3268" t="e">
        <f t="shared" si="304"/>
        <v>#N/A</v>
      </c>
      <c r="K3268" t="e">
        <f t="shared" si="305"/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 t="shared" si="302"/>
        <v>#N/A</v>
      </c>
      <c r="I3269" t="e">
        <f t="shared" si="303"/>
        <v>#N/A</v>
      </c>
      <c r="J3269" t="e">
        <f t="shared" si="304"/>
        <v>#N/A</v>
      </c>
      <c r="K3269" t="e">
        <f t="shared" si="305"/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 t="shared" si="302"/>
        <v>#N/A</v>
      </c>
      <c r="I3270" t="e">
        <f t="shared" si="303"/>
        <v>#N/A</v>
      </c>
      <c r="J3270" t="e">
        <f t="shared" si="304"/>
        <v>#N/A</v>
      </c>
      <c r="K3270" t="e">
        <f t="shared" si="305"/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 t="shared" si="302"/>
        <v>#N/A</v>
      </c>
      <c r="I3271" t="e">
        <f t="shared" si="303"/>
        <v>#N/A</v>
      </c>
      <c r="J3271" t="e">
        <f t="shared" si="304"/>
        <v>#N/A</v>
      </c>
      <c r="K3271" t="e">
        <f t="shared" si="305"/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 t="shared" si="302"/>
        <v>#N/A</v>
      </c>
      <c r="I3272" t="e">
        <f t="shared" si="303"/>
        <v>#N/A</v>
      </c>
      <c r="J3272" t="e">
        <f t="shared" si="304"/>
        <v>#N/A</v>
      </c>
      <c r="K3272" t="e">
        <f t="shared" si="305"/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 t="shared" si="302"/>
        <v>#N/A</v>
      </c>
      <c r="I3273" t="e">
        <f t="shared" si="303"/>
        <v>#N/A</v>
      </c>
      <c r="J3273" t="e">
        <f t="shared" si="304"/>
        <v>#N/A</v>
      </c>
      <c r="K3273" t="e">
        <f t="shared" si="305"/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 t="shared" si="302"/>
        <v>#N/A</v>
      </c>
      <c r="I3274" t="e">
        <f t="shared" si="303"/>
        <v>#N/A</v>
      </c>
      <c r="J3274" t="e">
        <f t="shared" si="304"/>
        <v>#N/A</v>
      </c>
      <c r="K3274" t="e">
        <f t="shared" si="305"/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 t="shared" si="302"/>
        <v>#N/A</v>
      </c>
      <c r="I3275" t="e">
        <f t="shared" si="303"/>
        <v>#N/A</v>
      </c>
      <c r="J3275" t="e">
        <f t="shared" si="304"/>
        <v>#N/A</v>
      </c>
      <c r="K3275" t="e">
        <f t="shared" si="305"/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 t="shared" si="302"/>
        <v>#N/A</v>
      </c>
      <c r="I3276" t="e">
        <f t="shared" si="303"/>
        <v>#N/A</v>
      </c>
      <c r="J3276" t="e">
        <f t="shared" si="304"/>
        <v>#N/A</v>
      </c>
      <c r="K3276" t="e">
        <f t="shared" si="305"/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 t="shared" si="302"/>
        <v>#N/A</v>
      </c>
      <c r="I3277" t="e">
        <f t="shared" si="303"/>
        <v>#N/A</v>
      </c>
      <c r="J3277" t="e">
        <f t="shared" si="304"/>
        <v>#N/A</v>
      </c>
      <c r="K3277" t="e">
        <f t="shared" si="305"/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 t="shared" si="302"/>
        <v>#N/A</v>
      </c>
      <c r="I3278" t="e">
        <f t="shared" si="303"/>
        <v>#N/A</v>
      </c>
      <c r="J3278" t="e">
        <f t="shared" si="304"/>
        <v>#N/A</v>
      </c>
      <c r="K3278" t="e">
        <f t="shared" si="305"/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 t="shared" si="302"/>
        <v>#N/A</v>
      </c>
      <c r="I3279" t="e">
        <f t="shared" si="303"/>
        <v>#N/A</v>
      </c>
      <c r="J3279" t="e">
        <f t="shared" si="304"/>
        <v>#N/A</v>
      </c>
      <c r="K3279" t="e">
        <f t="shared" si="305"/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 t="shared" si="302"/>
        <v>#N/A</v>
      </c>
      <c r="I3280" t="e">
        <f t="shared" si="303"/>
        <v>#N/A</v>
      </c>
      <c r="J3280" t="e">
        <f t="shared" si="304"/>
        <v>#N/A</v>
      </c>
      <c r="K3280" t="e">
        <f t="shared" si="305"/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 t="shared" ref="H3281:H3307" si="306">NA()</f>
        <v>#N/A</v>
      </c>
      <c r="I3281" t="e">
        <f t="shared" ref="I3281:I3307" si="307">NA()</f>
        <v>#N/A</v>
      </c>
      <c r="J3281" t="e">
        <f t="shared" si="304"/>
        <v>#N/A</v>
      </c>
      <c r="K3281" t="e">
        <f t="shared" si="305"/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 t="shared" si="306"/>
        <v>#N/A</v>
      </c>
      <c r="I3282" t="e">
        <f t="shared" si="307"/>
        <v>#N/A</v>
      </c>
      <c r="J3282" t="e">
        <f t="shared" si="304"/>
        <v>#N/A</v>
      </c>
      <c r="K3282" t="e">
        <f t="shared" si="305"/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 t="shared" si="306"/>
        <v>#N/A</v>
      </c>
      <c r="I3283" t="e">
        <f t="shared" si="307"/>
        <v>#N/A</v>
      </c>
      <c r="J3283" t="e">
        <f t="shared" si="304"/>
        <v>#N/A</v>
      </c>
      <c r="K3283" t="e">
        <f t="shared" si="305"/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 t="shared" si="306"/>
        <v>#N/A</v>
      </c>
      <c r="I3284" t="e">
        <f t="shared" si="307"/>
        <v>#N/A</v>
      </c>
      <c r="J3284" t="e">
        <f t="shared" si="304"/>
        <v>#N/A</v>
      </c>
      <c r="K3284" t="e">
        <f t="shared" si="305"/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 t="shared" si="306"/>
        <v>#N/A</v>
      </c>
      <c r="I3285" t="e">
        <f t="shared" si="307"/>
        <v>#N/A</v>
      </c>
      <c r="J3285" t="e">
        <f t="shared" si="304"/>
        <v>#N/A</v>
      </c>
      <c r="K3285" t="e">
        <f t="shared" si="305"/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 t="shared" si="306"/>
        <v>#N/A</v>
      </c>
      <c r="I3286" t="e">
        <f t="shared" si="307"/>
        <v>#N/A</v>
      </c>
      <c r="J3286" t="e">
        <f t="shared" si="304"/>
        <v>#N/A</v>
      </c>
      <c r="K3286" t="e">
        <f t="shared" si="305"/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 t="shared" si="306"/>
        <v>#N/A</v>
      </c>
      <c r="I3287" t="e">
        <f t="shared" si="307"/>
        <v>#N/A</v>
      </c>
      <c r="J3287" t="e">
        <f t="shared" si="304"/>
        <v>#N/A</v>
      </c>
      <c r="K3287" t="e">
        <f t="shared" si="305"/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 t="shared" si="306"/>
        <v>#N/A</v>
      </c>
      <c r="I3288" t="e">
        <f t="shared" si="307"/>
        <v>#N/A</v>
      </c>
      <c r="J3288" t="e">
        <f t="shared" si="304"/>
        <v>#N/A</v>
      </c>
      <c r="K3288" t="e">
        <f t="shared" si="305"/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 t="shared" si="306"/>
        <v>#N/A</v>
      </c>
      <c r="I3289" t="e">
        <f t="shared" si="307"/>
        <v>#N/A</v>
      </c>
      <c r="J3289" t="e">
        <f t="shared" si="304"/>
        <v>#N/A</v>
      </c>
      <c r="K3289" t="e">
        <f t="shared" si="305"/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 t="shared" si="306"/>
        <v>#N/A</v>
      </c>
      <c r="I3290" t="e">
        <f t="shared" si="307"/>
        <v>#N/A</v>
      </c>
      <c r="J3290" t="e">
        <f t="shared" si="304"/>
        <v>#N/A</v>
      </c>
      <c r="K3290" t="e">
        <f t="shared" si="305"/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 t="shared" si="306"/>
        <v>#N/A</v>
      </c>
      <c r="I3291" t="e">
        <f t="shared" si="307"/>
        <v>#N/A</v>
      </c>
      <c r="J3291" t="e">
        <f t="shared" si="304"/>
        <v>#N/A</v>
      </c>
      <c r="K3291" t="e">
        <f t="shared" si="305"/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 t="shared" si="306"/>
        <v>#N/A</v>
      </c>
      <c r="I3292" t="e">
        <f t="shared" si="307"/>
        <v>#N/A</v>
      </c>
      <c r="J3292" t="e">
        <f t="shared" si="304"/>
        <v>#N/A</v>
      </c>
      <c r="K3292" t="e">
        <f t="shared" si="305"/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 t="shared" si="306"/>
        <v>#N/A</v>
      </c>
      <c r="I3293" t="e">
        <f t="shared" si="307"/>
        <v>#N/A</v>
      </c>
      <c r="J3293" t="e">
        <f t="shared" si="304"/>
        <v>#N/A</v>
      </c>
      <c r="K3293" t="e">
        <f t="shared" si="305"/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 t="shared" si="306"/>
        <v>#N/A</v>
      </c>
      <c r="I3294" t="e">
        <f t="shared" si="307"/>
        <v>#N/A</v>
      </c>
      <c r="J3294" t="e">
        <f t="shared" si="304"/>
        <v>#N/A</v>
      </c>
      <c r="K3294" t="e">
        <f t="shared" si="305"/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 t="shared" si="306"/>
        <v>#N/A</v>
      </c>
      <c r="I3295" t="e">
        <f t="shared" si="307"/>
        <v>#N/A</v>
      </c>
      <c r="J3295" t="e">
        <f t="shared" si="304"/>
        <v>#N/A</v>
      </c>
      <c r="K3295" t="e">
        <f t="shared" si="305"/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 t="shared" si="306"/>
        <v>#N/A</v>
      </c>
      <c r="I3296" t="e">
        <f t="shared" si="307"/>
        <v>#N/A</v>
      </c>
      <c r="J3296" t="e">
        <f t="shared" si="304"/>
        <v>#N/A</v>
      </c>
      <c r="K3296" t="e">
        <f t="shared" si="305"/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 t="shared" si="306"/>
        <v>#N/A</v>
      </c>
      <c r="I3297" t="e">
        <f t="shared" si="307"/>
        <v>#N/A</v>
      </c>
      <c r="J3297" t="e">
        <f t="shared" si="304"/>
        <v>#N/A</v>
      </c>
      <c r="K3297" t="e">
        <f t="shared" si="305"/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 t="shared" si="306"/>
        <v>#N/A</v>
      </c>
      <c r="I3298" t="e">
        <f t="shared" si="307"/>
        <v>#N/A</v>
      </c>
      <c r="J3298" t="e">
        <f t="shared" si="304"/>
        <v>#N/A</v>
      </c>
      <c r="K3298" t="e">
        <f t="shared" si="305"/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 t="shared" si="306"/>
        <v>#N/A</v>
      </c>
      <c r="I3299" t="e">
        <f t="shared" si="307"/>
        <v>#N/A</v>
      </c>
      <c r="J3299" t="e">
        <f t="shared" si="304"/>
        <v>#N/A</v>
      </c>
      <c r="K3299" t="e">
        <f t="shared" si="305"/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 t="shared" si="306"/>
        <v>#N/A</v>
      </c>
      <c r="I3300" t="e">
        <f t="shared" si="307"/>
        <v>#N/A</v>
      </c>
      <c r="J3300" t="e">
        <f t="shared" si="304"/>
        <v>#N/A</v>
      </c>
      <c r="K3300" t="e">
        <f t="shared" si="305"/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 t="shared" si="306"/>
        <v>#N/A</v>
      </c>
      <c r="I3301" t="e">
        <f t="shared" si="307"/>
        <v>#N/A</v>
      </c>
      <c r="J3301" t="e">
        <f t="shared" si="304"/>
        <v>#N/A</v>
      </c>
      <c r="K3301" t="e">
        <f t="shared" si="305"/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 t="shared" si="306"/>
        <v>#N/A</v>
      </c>
      <c r="I3302" t="e">
        <f t="shared" si="307"/>
        <v>#N/A</v>
      </c>
      <c r="J3302" t="e">
        <f t="shared" si="304"/>
        <v>#N/A</v>
      </c>
      <c r="K3302" t="e">
        <f t="shared" si="305"/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 t="shared" si="306"/>
        <v>#N/A</v>
      </c>
      <c r="I3303" t="e">
        <f t="shared" si="307"/>
        <v>#N/A</v>
      </c>
      <c r="J3303" t="e">
        <f t="shared" si="304"/>
        <v>#N/A</v>
      </c>
      <c r="K3303" t="e">
        <f t="shared" si="305"/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 t="shared" si="306"/>
        <v>#N/A</v>
      </c>
      <c r="I3304" t="e">
        <f t="shared" si="307"/>
        <v>#N/A</v>
      </c>
      <c r="J3304" t="e">
        <f t="shared" si="304"/>
        <v>#N/A</v>
      </c>
      <c r="K3304" t="e">
        <f t="shared" si="305"/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 t="shared" si="306"/>
        <v>#N/A</v>
      </c>
      <c r="I3305" t="e">
        <f t="shared" si="307"/>
        <v>#N/A</v>
      </c>
      <c r="J3305" t="e">
        <f t="shared" si="304"/>
        <v>#N/A</v>
      </c>
      <c r="K3305" t="e">
        <f t="shared" si="305"/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 t="shared" si="306"/>
        <v>#N/A</v>
      </c>
      <c r="I3306" t="e">
        <f t="shared" si="307"/>
        <v>#N/A</v>
      </c>
      <c r="J3306" t="e">
        <f t="shared" si="304"/>
        <v>#N/A</v>
      </c>
      <c r="K3306" t="e">
        <f t="shared" si="305"/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 t="shared" si="306"/>
        <v>#N/A</v>
      </c>
      <c r="I3307" t="e">
        <f t="shared" si="307"/>
        <v>#N/A</v>
      </c>
      <c r="J3307" t="e">
        <f t="shared" si="304"/>
        <v>#N/A</v>
      </c>
      <c r="K3307" t="e">
        <f t="shared" si="305"/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 t="shared" ref="H3309:H3372" si="308">NA()</f>
        <v>#N/A</v>
      </c>
      <c r="I3309" t="e">
        <f t="shared" ref="I3309:I3372" si="309">NA()</f>
        <v>#N/A</v>
      </c>
      <c r="J3309" t="e">
        <f t="shared" ref="J3309:J3345" si="310">NA()</f>
        <v>#N/A</v>
      </c>
      <c r="K3309" t="e">
        <f t="shared" ref="K3309:K3345" si="311"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 t="shared" si="308"/>
        <v>#N/A</v>
      </c>
      <c r="I3310" t="e">
        <f t="shared" si="309"/>
        <v>#N/A</v>
      </c>
      <c r="J3310" t="e">
        <f t="shared" si="310"/>
        <v>#N/A</v>
      </c>
      <c r="K3310" t="e">
        <f t="shared" si="311"/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 t="shared" si="308"/>
        <v>#N/A</v>
      </c>
      <c r="I3311" t="e">
        <f t="shared" si="309"/>
        <v>#N/A</v>
      </c>
      <c r="J3311" t="e">
        <f t="shared" si="310"/>
        <v>#N/A</v>
      </c>
      <c r="K3311" t="e">
        <f t="shared" si="311"/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 t="shared" si="308"/>
        <v>#N/A</v>
      </c>
      <c r="I3312" t="e">
        <f t="shared" si="309"/>
        <v>#N/A</v>
      </c>
      <c r="J3312" t="e">
        <f t="shared" si="310"/>
        <v>#N/A</v>
      </c>
      <c r="K3312" t="e">
        <f t="shared" si="311"/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 t="shared" si="308"/>
        <v>#N/A</v>
      </c>
      <c r="I3313" t="e">
        <f t="shared" si="309"/>
        <v>#N/A</v>
      </c>
      <c r="J3313" t="e">
        <f t="shared" si="310"/>
        <v>#N/A</v>
      </c>
      <c r="K3313" t="e">
        <f t="shared" si="311"/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 t="shared" si="308"/>
        <v>#N/A</v>
      </c>
      <c r="I3314" t="e">
        <f t="shared" si="309"/>
        <v>#N/A</v>
      </c>
      <c r="J3314" t="e">
        <f t="shared" si="310"/>
        <v>#N/A</v>
      </c>
      <c r="K3314" t="e">
        <f t="shared" si="311"/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 t="shared" si="308"/>
        <v>#N/A</v>
      </c>
      <c r="I3315" t="e">
        <f t="shared" si="309"/>
        <v>#N/A</v>
      </c>
      <c r="J3315" t="e">
        <f t="shared" si="310"/>
        <v>#N/A</v>
      </c>
      <c r="K3315" t="e">
        <f t="shared" si="311"/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 t="shared" si="308"/>
        <v>#N/A</v>
      </c>
      <c r="I3316" t="e">
        <f t="shared" si="309"/>
        <v>#N/A</v>
      </c>
      <c r="J3316" t="e">
        <f t="shared" si="310"/>
        <v>#N/A</v>
      </c>
      <c r="K3316" t="e">
        <f t="shared" si="311"/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 t="shared" si="308"/>
        <v>#N/A</v>
      </c>
      <c r="I3317" t="e">
        <f t="shared" si="309"/>
        <v>#N/A</v>
      </c>
      <c r="J3317" t="e">
        <f t="shared" si="310"/>
        <v>#N/A</v>
      </c>
      <c r="K3317" t="e">
        <f t="shared" si="311"/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 t="shared" si="308"/>
        <v>#N/A</v>
      </c>
      <c r="I3318" t="e">
        <f t="shared" si="309"/>
        <v>#N/A</v>
      </c>
      <c r="J3318" t="e">
        <f t="shared" si="310"/>
        <v>#N/A</v>
      </c>
      <c r="K3318" t="e">
        <f t="shared" si="311"/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 t="shared" si="308"/>
        <v>#N/A</v>
      </c>
      <c r="I3319" t="e">
        <f t="shared" si="309"/>
        <v>#N/A</v>
      </c>
      <c r="J3319" t="e">
        <f t="shared" si="310"/>
        <v>#N/A</v>
      </c>
      <c r="K3319" t="e">
        <f t="shared" si="311"/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 t="shared" si="308"/>
        <v>#N/A</v>
      </c>
      <c r="I3320" t="e">
        <f t="shared" si="309"/>
        <v>#N/A</v>
      </c>
      <c r="J3320" t="e">
        <f t="shared" si="310"/>
        <v>#N/A</v>
      </c>
      <c r="K3320" t="e">
        <f t="shared" si="311"/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 t="shared" si="308"/>
        <v>#N/A</v>
      </c>
      <c r="I3321" t="e">
        <f t="shared" si="309"/>
        <v>#N/A</v>
      </c>
      <c r="J3321" t="e">
        <f t="shared" si="310"/>
        <v>#N/A</v>
      </c>
      <c r="K3321" t="e">
        <f t="shared" si="311"/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 t="shared" si="308"/>
        <v>#N/A</v>
      </c>
      <c r="I3322" t="e">
        <f t="shared" si="309"/>
        <v>#N/A</v>
      </c>
      <c r="J3322" t="e">
        <f t="shared" si="310"/>
        <v>#N/A</v>
      </c>
      <c r="K3322" t="e">
        <f t="shared" si="311"/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 t="shared" si="308"/>
        <v>#N/A</v>
      </c>
      <c r="I3323" t="e">
        <f t="shared" si="309"/>
        <v>#N/A</v>
      </c>
      <c r="J3323" t="e">
        <f t="shared" si="310"/>
        <v>#N/A</v>
      </c>
      <c r="K3323" t="e">
        <f t="shared" si="311"/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 t="shared" si="308"/>
        <v>#N/A</v>
      </c>
      <c r="I3324" t="e">
        <f t="shared" si="309"/>
        <v>#N/A</v>
      </c>
      <c r="J3324" t="e">
        <f t="shared" si="310"/>
        <v>#N/A</v>
      </c>
      <c r="K3324" t="e">
        <f t="shared" si="311"/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 t="shared" si="308"/>
        <v>#N/A</v>
      </c>
      <c r="I3325" t="e">
        <f t="shared" si="309"/>
        <v>#N/A</v>
      </c>
      <c r="J3325" t="e">
        <f t="shared" si="310"/>
        <v>#N/A</v>
      </c>
      <c r="K3325" t="e">
        <f t="shared" si="311"/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 t="shared" si="308"/>
        <v>#N/A</v>
      </c>
      <c r="I3326" t="e">
        <f t="shared" si="309"/>
        <v>#N/A</v>
      </c>
      <c r="J3326" t="e">
        <f t="shared" si="310"/>
        <v>#N/A</v>
      </c>
      <c r="K3326" t="e">
        <f t="shared" si="311"/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 t="shared" si="308"/>
        <v>#N/A</v>
      </c>
      <c r="I3327" t="e">
        <f t="shared" si="309"/>
        <v>#N/A</v>
      </c>
      <c r="J3327" t="e">
        <f t="shared" si="310"/>
        <v>#N/A</v>
      </c>
      <c r="K3327" t="e">
        <f t="shared" si="311"/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 t="shared" si="308"/>
        <v>#N/A</v>
      </c>
      <c r="I3328" t="e">
        <f t="shared" si="309"/>
        <v>#N/A</v>
      </c>
      <c r="J3328" t="e">
        <f t="shared" si="310"/>
        <v>#N/A</v>
      </c>
      <c r="K3328" t="e">
        <f t="shared" si="311"/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 t="shared" si="308"/>
        <v>#N/A</v>
      </c>
      <c r="I3329" t="e">
        <f t="shared" si="309"/>
        <v>#N/A</v>
      </c>
      <c r="J3329" t="e">
        <f t="shared" si="310"/>
        <v>#N/A</v>
      </c>
      <c r="K3329" t="e">
        <f t="shared" si="311"/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 t="shared" si="308"/>
        <v>#N/A</v>
      </c>
      <c r="I3330" t="e">
        <f t="shared" si="309"/>
        <v>#N/A</v>
      </c>
      <c r="J3330" t="e">
        <f t="shared" si="310"/>
        <v>#N/A</v>
      </c>
      <c r="K3330" t="e">
        <f t="shared" si="311"/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 t="shared" si="308"/>
        <v>#N/A</v>
      </c>
      <c r="I3331" t="e">
        <f t="shared" si="309"/>
        <v>#N/A</v>
      </c>
      <c r="J3331" t="e">
        <f t="shared" si="310"/>
        <v>#N/A</v>
      </c>
      <c r="K3331" t="e">
        <f t="shared" si="311"/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 t="shared" si="308"/>
        <v>#N/A</v>
      </c>
      <c r="I3332" t="e">
        <f t="shared" si="309"/>
        <v>#N/A</v>
      </c>
      <c r="J3332" t="e">
        <f t="shared" si="310"/>
        <v>#N/A</v>
      </c>
      <c r="K3332" t="e">
        <f t="shared" si="311"/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 t="shared" si="308"/>
        <v>#N/A</v>
      </c>
      <c r="I3333" t="e">
        <f t="shared" si="309"/>
        <v>#N/A</v>
      </c>
      <c r="J3333" t="e">
        <f t="shared" si="310"/>
        <v>#N/A</v>
      </c>
      <c r="K3333" t="e">
        <f t="shared" si="311"/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 t="shared" si="308"/>
        <v>#N/A</v>
      </c>
      <c r="I3334" t="e">
        <f t="shared" si="309"/>
        <v>#N/A</v>
      </c>
      <c r="J3334" t="e">
        <f t="shared" si="310"/>
        <v>#N/A</v>
      </c>
      <c r="K3334" t="e">
        <f t="shared" si="311"/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 t="shared" si="308"/>
        <v>#N/A</v>
      </c>
      <c r="I3335" t="e">
        <f t="shared" si="309"/>
        <v>#N/A</v>
      </c>
      <c r="J3335" t="e">
        <f t="shared" si="310"/>
        <v>#N/A</v>
      </c>
      <c r="K3335" t="e">
        <f t="shared" si="311"/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 t="shared" si="308"/>
        <v>#N/A</v>
      </c>
      <c r="I3336" t="e">
        <f t="shared" si="309"/>
        <v>#N/A</v>
      </c>
      <c r="J3336" t="e">
        <f t="shared" si="310"/>
        <v>#N/A</v>
      </c>
      <c r="K3336" t="e">
        <f t="shared" si="311"/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 t="shared" si="308"/>
        <v>#N/A</v>
      </c>
      <c r="I3337" t="e">
        <f t="shared" si="309"/>
        <v>#N/A</v>
      </c>
      <c r="J3337" t="e">
        <f t="shared" si="310"/>
        <v>#N/A</v>
      </c>
      <c r="K3337" t="e">
        <f t="shared" si="311"/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 t="shared" si="308"/>
        <v>#N/A</v>
      </c>
      <c r="I3338" t="e">
        <f t="shared" si="309"/>
        <v>#N/A</v>
      </c>
      <c r="J3338" t="e">
        <f t="shared" si="310"/>
        <v>#N/A</v>
      </c>
      <c r="K3338" t="e">
        <f t="shared" si="311"/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 t="shared" si="308"/>
        <v>#N/A</v>
      </c>
      <c r="I3339" t="e">
        <f t="shared" si="309"/>
        <v>#N/A</v>
      </c>
      <c r="J3339" t="e">
        <f t="shared" si="310"/>
        <v>#N/A</v>
      </c>
      <c r="K3339" t="e">
        <f t="shared" si="311"/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 t="shared" si="308"/>
        <v>#N/A</v>
      </c>
      <c r="I3340" t="e">
        <f t="shared" si="309"/>
        <v>#N/A</v>
      </c>
      <c r="J3340" t="e">
        <f t="shared" si="310"/>
        <v>#N/A</v>
      </c>
      <c r="K3340" t="e">
        <f t="shared" si="311"/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 t="shared" si="308"/>
        <v>#N/A</v>
      </c>
      <c r="I3341" t="e">
        <f t="shared" si="309"/>
        <v>#N/A</v>
      </c>
      <c r="J3341" t="e">
        <f t="shared" si="310"/>
        <v>#N/A</v>
      </c>
      <c r="K3341" t="e">
        <f t="shared" si="311"/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 t="shared" si="308"/>
        <v>#N/A</v>
      </c>
      <c r="I3342" t="e">
        <f t="shared" si="309"/>
        <v>#N/A</v>
      </c>
      <c r="J3342" t="e">
        <f t="shared" si="310"/>
        <v>#N/A</v>
      </c>
      <c r="K3342" t="e">
        <f t="shared" si="311"/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 t="shared" si="308"/>
        <v>#N/A</v>
      </c>
      <c r="I3343" t="e">
        <f t="shared" si="309"/>
        <v>#N/A</v>
      </c>
      <c r="J3343" t="e">
        <f t="shared" si="310"/>
        <v>#N/A</v>
      </c>
      <c r="K3343" t="e">
        <f t="shared" si="311"/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 t="shared" si="308"/>
        <v>#N/A</v>
      </c>
      <c r="I3344" t="e">
        <f t="shared" si="309"/>
        <v>#N/A</v>
      </c>
      <c r="J3344" t="e">
        <f t="shared" si="310"/>
        <v>#N/A</v>
      </c>
      <c r="K3344" t="e">
        <f t="shared" si="311"/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 t="shared" si="308"/>
        <v>#N/A</v>
      </c>
      <c r="I3345" t="e">
        <f t="shared" si="309"/>
        <v>#N/A</v>
      </c>
      <c r="J3345" t="e">
        <f t="shared" si="310"/>
        <v>#N/A</v>
      </c>
      <c r="K3345" t="e">
        <f t="shared" si="311"/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 t="shared" si="308"/>
        <v>#N/A</v>
      </c>
      <c r="I3346" t="e">
        <f t="shared" si="309"/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 t="shared" si="308"/>
        <v>#N/A</v>
      </c>
      <c r="I3347" t="e">
        <f t="shared" si="309"/>
        <v>#N/A</v>
      </c>
      <c r="J3347" t="e">
        <f t="shared" ref="J3347:J3410" si="312">NA()</f>
        <v>#N/A</v>
      </c>
      <c r="K3347" t="e">
        <f t="shared" ref="K3347:K3410" si="313"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 t="shared" si="308"/>
        <v>#N/A</v>
      </c>
      <c r="I3348" t="e">
        <f t="shared" si="309"/>
        <v>#N/A</v>
      </c>
      <c r="J3348" t="e">
        <f t="shared" si="312"/>
        <v>#N/A</v>
      </c>
      <c r="K3348" t="e">
        <f t="shared" si="313"/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 t="shared" si="308"/>
        <v>#N/A</v>
      </c>
      <c r="I3349" t="e">
        <f t="shared" si="309"/>
        <v>#N/A</v>
      </c>
      <c r="J3349" t="e">
        <f t="shared" si="312"/>
        <v>#N/A</v>
      </c>
      <c r="K3349" t="e">
        <f t="shared" si="313"/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 t="shared" si="308"/>
        <v>#N/A</v>
      </c>
      <c r="I3350" t="e">
        <f t="shared" si="309"/>
        <v>#N/A</v>
      </c>
      <c r="J3350" t="e">
        <f t="shared" si="312"/>
        <v>#N/A</v>
      </c>
      <c r="K3350" t="e">
        <f t="shared" si="313"/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 t="shared" si="308"/>
        <v>#N/A</v>
      </c>
      <c r="I3351" t="e">
        <f t="shared" si="309"/>
        <v>#N/A</v>
      </c>
      <c r="J3351" t="e">
        <f t="shared" si="312"/>
        <v>#N/A</v>
      </c>
      <c r="K3351" t="e">
        <f t="shared" si="313"/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 t="shared" si="308"/>
        <v>#N/A</v>
      </c>
      <c r="I3352" t="e">
        <f t="shared" si="309"/>
        <v>#N/A</v>
      </c>
      <c r="J3352" t="e">
        <f t="shared" si="312"/>
        <v>#N/A</v>
      </c>
      <c r="K3352" t="e">
        <f t="shared" si="313"/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 t="shared" si="308"/>
        <v>#N/A</v>
      </c>
      <c r="I3353" t="e">
        <f t="shared" si="309"/>
        <v>#N/A</v>
      </c>
      <c r="J3353" t="e">
        <f t="shared" si="312"/>
        <v>#N/A</v>
      </c>
      <c r="K3353" t="e">
        <f t="shared" si="313"/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 t="shared" si="308"/>
        <v>#N/A</v>
      </c>
      <c r="I3354" t="e">
        <f t="shared" si="309"/>
        <v>#N/A</v>
      </c>
      <c r="J3354" t="e">
        <f t="shared" si="312"/>
        <v>#N/A</v>
      </c>
      <c r="K3354" t="e">
        <f t="shared" si="313"/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 t="shared" si="308"/>
        <v>#N/A</v>
      </c>
      <c r="I3355" t="e">
        <f t="shared" si="309"/>
        <v>#N/A</v>
      </c>
      <c r="J3355" t="e">
        <f t="shared" si="312"/>
        <v>#N/A</v>
      </c>
      <c r="K3355" t="e">
        <f t="shared" si="313"/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 t="shared" si="308"/>
        <v>#N/A</v>
      </c>
      <c r="I3356" t="e">
        <f t="shared" si="309"/>
        <v>#N/A</v>
      </c>
      <c r="J3356" t="e">
        <f t="shared" si="312"/>
        <v>#N/A</v>
      </c>
      <c r="K3356" t="e">
        <f t="shared" si="313"/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 t="shared" si="308"/>
        <v>#N/A</v>
      </c>
      <c r="I3357" t="e">
        <f t="shared" si="309"/>
        <v>#N/A</v>
      </c>
      <c r="J3357" t="e">
        <f t="shared" si="312"/>
        <v>#N/A</v>
      </c>
      <c r="K3357" t="e">
        <f t="shared" si="313"/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 t="shared" si="308"/>
        <v>#N/A</v>
      </c>
      <c r="I3358" t="e">
        <f t="shared" si="309"/>
        <v>#N/A</v>
      </c>
      <c r="J3358" t="e">
        <f t="shared" si="312"/>
        <v>#N/A</v>
      </c>
      <c r="K3358" t="e">
        <f t="shared" si="313"/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 t="shared" si="308"/>
        <v>#N/A</v>
      </c>
      <c r="I3359" t="e">
        <f t="shared" si="309"/>
        <v>#N/A</v>
      </c>
      <c r="J3359" t="e">
        <f t="shared" si="312"/>
        <v>#N/A</v>
      </c>
      <c r="K3359" t="e">
        <f t="shared" si="313"/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 t="shared" si="308"/>
        <v>#N/A</v>
      </c>
      <c r="I3360" t="e">
        <f t="shared" si="309"/>
        <v>#N/A</v>
      </c>
      <c r="J3360" t="e">
        <f t="shared" si="312"/>
        <v>#N/A</v>
      </c>
      <c r="K3360" t="e">
        <f t="shared" si="313"/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 t="shared" si="308"/>
        <v>#N/A</v>
      </c>
      <c r="I3361" t="e">
        <f t="shared" si="309"/>
        <v>#N/A</v>
      </c>
      <c r="J3361" t="e">
        <f t="shared" si="312"/>
        <v>#N/A</v>
      </c>
      <c r="K3361" t="e">
        <f t="shared" si="313"/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 t="shared" si="308"/>
        <v>#N/A</v>
      </c>
      <c r="I3362" t="e">
        <f t="shared" si="309"/>
        <v>#N/A</v>
      </c>
      <c r="J3362" t="e">
        <f t="shared" si="312"/>
        <v>#N/A</v>
      </c>
      <c r="K3362" t="e">
        <f t="shared" si="313"/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 t="shared" si="308"/>
        <v>#N/A</v>
      </c>
      <c r="I3363" t="e">
        <f t="shared" si="309"/>
        <v>#N/A</v>
      </c>
      <c r="J3363" t="e">
        <f t="shared" si="312"/>
        <v>#N/A</v>
      </c>
      <c r="K3363" t="e">
        <f t="shared" si="313"/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 t="shared" si="308"/>
        <v>#N/A</v>
      </c>
      <c r="I3364" t="e">
        <f t="shared" si="309"/>
        <v>#N/A</v>
      </c>
      <c r="J3364" t="e">
        <f t="shared" si="312"/>
        <v>#N/A</v>
      </c>
      <c r="K3364" t="e">
        <f t="shared" si="313"/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 t="shared" si="308"/>
        <v>#N/A</v>
      </c>
      <c r="I3365" t="e">
        <f t="shared" si="309"/>
        <v>#N/A</v>
      </c>
      <c r="J3365" t="e">
        <f t="shared" si="312"/>
        <v>#N/A</v>
      </c>
      <c r="K3365" t="e">
        <f t="shared" si="313"/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 t="shared" si="308"/>
        <v>#N/A</v>
      </c>
      <c r="I3366" t="e">
        <f t="shared" si="309"/>
        <v>#N/A</v>
      </c>
      <c r="J3366" t="e">
        <f t="shared" si="312"/>
        <v>#N/A</v>
      </c>
      <c r="K3366" t="e">
        <f t="shared" si="313"/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 t="shared" si="308"/>
        <v>#N/A</v>
      </c>
      <c r="I3367" t="e">
        <f t="shared" si="309"/>
        <v>#N/A</v>
      </c>
      <c r="J3367" t="e">
        <f t="shared" si="312"/>
        <v>#N/A</v>
      </c>
      <c r="K3367" t="e">
        <f t="shared" si="313"/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 t="shared" si="308"/>
        <v>#N/A</v>
      </c>
      <c r="I3368" t="e">
        <f t="shared" si="309"/>
        <v>#N/A</v>
      </c>
      <c r="J3368" t="e">
        <f t="shared" si="312"/>
        <v>#N/A</v>
      </c>
      <c r="K3368" t="e">
        <f t="shared" si="313"/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 t="shared" si="308"/>
        <v>#N/A</v>
      </c>
      <c r="I3369" t="e">
        <f t="shared" si="309"/>
        <v>#N/A</v>
      </c>
      <c r="J3369" t="e">
        <f t="shared" si="312"/>
        <v>#N/A</v>
      </c>
      <c r="K3369" t="e">
        <f t="shared" si="313"/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 t="shared" si="308"/>
        <v>#N/A</v>
      </c>
      <c r="I3370" t="e">
        <f t="shared" si="309"/>
        <v>#N/A</v>
      </c>
      <c r="J3370" t="e">
        <f t="shared" si="312"/>
        <v>#N/A</v>
      </c>
      <c r="K3370" t="e">
        <f t="shared" si="313"/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 t="shared" si="308"/>
        <v>#N/A</v>
      </c>
      <c r="I3371" t="e">
        <f t="shared" si="309"/>
        <v>#N/A</v>
      </c>
      <c r="J3371" t="e">
        <f t="shared" si="312"/>
        <v>#N/A</v>
      </c>
      <c r="K3371" t="e">
        <f t="shared" si="313"/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 t="shared" si="308"/>
        <v>#N/A</v>
      </c>
      <c r="I3372" t="e">
        <f t="shared" si="309"/>
        <v>#N/A</v>
      </c>
      <c r="J3372" t="e">
        <f t="shared" si="312"/>
        <v>#N/A</v>
      </c>
      <c r="K3372" t="e">
        <f t="shared" si="313"/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 t="shared" ref="H3373:H3436" si="314">NA()</f>
        <v>#N/A</v>
      </c>
      <c r="I3373" t="e">
        <f t="shared" ref="I3373:I3436" si="315">NA()</f>
        <v>#N/A</v>
      </c>
      <c r="J3373" t="e">
        <f t="shared" si="312"/>
        <v>#N/A</v>
      </c>
      <c r="K3373" t="e">
        <f t="shared" si="313"/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 t="shared" si="314"/>
        <v>#N/A</v>
      </c>
      <c r="I3374" t="e">
        <f t="shared" si="315"/>
        <v>#N/A</v>
      </c>
      <c r="J3374" t="e">
        <f t="shared" si="312"/>
        <v>#N/A</v>
      </c>
      <c r="K3374" t="e">
        <f t="shared" si="313"/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 t="shared" si="314"/>
        <v>#N/A</v>
      </c>
      <c r="I3375" t="e">
        <f t="shared" si="315"/>
        <v>#N/A</v>
      </c>
      <c r="J3375" t="e">
        <f t="shared" si="312"/>
        <v>#N/A</v>
      </c>
      <c r="K3375" t="e">
        <f t="shared" si="313"/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 t="shared" si="314"/>
        <v>#N/A</v>
      </c>
      <c r="I3376" t="e">
        <f t="shared" si="315"/>
        <v>#N/A</v>
      </c>
      <c r="J3376" t="e">
        <f t="shared" si="312"/>
        <v>#N/A</v>
      </c>
      <c r="K3376" t="e">
        <f t="shared" si="313"/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 t="shared" si="314"/>
        <v>#N/A</v>
      </c>
      <c r="I3377" t="e">
        <f t="shared" si="315"/>
        <v>#N/A</v>
      </c>
      <c r="J3377" t="e">
        <f t="shared" si="312"/>
        <v>#N/A</v>
      </c>
      <c r="K3377" t="e">
        <f t="shared" si="313"/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 t="shared" si="314"/>
        <v>#N/A</v>
      </c>
      <c r="I3378" t="e">
        <f t="shared" si="315"/>
        <v>#N/A</v>
      </c>
      <c r="J3378" t="e">
        <f t="shared" si="312"/>
        <v>#N/A</v>
      </c>
      <c r="K3378" t="e">
        <f t="shared" si="313"/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 t="shared" si="314"/>
        <v>#N/A</v>
      </c>
      <c r="I3379" t="e">
        <f t="shared" si="315"/>
        <v>#N/A</v>
      </c>
      <c r="J3379" t="e">
        <f t="shared" si="312"/>
        <v>#N/A</v>
      </c>
      <c r="K3379" t="e">
        <f t="shared" si="313"/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 t="shared" si="314"/>
        <v>#N/A</v>
      </c>
      <c r="I3380" t="e">
        <f t="shared" si="315"/>
        <v>#N/A</v>
      </c>
      <c r="J3380" t="e">
        <f t="shared" si="312"/>
        <v>#N/A</v>
      </c>
      <c r="K3380" t="e">
        <f t="shared" si="313"/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 t="shared" si="314"/>
        <v>#N/A</v>
      </c>
      <c r="I3381" t="e">
        <f t="shared" si="315"/>
        <v>#N/A</v>
      </c>
      <c r="J3381" t="e">
        <f t="shared" si="312"/>
        <v>#N/A</v>
      </c>
      <c r="K3381" t="e">
        <f t="shared" si="313"/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 t="shared" si="314"/>
        <v>#N/A</v>
      </c>
      <c r="I3382" t="e">
        <f t="shared" si="315"/>
        <v>#N/A</v>
      </c>
      <c r="J3382" t="e">
        <f t="shared" si="312"/>
        <v>#N/A</v>
      </c>
      <c r="K3382" t="e">
        <f t="shared" si="313"/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 t="shared" si="314"/>
        <v>#N/A</v>
      </c>
      <c r="I3383" t="e">
        <f t="shared" si="315"/>
        <v>#N/A</v>
      </c>
      <c r="J3383" t="e">
        <f t="shared" si="312"/>
        <v>#N/A</v>
      </c>
      <c r="K3383" t="e">
        <f t="shared" si="313"/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 t="shared" si="314"/>
        <v>#N/A</v>
      </c>
      <c r="I3384" t="e">
        <f t="shared" si="315"/>
        <v>#N/A</v>
      </c>
      <c r="J3384" t="e">
        <f t="shared" si="312"/>
        <v>#N/A</v>
      </c>
      <c r="K3384" t="e">
        <f t="shared" si="313"/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 t="shared" si="314"/>
        <v>#N/A</v>
      </c>
      <c r="I3385" t="e">
        <f t="shared" si="315"/>
        <v>#N/A</v>
      </c>
      <c r="J3385" t="e">
        <f t="shared" si="312"/>
        <v>#N/A</v>
      </c>
      <c r="K3385" t="e">
        <f t="shared" si="313"/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 t="shared" si="314"/>
        <v>#N/A</v>
      </c>
      <c r="I3386" t="e">
        <f t="shared" si="315"/>
        <v>#N/A</v>
      </c>
      <c r="J3386" t="e">
        <f t="shared" si="312"/>
        <v>#N/A</v>
      </c>
      <c r="K3386" t="e">
        <f t="shared" si="313"/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 t="shared" si="314"/>
        <v>#N/A</v>
      </c>
      <c r="I3387" t="e">
        <f t="shared" si="315"/>
        <v>#N/A</v>
      </c>
      <c r="J3387" t="e">
        <f t="shared" si="312"/>
        <v>#N/A</v>
      </c>
      <c r="K3387" t="e">
        <f t="shared" si="313"/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 t="shared" si="314"/>
        <v>#N/A</v>
      </c>
      <c r="I3388" t="e">
        <f t="shared" si="315"/>
        <v>#N/A</v>
      </c>
      <c r="J3388" t="e">
        <f t="shared" si="312"/>
        <v>#N/A</v>
      </c>
      <c r="K3388" t="e">
        <f t="shared" si="313"/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 t="shared" si="314"/>
        <v>#N/A</v>
      </c>
      <c r="I3389" t="e">
        <f t="shared" si="315"/>
        <v>#N/A</v>
      </c>
      <c r="J3389" t="e">
        <f t="shared" si="312"/>
        <v>#N/A</v>
      </c>
      <c r="K3389" t="e">
        <f t="shared" si="313"/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 t="shared" si="314"/>
        <v>#N/A</v>
      </c>
      <c r="I3390" t="e">
        <f t="shared" si="315"/>
        <v>#N/A</v>
      </c>
      <c r="J3390" t="e">
        <f t="shared" si="312"/>
        <v>#N/A</v>
      </c>
      <c r="K3390" t="e">
        <f t="shared" si="313"/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 t="shared" si="314"/>
        <v>#N/A</v>
      </c>
      <c r="I3391" t="e">
        <f t="shared" si="315"/>
        <v>#N/A</v>
      </c>
      <c r="J3391" t="e">
        <f t="shared" si="312"/>
        <v>#N/A</v>
      </c>
      <c r="K3391" t="e">
        <f t="shared" si="313"/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 t="shared" si="314"/>
        <v>#N/A</v>
      </c>
      <c r="I3392" t="e">
        <f t="shared" si="315"/>
        <v>#N/A</v>
      </c>
      <c r="J3392" t="e">
        <f t="shared" si="312"/>
        <v>#N/A</v>
      </c>
      <c r="K3392" t="e">
        <f t="shared" si="313"/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 t="shared" si="314"/>
        <v>#N/A</v>
      </c>
      <c r="I3393" t="e">
        <f t="shared" si="315"/>
        <v>#N/A</v>
      </c>
      <c r="J3393" t="e">
        <f t="shared" si="312"/>
        <v>#N/A</v>
      </c>
      <c r="K3393" t="e">
        <f t="shared" si="313"/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 t="shared" si="314"/>
        <v>#N/A</v>
      </c>
      <c r="I3394" t="e">
        <f t="shared" si="315"/>
        <v>#N/A</v>
      </c>
      <c r="J3394" t="e">
        <f t="shared" si="312"/>
        <v>#N/A</v>
      </c>
      <c r="K3394" t="e">
        <f t="shared" si="313"/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 t="shared" si="314"/>
        <v>#N/A</v>
      </c>
      <c r="I3395" t="e">
        <f t="shared" si="315"/>
        <v>#N/A</v>
      </c>
      <c r="J3395" t="e">
        <f t="shared" si="312"/>
        <v>#N/A</v>
      </c>
      <c r="K3395" t="e">
        <f t="shared" si="313"/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 t="shared" si="314"/>
        <v>#N/A</v>
      </c>
      <c r="I3396" t="e">
        <f t="shared" si="315"/>
        <v>#N/A</v>
      </c>
      <c r="J3396" t="e">
        <f t="shared" si="312"/>
        <v>#N/A</v>
      </c>
      <c r="K3396" t="e">
        <f t="shared" si="313"/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 t="shared" si="314"/>
        <v>#N/A</v>
      </c>
      <c r="I3397" t="e">
        <f t="shared" si="315"/>
        <v>#N/A</v>
      </c>
      <c r="J3397" t="e">
        <f t="shared" si="312"/>
        <v>#N/A</v>
      </c>
      <c r="K3397" t="e">
        <f t="shared" si="313"/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 t="shared" si="314"/>
        <v>#N/A</v>
      </c>
      <c r="I3398" t="e">
        <f t="shared" si="315"/>
        <v>#N/A</v>
      </c>
      <c r="J3398" t="e">
        <f t="shared" si="312"/>
        <v>#N/A</v>
      </c>
      <c r="K3398" t="e">
        <f t="shared" si="313"/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 t="shared" si="314"/>
        <v>#N/A</v>
      </c>
      <c r="I3399" t="e">
        <f t="shared" si="315"/>
        <v>#N/A</v>
      </c>
      <c r="J3399" t="e">
        <f t="shared" si="312"/>
        <v>#N/A</v>
      </c>
      <c r="K3399" t="e">
        <f t="shared" si="313"/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 t="shared" si="314"/>
        <v>#N/A</v>
      </c>
      <c r="I3400" t="e">
        <f t="shared" si="315"/>
        <v>#N/A</v>
      </c>
      <c r="J3400" t="e">
        <f t="shared" si="312"/>
        <v>#N/A</v>
      </c>
      <c r="K3400" t="e">
        <f t="shared" si="313"/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 t="shared" si="314"/>
        <v>#N/A</v>
      </c>
      <c r="I3401" t="e">
        <f t="shared" si="315"/>
        <v>#N/A</v>
      </c>
      <c r="J3401" t="e">
        <f t="shared" si="312"/>
        <v>#N/A</v>
      </c>
      <c r="K3401" t="e">
        <f t="shared" si="313"/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 t="shared" si="314"/>
        <v>#N/A</v>
      </c>
      <c r="I3402" t="e">
        <f t="shared" si="315"/>
        <v>#N/A</v>
      </c>
      <c r="J3402" t="e">
        <f t="shared" si="312"/>
        <v>#N/A</v>
      </c>
      <c r="K3402" t="e">
        <f t="shared" si="313"/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 t="shared" si="314"/>
        <v>#N/A</v>
      </c>
      <c r="I3403" t="e">
        <f t="shared" si="315"/>
        <v>#N/A</v>
      </c>
      <c r="J3403" t="e">
        <f t="shared" si="312"/>
        <v>#N/A</v>
      </c>
      <c r="K3403" t="e">
        <f t="shared" si="313"/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 t="shared" si="314"/>
        <v>#N/A</v>
      </c>
      <c r="I3404" t="e">
        <f t="shared" si="315"/>
        <v>#N/A</v>
      </c>
      <c r="J3404" t="e">
        <f t="shared" si="312"/>
        <v>#N/A</v>
      </c>
      <c r="K3404" t="e">
        <f t="shared" si="313"/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 t="shared" si="314"/>
        <v>#N/A</v>
      </c>
      <c r="I3405" t="e">
        <f t="shared" si="315"/>
        <v>#N/A</v>
      </c>
      <c r="J3405" t="e">
        <f t="shared" si="312"/>
        <v>#N/A</v>
      </c>
      <c r="K3405" t="e">
        <f t="shared" si="313"/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 t="shared" si="314"/>
        <v>#N/A</v>
      </c>
      <c r="I3406" t="e">
        <f t="shared" si="315"/>
        <v>#N/A</v>
      </c>
      <c r="J3406" t="e">
        <f t="shared" si="312"/>
        <v>#N/A</v>
      </c>
      <c r="K3406" t="e">
        <f t="shared" si="313"/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 t="shared" si="314"/>
        <v>#N/A</v>
      </c>
      <c r="I3407" t="e">
        <f t="shared" si="315"/>
        <v>#N/A</v>
      </c>
      <c r="J3407" t="e">
        <f t="shared" si="312"/>
        <v>#N/A</v>
      </c>
      <c r="K3407" t="e">
        <f t="shared" si="313"/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 t="shared" si="314"/>
        <v>#N/A</v>
      </c>
      <c r="I3408" t="e">
        <f t="shared" si="315"/>
        <v>#N/A</v>
      </c>
      <c r="J3408" t="e">
        <f t="shared" si="312"/>
        <v>#N/A</v>
      </c>
      <c r="K3408" t="e">
        <f t="shared" si="313"/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 t="shared" si="314"/>
        <v>#N/A</v>
      </c>
      <c r="I3409" t="e">
        <f t="shared" si="315"/>
        <v>#N/A</v>
      </c>
      <c r="J3409" t="e">
        <f t="shared" si="312"/>
        <v>#N/A</v>
      </c>
      <c r="K3409" t="e">
        <f t="shared" si="313"/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 t="shared" si="314"/>
        <v>#N/A</v>
      </c>
      <c r="I3410" t="e">
        <f t="shared" si="315"/>
        <v>#N/A</v>
      </c>
      <c r="J3410" t="e">
        <f t="shared" si="312"/>
        <v>#N/A</v>
      </c>
      <c r="K3410" t="e">
        <f t="shared" si="313"/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 t="shared" si="314"/>
        <v>#N/A</v>
      </c>
      <c r="I3411" t="e">
        <f t="shared" si="315"/>
        <v>#N/A</v>
      </c>
      <c r="J3411" t="e">
        <f t="shared" ref="J3411:J3474" si="316">NA()</f>
        <v>#N/A</v>
      </c>
      <c r="K3411" t="e">
        <f t="shared" ref="K3411:K3474" si="317"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 t="shared" si="314"/>
        <v>#N/A</v>
      </c>
      <c r="I3412" t="e">
        <f t="shared" si="315"/>
        <v>#N/A</v>
      </c>
      <c r="J3412" t="e">
        <f t="shared" si="316"/>
        <v>#N/A</v>
      </c>
      <c r="K3412" t="e">
        <f t="shared" si="317"/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 t="shared" si="314"/>
        <v>#N/A</v>
      </c>
      <c r="I3413" t="e">
        <f t="shared" si="315"/>
        <v>#N/A</v>
      </c>
      <c r="J3413" t="e">
        <f t="shared" si="316"/>
        <v>#N/A</v>
      </c>
      <c r="K3413" t="e">
        <f t="shared" si="317"/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 t="shared" si="314"/>
        <v>#N/A</v>
      </c>
      <c r="I3414" t="e">
        <f t="shared" si="315"/>
        <v>#N/A</v>
      </c>
      <c r="J3414" t="e">
        <f t="shared" si="316"/>
        <v>#N/A</v>
      </c>
      <c r="K3414" t="e">
        <f t="shared" si="317"/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 t="shared" si="314"/>
        <v>#N/A</v>
      </c>
      <c r="I3415" t="e">
        <f t="shared" si="315"/>
        <v>#N/A</v>
      </c>
      <c r="J3415" t="e">
        <f t="shared" si="316"/>
        <v>#N/A</v>
      </c>
      <c r="K3415" t="e">
        <f t="shared" si="317"/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 t="shared" si="314"/>
        <v>#N/A</v>
      </c>
      <c r="I3416" t="e">
        <f t="shared" si="315"/>
        <v>#N/A</v>
      </c>
      <c r="J3416" t="e">
        <f t="shared" si="316"/>
        <v>#N/A</v>
      </c>
      <c r="K3416" t="e">
        <f t="shared" si="317"/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 t="shared" si="314"/>
        <v>#N/A</v>
      </c>
      <c r="I3417" t="e">
        <f t="shared" si="315"/>
        <v>#N/A</v>
      </c>
      <c r="J3417" t="e">
        <f t="shared" si="316"/>
        <v>#N/A</v>
      </c>
      <c r="K3417" t="e">
        <f t="shared" si="317"/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 t="shared" si="314"/>
        <v>#N/A</v>
      </c>
      <c r="I3418" t="e">
        <f t="shared" si="315"/>
        <v>#N/A</v>
      </c>
      <c r="J3418" t="e">
        <f t="shared" si="316"/>
        <v>#N/A</v>
      </c>
      <c r="K3418" t="e">
        <f t="shared" si="317"/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 t="shared" si="314"/>
        <v>#N/A</v>
      </c>
      <c r="I3419" t="e">
        <f t="shared" si="315"/>
        <v>#N/A</v>
      </c>
      <c r="J3419" t="e">
        <f t="shared" si="316"/>
        <v>#N/A</v>
      </c>
      <c r="K3419" t="e">
        <f t="shared" si="317"/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 t="shared" si="314"/>
        <v>#N/A</v>
      </c>
      <c r="I3420" t="e">
        <f t="shared" si="315"/>
        <v>#N/A</v>
      </c>
      <c r="J3420" t="e">
        <f t="shared" si="316"/>
        <v>#N/A</v>
      </c>
      <c r="K3420" t="e">
        <f t="shared" si="317"/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 t="shared" si="314"/>
        <v>#N/A</v>
      </c>
      <c r="I3421" t="e">
        <f t="shared" si="315"/>
        <v>#N/A</v>
      </c>
      <c r="J3421" t="e">
        <f t="shared" si="316"/>
        <v>#N/A</v>
      </c>
      <c r="K3421" t="e">
        <f t="shared" si="317"/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 t="shared" si="314"/>
        <v>#N/A</v>
      </c>
      <c r="I3422" t="e">
        <f t="shared" si="315"/>
        <v>#N/A</v>
      </c>
      <c r="J3422" t="e">
        <f t="shared" si="316"/>
        <v>#N/A</v>
      </c>
      <c r="K3422" t="e">
        <f t="shared" si="317"/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 t="shared" si="314"/>
        <v>#N/A</v>
      </c>
      <c r="I3423" t="e">
        <f t="shared" si="315"/>
        <v>#N/A</v>
      </c>
      <c r="J3423" t="e">
        <f t="shared" si="316"/>
        <v>#N/A</v>
      </c>
      <c r="K3423" t="e">
        <f t="shared" si="317"/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 t="shared" si="314"/>
        <v>#N/A</v>
      </c>
      <c r="I3424" t="e">
        <f t="shared" si="315"/>
        <v>#N/A</v>
      </c>
      <c r="J3424" t="e">
        <f t="shared" si="316"/>
        <v>#N/A</v>
      </c>
      <c r="K3424" t="e">
        <f t="shared" si="317"/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 t="shared" si="314"/>
        <v>#N/A</v>
      </c>
      <c r="I3425" t="e">
        <f t="shared" si="315"/>
        <v>#N/A</v>
      </c>
      <c r="J3425" t="e">
        <f t="shared" si="316"/>
        <v>#N/A</v>
      </c>
      <c r="K3425" t="e">
        <f t="shared" si="317"/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 t="shared" si="314"/>
        <v>#N/A</v>
      </c>
      <c r="I3426" t="e">
        <f t="shared" si="315"/>
        <v>#N/A</v>
      </c>
      <c r="J3426" t="e">
        <f t="shared" si="316"/>
        <v>#N/A</v>
      </c>
      <c r="K3426" t="e">
        <f t="shared" si="317"/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 t="shared" si="314"/>
        <v>#N/A</v>
      </c>
      <c r="I3427" t="e">
        <f t="shared" si="315"/>
        <v>#N/A</v>
      </c>
      <c r="J3427" t="e">
        <f t="shared" si="316"/>
        <v>#N/A</v>
      </c>
      <c r="K3427" t="e">
        <f t="shared" si="317"/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 t="shared" si="314"/>
        <v>#N/A</v>
      </c>
      <c r="I3428" t="e">
        <f t="shared" si="315"/>
        <v>#N/A</v>
      </c>
      <c r="J3428" t="e">
        <f t="shared" si="316"/>
        <v>#N/A</v>
      </c>
      <c r="K3428" t="e">
        <f t="shared" si="317"/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 t="shared" si="314"/>
        <v>#N/A</v>
      </c>
      <c r="I3429" t="e">
        <f t="shared" si="315"/>
        <v>#N/A</v>
      </c>
      <c r="J3429" t="e">
        <f t="shared" si="316"/>
        <v>#N/A</v>
      </c>
      <c r="K3429" t="e">
        <f t="shared" si="317"/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 t="shared" si="314"/>
        <v>#N/A</v>
      </c>
      <c r="I3430" t="e">
        <f t="shared" si="315"/>
        <v>#N/A</v>
      </c>
      <c r="J3430" t="e">
        <f t="shared" si="316"/>
        <v>#N/A</v>
      </c>
      <c r="K3430" t="e">
        <f t="shared" si="317"/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 t="shared" si="314"/>
        <v>#N/A</v>
      </c>
      <c r="I3431" t="e">
        <f t="shared" si="315"/>
        <v>#N/A</v>
      </c>
      <c r="J3431" t="e">
        <f t="shared" si="316"/>
        <v>#N/A</v>
      </c>
      <c r="K3431" t="e">
        <f t="shared" si="317"/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 t="shared" si="314"/>
        <v>#N/A</v>
      </c>
      <c r="I3432" t="e">
        <f t="shared" si="315"/>
        <v>#N/A</v>
      </c>
      <c r="J3432" t="e">
        <f t="shared" si="316"/>
        <v>#N/A</v>
      </c>
      <c r="K3432" t="e">
        <f t="shared" si="317"/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 t="shared" si="314"/>
        <v>#N/A</v>
      </c>
      <c r="I3433" t="e">
        <f t="shared" si="315"/>
        <v>#N/A</v>
      </c>
      <c r="J3433" t="e">
        <f t="shared" si="316"/>
        <v>#N/A</v>
      </c>
      <c r="K3433" t="e">
        <f t="shared" si="317"/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 t="shared" si="314"/>
        <v>#N/A</v>
      </c>
      <c r="I3434" t="e">
        <f t="shared" si="315"/>
        <v>#N/A</v>
      </c>
      <c r="J3434" t="e">
        <f t="shared" si="316"/>
        <v>#N/A</v>
      </c>
      <c r="K3434" t="e">
        <f t="shared" si="317"/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 t="shared" si="314"/>
        <v>#N/A</v>
      </c>
      <c r="I3435" t="e">
        <f t="shared" si="315"/>
        <v>#N/A</v>
      </c>
      <c r="J3435" t="e">
        <f t="shared" si="316"/>
        <v>#N/A</v>
      </c>
      <c r="K3435" t="e">
        <f t="shared" si="317"/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 t="shared" si="314"/>
        <v>#N/A</v>
      </c>
      <c r="I3436" t="e">
        <f t="shared" si="315"/>
        <v>#N/A</v>
      </c>
      <c r="J3436" t="e">
        <f t="shared" si="316"/>
        <v>#N/A</v>
      </c>
      <c r="K3436" t="e">
        <f t="shared" si="317"/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 t="shared" ref="H3437:H3500" si="318">NA()</f>
        <v>#N/A</v>
      </c>
      <c r="I3437" t="e">
        <f t="shared" ref="I3437:I3500" si="319">NA()</f>
        <v>#N/A</v>
      </c>
      <c r="J3437" t="e">
        <f t="shared" si="316"/>
        <v>#N/A</v>
      </c>
      <c r="K3437" t="e">
        <f t="shared" si="317"/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 t="shared" si="318"/>
        <v>#N/A</v>
      </c>
      <c r="I3438" t="e">
        <f t="shared" si="319"/>
        <v>#N/A</v>
      </c>
      <c r="J3438" t="e">
        <f t="shared" si="316"/>
        <v>#N/A</v>
      </c>
      <c r="K3438" t="e">
        <f t="shared" si="317"/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 t="shared" si="318"/>
        <v>#N/A</v>
      </c>
      <c r="I3439" t="e">
        <f t="shared" si="319"/>
        <v>#N/A</v>
      </c>
      <c r="J3439" t="e">
        <f t="shared" si="316"/>
        <v>#N/A</v>
      </c>
      <c r="K3439" t="e">
        <f t="shared" si="317"/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 t="shared" si="318"/>
        <v>#N/A</v>
      </c>
      <c r="I3440" t="e">
        <f t="shared" si="319"/>
        <v>#N/A</v>
      </c>
      <c r="J3440" t="e">
        <f t="shared" si="316"/>
        <v>#N/A</v>
      </c>
      <c r="K3440" t="e">
        <f t="shared" si="317"/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 t="shared" si="318"/>
        <v>#N/A</v>
      </c>
      <c r="I3441" t="e">
        <f t="shared" si="319"/>
        <v>#N/A</v>
      </c>
      <c r="J3441" t="e">
        <f t="shared" si="316"/>
        <v>#N/A</v>
      </c>
      <c r="K3441" t="e">
        <f t="shared" si="317"/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 t="shared" si="318"/>
        <v>#N/A</v>
      </c>
      <c r="I3442" t="e">
        <f t="shared" si="319"/>
        <v>#N/A</v>
      </c>
      <c r="J3442" t="e">
        <f t="shared" si="316"/>
        <v>#N/A</v>
      </c>
      <c r="K3442" t="e">
        <f t="shared" si="317"/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 t="shared" si="318"/>
        <v>#N/A</v>
      </c>
      <c r="I3443" t="e">
        <f t="shared" si="319"/>
        <v>#N/A</v>
      </c>
      <c r="J3443" t="e">
        <f t="shared" si="316"/>
        <v>#N/A</v>
      </c>
      <c r="K3443" t="e">
        <f t="shared" si="317"/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 t="shared" si="318"/>
        <v>#N/A</v>
      </c>
      <c r="I3444" t="e">
        <f t="shared" si="319"/>
        <v>#N/A</v>
      </c>
      <c r="J3444" t="e">
        <f t="shared" si="316"/>
        <v>#N/A</v>
      </c>
      <c r="K3444" t="e">
        <f t="shared" si="317"/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 t="shared" si="318"/>
        <v>#N/A</v>
      </c>
      <c r="I3445" t="e">
        <f t="shared" si="319"/>
        <v>#N/A</v>
      </c>
      <c r="J3445" t="e">
        <f t="shared" si="316"/>
        <v>#N/A</v>
      </c>
      <c r="K3445" t="e">
        <f t="shared" si="317"/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 t="shared" si="318"/>
        <v>#N/A</v>
      </c>
      <c r="I3446" t="e">
        <f t="shared" si="319"/>
        <v>#N/A</v>
      </c>
      <c r="J3446" t="e">
        <f t="shared" si="316"/>
        <v>#N/A</v>
      </c>
      <c r="K3446" t="e">
        <f t="shared" si="317"/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 t="shared" si="318"/>
        <v>#N/A</v>
      </c>
      <c r="I3447" t="e">
        <f t="shared" si="319"/>
        <v>#N/A</v>
      </c>
      <c r="J3447" t="e">
        <f t="shared" si="316"/>
        <v>#N/A</v>
      </c>
      <c r="K3447" t="e">
        <f t="shared" si="317"/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 t="shared" si="318"/>
        <v>#N/A</v>
      </c>
      <c r="I3448" t="e">
        <f t="shared" si="319"/>
        <v>#N/A</v>
      </c>
      <c r="J3448" t="e">
        <f t="shared" si="316"/>
        <v>#N/A</v>
      </c>
      <c r="K3448" t="e">
        <f t="shared" si="317"/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 t="shared" si="318"/>
        <v>#N/A</v>
      </c>
      <c r="I3449" t="e">
        <f t="shared" si="319"/>
        <v>#N/A</v>
      </c>
      <c r="J3449" t="e">
        <f t="shared" si="316"/>
        <v>#N/A</v>
      </c>
      <c r="K3449" t="e">
        <f t="shared" si="317"/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 t="shared" si="318"/>
        <v>#N/A</v>
      </c>
      <c r="I3450" t="e">
        <f t="shared" si="319"/>
        <v>#N/A</v>
      </c>
      <c r="J3450" t="e">
        <f t="shared" si="316"/>
        <v>#N/A</v>
      </c>
      <c r="K3450" t="e">
        <f t="shared" si="317"/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 t="shared" si="318"/>
        <v>#N/A</v>
      </c>
      <c r="I3451" t="e">
        <f t="shared" si="319"/>
        <v>#N/A</v>
      </c>
      <c r="J3451" t="e">
        <f t="shared" si="316"/>
        <v>#N/A</v>
      </c>
      <c r="K3451" t="e">
        <f t="shared" si="317"/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 t="shared" si="318"/>
        <v>#N/A</v>
      </c>
      <c r="I3452" t="e">
        <f t="shared" si="319"/>
        <v>#N/A</v>
      </c>
      <c r="J3452" t="e">
        <f t="shared" si="316"/>
        <v>#N/A</v>
      </c>
      <c r="K3452" t="e">
        <f t="shared" si="317"/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 t="shared" si="318"/>
        <v>#N/A</v>
      </c>
      <c r="I3453" t="e">
        <f t="shared" si="319"/>
        <v>#N/A</v>
      </c>
      <c r="J3453" t="e">
        <f t="shared" si="316"/>
        <v>#N/A</v>
      </c>
      <c r="K3453" t="e">
        <f t="shared" si="317"/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 t="shared" si="318"/>
        <v>#N/A</v>
      </c>
      <c r="I3454" t="e">
        <f t="shared" si="319"/>
        <v>#N/A</v>
      </c>
      <c r="J3454" t="e">
        <f t="shared" si="316"/>
        <v>#N/A</v>
      </c>
      <c r="K3454" t="e">
        <f t="shared" si="317"/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 t="shared" si="318"/>
        <v>#N/A</v>
      </c>
      <c r="I3455" t="e">
        <f t="shared" si="319"/>
        <v>#N/A</v>
      </c>
      <c r="J3455" t="e">
        <f t="shared" si="316"/>
        <v>#N/A</v>
      </c>
      <c r="K3455" t="e">
        <f t="shared" si="317"/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 t="shared" si="318"/>
        <v>#N/A</v>
      </c>
      <c r="I3456" t="e">
        <f t="shared" si="319"/>
        <v>#N/A</v>
      </c>
      <c r="J3456" t="e">
        <f t="shared" si="316"/>
        <v>#N/A</v>
      </c>
      <c r="K3456" t="e">
        <f t="shared" si="317"/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 t="shared" si="318"/>
        <v>#N/A</v>
      </c>
      <c r="I3457" t="e">
        <f t="shared" si="319"/>
        <v>#N/A</v>
      </c>
      <c r="J3457" t="e">
        <f t="shared" si="316"/>
        <v>#N/A</v>
      </c>
      <c r="K3457" t="e">
        <f t="shared" si="317"/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 t="shared" si="318"/>
        <v>#N/A</v>
      </c>
      <c r="I3458" t="e">
        <f t="shared" si="319"/>
        <v>#N/A</v>
      </c>
      <c r="J3458" t="e">
        <f t="shared" si="316"/>
        <v>#N/A</v>
      </c>
      <c r="K3458" t="e">
        <f t="shared" si="317"/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 t="shared" si="318"/>
        <v>#N/A</v>
      </c>
      <c r="I3459" t="e">
        <f t="shared" si="319"/>
        <v>#N/A</v>
      </c>
      <c r="J3459" t="e">
        <f t="shared" si="316"/>
        <v>#N/A</v>
      </c>
      <c r="K3459" t="e">
        <f t="shared" si="317"/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 t="shared" si="318"/>
        <v>#N/A</v>
      </c>
      <c r="I3460" t="e">
        <f t="shared" si="319"/>
        <v>#N/A</v>
      </c>
      <c r="J3460" t="e">
        <f t="shared" si="316"/>
        <v>#N/A</v>
      </c>
      <c r="K3460" t="e">
        <f t="shared" si="317"/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 t="shared" si="318"/>
        <v>#N/A</v>
      </c>
      <c r="I3461" t="e">
        <f t="shared" si="319"/>
        <v>#N/A</v>
      </c>
      <c r="J3461" t="e">
        <f t="shared" si="316"/>
        <v>#N/A</v>
      </c>
      <c r="K3461" t="e">
        <f t="shared" si="317"/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 t="shared" si="318"/>
        <v>#N/A</v>
      </c>
      <c r="I3462" t="e">
        <f t="shared" si="319"/>
        <v>#N/A</v>
      </c>
      <c r="J3462" t="e">
        <f t="shared" si="316"/>
        <v>#N/A</v>
      </c>
      <c r="K3462" t="e">
        <f t="shared" si="317"/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 t="shared" si="318"/>
        <v>#N/A</v>
      </c>
      <c r="I3463" t="e">
        <f t="shared" si="319"/>
        <v>#N/A</v>
      </c>
      <c r="J3463" t="e">
        <f t="shared" si="316"/>
        <v>#N/A</v>
      </c>
      <c r="K3463" t="e">
        <f t="shared" si="317"/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 t="shared" si="318"/>
        <v>#N/A</v>
      </c>
      <c r="I3464" t="e">
        <f t="shared" si="319"/>
        <v>#N/A</v>
      </c>
      <c r="J3464" t="e">
        <f t="shared" si="316"/>
        <v>#N/A</v>
      </c>
      <c r="K3464" t="e">
        <f t="shared" si="317"/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 t="shared" si="318"/>
        <v>#N/A</v>
      </c>
      <c r="I3465" t="e">
        <f t="shared" si="319"/>
        <v>#N/A</v>
      </c>
      <c r="J3465" t="e">
        <f t="shared" si="316"/>
        <v>#N/A</v>
      </c>
      <c r="K3465" t="e">
        <f t="shared" si="317"/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 t="shared" si="318"/>
        <v>#N/A</v>
      </c>
      <c r="I3466" t="e">
        <f t="shared" si="319"/>
        <v>#N/A</v>
      </c>
      <c r="J3466" t="e">
        <f t="shared" si="316"/>
        <v>#N/A</v>
      </c>
      <c r="K3466" t="e">
        <f t="shared" si="317"/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 t="shared" si="318"/>
        <v>#N/A</v>
      </c>
      <c r="I3467" t="e">
        <f t="shared" si="319"/>
        <v>#N/A</v>
      </c>
      <c r="J3467" t="e">
        <f t="shared" si="316"/>
        <v>#N/A</v>
      </c>
      <c r="K3467" t="e">
        <f t="shared" si="317"/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 t="shared" si="318"/>
        <v>#N/A</v>
      </c>
      <c r="I3468" t="e">
        <f t="shared" si="319"/>
        <v>#N/A</v>
      </c>
      <c r="J3468" t="e">
        <f t="shared" si="316"/>
        <v>#N/A</v>
      </c>
      <c r="K3468" t="e">
        <f t="shared" si="317"/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 t="shared" si="318"/>
        <v>#N/A</v>
      </c>
      <c r="I3469" t="e">
        <f t="shared" si="319"/>
        <v>#N/A</v>
      </c>
      <c r="J3469" t="e">
        <f t="shared" si="316"/>
        <v>#N/A</v>
      </c>
      <c r="K3469" t="e">
        <f t="shared" si="317"/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 t="shared" si="318"/>
        <v>#N/A</v>
      </c>
      <c r="I3470" t="e">
        <f t="shared" si="319"/>
        <v>#N/A</v>
      </c>
      <c r="J3470" t="e">
        <f t="shared" si="316"/>
        <v>#N/A</v>
      </c>
      <c r="K3470" t="e">
        <f t="shared" si="317"/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 t="shared" si="318"/>
        <v>#N/A</v>
      </c>
      <c r="I3471" t="e">
        <f t="shared" si="319"/>
        <v>#N/A</v>
      </c>
      <c r="J3471" t="e">
        <f t="shared" si="316"/>
        <v>#N/A</v>
      </c>
      <c r="K3471" t="e">
        <f t="shared" si="317"/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 t="shared" si="318"/>
        <v>#N/A</v>
      </c>
      <c r="I3472" t="e">
        <f t="shared" si="319"/>
        <v>#N/A</v>
      </c>
      <c r="J3472" t="e">
        <f t="shared" si="316"/>
        <v>#N/A</v>
      </c>
      <c r="K3472" t="e">
        <f t="shared" si="317"/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 t="shared" si="318"/>
        <v>#N/A</v>
      </c>
      <c r="I3473" t="e">
        <f t="shared" si="319"/>
        <v>#N/A</v>
      </c>
      <c r="J3473" t="e">
        <f t="shared" si="316"/>
        <v>#N/A</v>
      </c>
      <c r="K3473" t="e">
        <f t="shared" si="317"/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 t="shared" si="318"/>
        <v>#N/A</v>
      </c>
      <c r="I3474" t="e">
        <f t="shared" si="319"/>
        <v>#N/A</v>
      </c>
      <c r="J3474" t="e">
        <f t="shared" si="316"/>
        <v>#N/A</v>
      </c>
      <c r="K3474" t="e">
        <f t="shared" si="317"/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 t="shared" si="318"/>
        <v>#N/A</v>
      </c>
      <c r="I3475" t="e">
        <f t="shared" si="319"/>
        <v>#N/A</v>
      </c>
      <c r="J3475" t="e">
        <f t="shared" ref="J3475:J3538" si="320">NA()</f>
        <v>#N/A</v>
      </c>
      <c r="K3475" t="e">
        <f t="shared" ref="K3475:K3538" si="321"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 t="shared" si="318"/>
        <v>#N/A</v>
      </c>
      <c r="I3476" t="e">
        <f t="shared" si="319"/>
        <v>#N/A</v>
      </c>
      <c r="J3476" t="e">
        <f t="shared" si="320"/>
        <v>#N/A</v>
      </c>
      <c r="K3476" t="e">
        <f t="shared" si="321"/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 t="shared" si="318"/>
        <v>#N/A</v>
      </c>
      <c r="I3477" t="e">
        <f t="shared" si="319"/>
        <v>#N/A</v>
      </c>
      <c r="J3477" t="e">
        <f t="shared" si="320"/>
        <v>#N/A</v>
      </c>
      <c r="K3477" t="e">
        <f t="shared" si="321"/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 t="shared" si="318"/>
        <v>#N/A</v>
      </c>
      <c r="I3478" t="e">
        <f t="shared" si="319"/>
        <v>#N/A</v>
      </c>
      <c r="J3478" t="e">
        <f t="shared" si="320"/>
        <v>#N/A</v>
      </c>
      <c r="K3478" t="e">
        <f t="shared" si="321"/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 t="shared" si="318"/>
        <v>#N/A</v>
      </c>
      <c r="I3479" t="e">
        <f t="shared" si="319"/>
        <v>#N/A</v>
      </c>
      <c r="J3479" t="e">
        <f t="shared" si="320"/>
        <v>#N/A</v>
      </c>
      <c r="K3479" t="e">
        <f t="shared" si="321"/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 t="shared" si="318"/>
        <v>#N/A</v>
      </c>
      <c r="I3480" t="e">
        <f t="shared" si="319"/>
        <v>#N/A</v>
      </c>
      <c r="J3480" t="e">
        <f t="shared" si="320"/>
        <v>#N/A</v>
      </c>
      <c r="K3480" t="e">
        <f t="shared" si="321"/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 t="shared" si="318"/>
        <v>#N/A</v>
      </c>
      <c r="I3481" t="e">
        <f t="shared" si="319"/>
        <v>#N/A</v>
      </c>
      <c r="J3481" t="e">
        <f t="shared" si="320"/>
        <v>#N/A</v>
      </c>
      <c r="K3481" t="e">
        <f t="shared" si="321"/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 t="shared" si="318"/>
        <v>#N/A</v>
      </c>
      <c r="I3482" t="e">
        <f t="shared" si="319"/>
        <v>#N/A</v>
      </c>
      <c r="J3482" t="e">
        <f t="shared" si="320"/>
        <v>#N/A</v>
      </c>
      <c r="K3482" t="e">
        <f t="shared" si="321"/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 t="shared" si="318"/>
        <v>#N/A</v>
      </c>
      <c r="I3483" t="e">
        <f t="shared" si="319"/>
        <v>#N/A</v>
      </c>
      <c r="J3483" t="e">
        <f t="shared" si="320"/>
        <v>#N/A</v>
      </c>
      <c r="K3483" t="e">
        <f t="shared" si="321"/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 t="shared" si="318"/>
        <v>#N/A</v>
      </c>
      <c r="I3484" t="e">
        <f t="shared" si="319"/>
        <v>#N/A</v>
      </c>
      <c r="J3484" t="e">
        <f t="shared" si="320"/>
        <v>#N/A</v>
      </c>
      <c r="K3484" t="e">
        <f t="shared" si="321"/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 t="shared" si="318"/>
        <v>#N/A</v>
      </c>
      <c r="I3485" t="e">
        <f t="shared" si="319"/>
        <v>#N/A</v>
      </c>
      <c r="J3485" t="e">
        <f t="shared" si="320"/>
        <v>#N/A</v>
      </c>
      <c r="K3485" t="e">
        <f t="shared" si="321"/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 t="shared" si="318"/>
        <v>#N/A</v>
      </c>
      <c r="I3486" t="e">
        <f t="shared" si="319"/>
        <v>#N/A</v>
      </c>
      <c r="J3486" t="e">
        <f t="shared" si="320"/>
        <v>#N/A</v>
      </c>
      <c r="K3486" t="e">
        <f t="shared" si="321"/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 t="shared" si="318"/>
        <v>#N/A</v>
      </c>
      <c r="I3487" t="e">
        <f t="shared" si="319"/>
        <v>#N/A</v>
      </c>
      <c r="J3487" t="e">
        <f t="shared" si="320"/>
        <v>#N/A</v>
      </c>
      <c r="K3487" t="e">
        <f t="shared" si="321"/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 t="shared" si="318"/>
        <v>#N/A</v>
      </c>
      <c r="I3488" t="e">
        <f t="shared" si="319"/>
        <v>#N/A</v>
      </c>
      <c r="J3488" t="e">
        <f t="shared" si="320"/>
        <v>#N/A</v>
      </c>
      <c r="K3488" t="e">
        <f t="shared" si="321"/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 t="shared" si="318"/>
        <v>#N/A</v>
      </c>
      <c r="I3489" t="e">
        <f t="shared" si="319"/>
        <v>#N/A</v>
      </c>
      <c r="J3489" t="e">
        <f t="shared" si="320"/>
        <v>#N/A</v>
      </c>
      <c r="K3489" t="e">
        <f t="shared" si="321"/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 t="shared" si="318"/>
        <v>#N/A</v>
      </c>
      <c r="I3490" t="e">
        <f t="shared" si="319"/>
        <v>#N/A</v>
      </c>
      <c r="J3490" t="e">
        <f t="shared" si="320"/>
        <v>#N/A</v>
      </c>
      <c r="K3490" t="e">
        <f t="shared" si="321"/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 t="shared" si="318"/>
        <v>#N/A</v>
      </c>
      <c r="I3491" t="e">
        <f t="shared" si="319"/>
        <v>#N/A</v>
      </c>
      <c r="J3491" t="e">
        <f t="shared" si="320"/>
        <v>#N/A</v>
      </c>
      <c r="K3491" t="e">
        <f t="shared" si="321"/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 t="shared" si="318"/>
        <v>#N/A</v>
      </c>
      <c r="I3492" t="e">
        <f t="shared" si="319"/>
        <v>#N/A</v>
      </c>
      <c r="J3492" t="e">
        <f t="shared" si="320"/>
        <v>#N/A</v>
      </c>
      <c r="K3492" t="e">
        <f t="shared" si="321"/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 t="shared" si="318"/>
        <v>#N/A</v>
      </c>
      <c r="I3493" t="e">
        <f t="shared" si="319"/>
        <v>#N/A</v>
      </c>
      <c r="J3493" t="e">
        <f t="shared" si="320"/>
        <v>#N/A</v>
      </c>
      <c r="K3493" t="e">
        <f t="shared" si="321"/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 t="shared" si="318"/>
        <v>#N/A</v>
      </c>
      <c r="I3494" t="e">
        <f t="shared" si="319"/>
        <v>#N/A</v>
      </c>
      <c r="J3494" t="e">
        <f t="shared" si="320"/>
        <v>#N/A</v>
      </c>
      <c r="K3494" t="e">
        <f t="shared" si="321"/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 t="shared" si="318"/>
        <v>#N/A</v>
      </c>
      <c r="I3495" t="e">
        <f t="shared" si="319"/>
        <v>#N/A</v>
      </c>
      <c r="J3495" t="e">
        <f t="shared" si="320"/>
        <v>#N/A</v>
      </c>
      <c r="K3495" t="e">
        <f t="shared" si="321"/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 t="shared" si="318"/>
        <v>#N/A</v>
      </c>
      <c r="I3496" t="e">
        <f t="shared" si="319"/>
        <v>#N/A</v>
      </c>
      <c r="J3496" t="e">
        <f t="shared" si="320"/>
        <v>#N/A</v>
      </c>
      <c r="K3496" t="e">
        <f t="shared" si="321"/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 t="shared" si="318"/>
        <v>#N/A</v>
      </c>
      <c r="I3497" t="e">
        <f t="shared" si="319"/>
        <v>#N/A</v>
      </c>
      <c r="J3497" t="e">
        <f t="shared" si="320"/>
        <v>#N/A</v>
      </c>
      <c r="K3497" t="e">
        <f t="shared" si="321"/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 t="shared" si="318"/>
        <v>#N/A</v>
      </c>
      <c r="I3498" t="e">
        <f t="shared" si="319"/>
        <v>#N/A</v>
      </c>
      <c r="J3498" t="e">
        <f t="shared" si="320"/>
        <v>#N/A</v>
      </c>
      <c r="K3498" t="e">
        <f t="shared" si="321"/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 t="shared" si="318"/>
        <v>#N/A</v>
      </c>
      <c r="I3499" t="e">
        <f t="shared" si="319"/>
        <v>#N/A</v>
      </c>
      <c r="J3499" t="e">
        <f t="shared" si="320"/>
        <v>#N/A</v>
      </c>
      <c r="K3499" t="e">
        <f t="shared" si="321"/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 t="shared" si="318"/>
        <v>#N/A</v>
      </c>
      <c r="I3500" t="e">
        <f t="shared" si="319"/>
        <v>#N/A</v>
      </c>
      <c r="J3500" t="e">
        <f t="shared" si="320"/>
        <v>#N/A</v>
      </c>
      <c r="K3500" t="e">
        <f t="shared" si="321"/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 t="shared" ref="H3501:H3564" si="322">NA()</f>
        <v>#N/A</v>
      </c>
      <c r="I3501" t="e">
        <f t="shared" ref="I3501:I3564" si="323">NA()</f>
        <v>#N/A</v>
      </c>
      <c r="J3501" t="e">
        <f t="shared" si="320"/>
        <v>#N/A</v>
      </c>
      <c r="K3501" t="e">
        <f t="shared" si="321"/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 t="shared" si="322"/>
        <v>#N/A</v>
      </c>
      <c r="I3502" t="e">
        <f t="shared" si="323"/>
        <v>#N/A</v>
      </c>
      <c r="J3502" t="e">
        <f t="shared" si="320"/>
        <v>#N/A</v>
      </c>
      <c r="K3502" t="e">
        <f t="shared" si="321"/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 t="shared" si="322"/>
        <v>#N/A</v>
      </c>
      <c r="I3503" t="e">
        <f t="shared" si="323"/>
        <v>#N/A</v>
      </c>
      <c r="J3503" t="e">
        <f t="shared" si="320"/>
        <v>#N/A</v>
      </c>
      <c r="K3503" t="e">
        <f t="shared" si="321"/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 t="shared" si="322"/>
        <v>#N/A</v>
      </c>
      <c r="I3504" t="e">
        <f t="shared" si="323"/>
        <v>#N/A</v>
      </c>
      <c r="J3504" t="e">
        <f t="shared" si="320"/>
        <v>#N/A</v>
      </c>
      <c r="K3504" t="e">
        <f t="shared" si="321"/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 t="shared" si="322"/>
        <v>#N/A</v>
      </c>
      <c r="I3505" t="e">
        <f t="shared" si="323"/>
        <v>#N/A</v>
      </c>
      <c r="J3505" t="e">
        <f t="shared" si="320"/>
        <v>#N/A</v>
      </c>
      <c r="K3505" t="e">
        <f t="shared" si="321"/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 t="shared" si="322"/>
        <v>#N/A</v>
      </c>
      <c r="I3506" t="e">
        <f t="shared" si="323"/>
        <v>#N/A</v>
      </c>
      <c r="J3506" t="e">
        <f t="shared" si="320"/>
        <v>#N/A</v>
      </c>
      <c r="K3506" t="e">
        <f t="shared" si="321"/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 t="shared" si="322"/>
        <v>#N/A</v>
      </c>
      <c r="I3507" t="e">
        <f t="shared" si="323"/>
        <v>#N/A</v>
      </c>
      <c r="J3507" t="e">
        <f t="shared" si="320"/>
        <v>#N/A</v>
      </c>
      <c r="K3507" t="e">
        <f t="shared" si="321"/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 t="shared" si="322"/>
        <v>#N/A</v>
      </c>
      <c r="I3508" t="e">
        <f t="shared" si="323"/>
        <v>#N/A</v>
      </c>
      <c r="J3508" t="e">
        <f t="shared" si="320"/>
        <v>#N/A</v>
      </c>
      <c r="K3508" t="e">
        <f t="shared" si="321"/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 t="shared" si="322"/>
        <v>#N/A</v>
      </c>
      <c r="I3509" t="e">
        <f t="shared" si="323"/>
        <v>#N/A</v>
      </c>
      <c r="J3509" t="e">
        <f t="shared" si="320"/>
        <v>#N/A</v>
      </c>
      <c r="K3509" t="e">
        <f t="shared" si="321"/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 t="shared" si="322"/>
        <v>#N/A</v>
      </c>
      <c r="I3510" t="e">
        <f t="shared" si="323"/>
        <v>#N/A</v>
      </c>
      <c r="J3510" t="e">
        <f t="shared" si="320"/>
        <v>#N/A</v>
      </c>
      <c r="K3510" t="e">
        <f t="shared" si="321"/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 t="shared" si="322"/>
        <v>#N/A</v>
      </c>
      <c r="I3511" t="e">
        <f t="shared" si="323"/>
        <v>#N/A</v>
      </c>
      <c r="J3511" t="e">
        <f t="shared" si="320"/>
        <v>#N/A</v>
      </c>
      <c r="K3511" t="e">
        <f t="shared" si="321"/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 t="shared" si="322"/>
        <v>#N/A</v>
      </c>
      <c r="I3512" t="e">
        <f t="shared" si="323"/>
        <v>#N/A</v>
      </c>
      <c r="J3512" t="e">
        <f t="shared" si="320"/>
        <v>#N/A</v>
      </c>
      <c r="K3512" t="e">
        <f t="shared" si="321"/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 t="shared" si="322"/>
        <v>#N/A</v>
      </c>
      <c r="I3513" t="e">
        <f t="shared" si="323"/>
        <v>#N/A</v>
      </c>
      <c r="J3513" t="e">
        <f t="shared" si="320"/>
        <v>#N/A</v>
      </c>
      <c r="K3513" t="e">
        <f t="shared" si="321"/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 t="shared" si="322"/>
        <v>#N/A</v>
      </c>
      <c r="I3514" t="e">
        <f t="shared" si="323"/>
        <v>#N/A</v>
      </c>
      <c r="J3514" t="e">
        <f t="shared" si="320"/>
        <v>#N/A</v>
      </c>
      <c r="K3514" t="e">
        <f t="shared" si="321"/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 t="shared" si="322"/>
        <v>#N/A</v>
      </c>
      <c r="I3515" t="e">
        <f t="shared" si="323"/>
        <v>#N/A</v>
      </c>
      <c r="J3515" t="e">
        <f t="shared" si="320"/>
        <v>#N/A</v>
      </c>
      <c r="K3515" t="e">
        <f t="shared" si="321"/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 t="shared" si="322"/>
        <v>#N/A</v>
      </c>
      <c r="I3516" t="e">
        <f t="shared" si="323"/>
        <v>#N/A</v>
      </c>
      <c r="J3516" t="e">
        <f t="shared" si="320"/>
        <v>#N/A</v>
      </c>
      <c r="K3516" t="e">
        <f t="shared" si="321"/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 t="shared" si="322"/>
        <v>#N/A</v>
      </c>
      <c r="I3517" t="e">
        <f t="shared" si="323"/>
        <v>#N/A</v>
      </c>
      <c r="J3517" t="e">
        <f t="shared" si="320"/>
        <v>#N/A</v>
      </c>
      <c r="K3517" t="e">
        <f t="shared" si="321"/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 t="shared" si="322"/>
        <v>#N/A</v>
      </c>
      <c r="I3518" t="e">
        <f t="shared" si="323"/>
        <v>#N/A</v>
      </c>
      <c r="J3518" t="e">
        <f t="shared" si="320"/>
        <v>#N/A</v>
      </c>
      <c r="K3518" t="e">
        <f t="shared" si="321"/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 t="shared" si="322"/>
        <v>#N/A</v>
      </c>
      <c r="I3519" t="e">
        <f t="shared" si="323"/>
        <v>#N/A</v>
      </c>
      <c r="J3519" t="e">
        <f t="shared" si="320"/>
        <v>#N/A</v>
      </c>
      <c r="K3519" t="e">
        <f t="shared" si="321"/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 t="shared" si="322"/>
        <v>#N/A</v>
      </c>
      <c r="I3520" t="e">
        <f t="shared" si="323"/>
        <v>#N/A</v>
      </c>
      <c r="J3520" t="e">
        <f t="shared" si="320"/>
        <v>#N/A</v>
      </c>
      <c r="K3520" t="e">
        <f t="shared" si="321"/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 t="shared" si="322"/>
        <v>#N/A</v>
      </c>
      <c r="I3521" t="e">
        <f t="shared" si="323"/>
        <v>#N/A</v>
      </c>
      <c r="J3521" t="e">
        <f t="shared" si="320"/>
        <v>#N/A</v>
      </c>
      <c r="K3521" t="e">
        <f t="shared" si="321"/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 t="shared" si="322"/>
        <v>#N/A</v>
      </c>
      <c r="I3522" t="e">
        <f t="shared" si="323"/>
        <v>#N/A</v>
      </c>
      <c r="J3522" t="e">
        <f t="shared" si="320"/>
        <v>#N/A</v>
      </c>
      <c r="K3522" t="e">
        <f t="shared" si="321"/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 t="shared" si="322"/>
        <v>#N/A</v>
      </c>
      <c r="I3523" t="e">
        <f t="shared" si="323"/>
        <v>#N/A</v>
      </c>
      <c r="J3523" t="e">
        <f t="shared" si="320"/>
        <v>#N/A</v>
      </c>
      <c r="K3523" t="e">
        <f t="shared" si="321"/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 t="shared" si="322"/>
        <v>#N/A</v>
      </c>
      <c r="I3524" t="e">
        <f t="shared" si="323"/>
        <v>#N/A</v>
      </c>
      <c r="J3524" t="e">
        <f t="shared" si="320"/>
        <v>#N/A</v>
      </c>
      <c r="K3524" t="e">
        <f t="shared" si="321"/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 t="shared" si="322"/>
        <v>#N/A</v>
      </c>
      <c r="I3525" t="e">
        <f t="shared" si="323"/>
        <v>#N/A</v>
      </c>
      <c r="J3525" t="e">
        <f t="shared" si="320"/>
        <v>#N/A</v>
      </c>
      <c r="K3525" t="e">
        <f t="shared" si="321"/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 t="shared" si="322"/>
        <v>#N/A</v>
      </c>
      <c r="I3526" t="e">
        <f t="shared" si="323"/>
        <v>#N/A</v>
      </c>
      <c r="J3526" t="e">
        <f t="shared" si="320"/>
        <v>#N/A</v>
      </c>
      <c r="K3526" t="e">
        <f t="shared" si="321"/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 t="shared" si="322"/>
        <v>#N/A</v>
      </c>
      <c r="I3527" t="e">
        <f t="shared" si="323"/>
        <v>#N/A</v>
      </c>
      <c r="J3527" t="e">
        <f t="shared" si="320"/>
        <v>#N/A</v>
      </c>
      <c r="K3527" t="e">
        <f t="shared" si="321"/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 t="shared" si="322"/>
        <v>#N/A</v>
      </c>
      <c r="I3528" t="e">
        <f t="shared" si="323"/>
        <v>#N/A</v>
      </c>
      <c r="J3528" t="e">
        <f t="shared" si="320"/>
        <v>#N/A</v>
      </c>
      <c r="K3528" t="e">
        <f t="shared" si="321"/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 t="shared" si="322"/>
        <v>#N/A</v>
      </c>
      <c r="I3529" t="e">
        <f t="shared" si="323"/>
        <v>#N/A</v>
      </c>
      <c r="J3529" t="e">
        <f t="shared" si="320"/>
        <v>#N/A</v>
      </c>
      <c r="K3529" t="e">
        <f t="shared" si="321"/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 t="shared" si="322"/>
        <v>#N/A</v>
      </c>
      <c r="I3530" t="e">
        <f t="shared" si="323"/>
        <v>#N/A</v>
      </c>
      <c r="J3530" t="e">
        <f t="shared" si="320"/>
        <v>#N/A</v>
      </c>
      <c r="K3530" t="e">
        <f t="shared" si="321"/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 t="shared" si="322"/>
        <v>#N/A</v>
      </c>
      <c r="I3531" t="e">
        <f t="shared" si="323"/>
        <v>#N/A</v>
      </c>
      <c r="J3531" t="e">
        <f t="shared" si="320"/>
        <v>#N/A</v>
      </c>
      <c r="K3531" t="e">
        <f t="shared" si="321"/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 t="shared" si="322"/>
        <v>#N/A</v>
      </c>
      <c r="I3532" t="e">
        <f t="shared" si="323"/>
        <v>#N/A</v>
      </c>
      <c r="J3532" t="e">
        <f t="shared" si="320"/>
        <v>#N/A</v>
      </c>
      <c r="K3532" t="e">
        <f t="shared" si="321"/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 t="shared" si="322"/>
        <v>#N/A</v>
      </c>
      <c r="I3533" t="e">
        <f t="shared" si="323"/>
        <v>#N/A</v>
      </c>
      <c r="J3533" t="e">
        <f t="shared" si="320"/>
        <v>#N/A</v>
      </c>
      <c r="K3533" t="e">
        <f t="shared" si="321"/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 t="shared" si="322"/>
        <v>#N/A</v>
      </c>
      <c r="I3534" t="e">
        <f t="shared" si="323"/>
        <v>#N/A</v>
      </c>
      <c r="J3534" t="e">
        <f t="shared" si="320"/>
        <v>#N/A</v>
      </c>
      <c r="K3534" t="e">
        <f t="shared" si="321"/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 t="shared" si="322"/>
        <v>#N/A</v>
      </c>
      <c r="I3535" t="e">
        <f t="shared" si="323"/>
        <v>#N/A</v>
      </c>
      <c r="J3535" t="e">
        <f t="shared" si="320"/>
        <v>#N/A</v>
      </c>
      <c r="K3535" t="e">
        <f t="shared" si="321"/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 t="shared" si="322"/>
        <v>#N/A</v>
      </c>
      <c r="I3536" t="e">
        <f t="shared" si="323"/>
        <v>#N/A</v>
      </c>
      <c r="J3536" t="e">
        <f t="shared" si="320"/>
        <v>#N/A</v>
      </c>
      <c r="K3536" t="e">
        <f t="shared" si="321"/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 t="shared" si="322"/>
        <v>#N/A</v>
      </c>
      <c r="I3537" t="e">
        <f t="shared" si="323"/>
        <v>#N/A</v>
      </c>
      <c r="J3537" t="e">
        <f t="shared" si="320"/>
        <v>#N/A</v>
      </c>
      <c r="K3537" t="e">
        <f t="shared" si="321"/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 t="shared" si="322"/>
        <v>#N/A</v>
      </c>
      <c r="I3538" t="e">
        <f t="shared" si="323"/>
        <v>#N/A</v>
      </c>
      <c r="J3538" t="e">
        <f t="shared" si="320"/>
        <v>#N/A</v>
      </c>
      <c r="K3538" t="e">
        <f t="shared" si="321"/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 t="shared" si="322"/>
        <v>#N/A</v>
      </c>
      <c r="I3539" t="e">
        <f t="shared" si="323"/>
        <v>#N/A</v>
      </c>
      <c r="J3539" t="e">
        <f t="shared" ref="J3539:J3594" si="324">NA()</f>
        <v>#N/A</v>
      </c>
      <c r="K3539" t="e">
        <f t="shared" ref="K3539:K3594" si="325"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 t="shared" si="322"/>
        <v>#N/A</v>
      </c>
      <c r="I3540" t="e">
        <f t="shared" si="323"/>
        <v>#N/A</v>
      </c>
      <c r="J3540" t="e">
        <f t="shared" si="324"/>
        <v>#N/A</v>
      </c>
      <c r="K3540" t="e">
        <f t="shared" si="325"/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 t="shared" si="322"/>
        <v>#N/A</v>
      </c>
      <c r="I3541" t="e">
        <f t="shared" si="323"/>
        <v>#N/A</v>
      </c>
      <c r="J3541" t="e">
        <f t="shared" si="324"/>
        <v>#N/A</v>
      </c>
      <c r="K3541" t="e">
        <f t="shared" si="325"/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 t="shared" si="322"/>
        <v>#N/A</v>
      </c>
      <c r="I3542" t="e">
        <f t="shared" si="323"/>
        <v>#N/A</v>
      </c>
      <c r="J3542" t="e">
        <f t="shared" si="324"/>
        <v>#N/A</v>
      </c>
      <c r="K3542" t="e">
        <f t="shared" si="325"/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 t="shared" si="322"/>
        <v>#N/A</v>
      </c>
      <c r="I3543" t="e">
        <f t="shared" si="323"/>
        <v>#N/A</v>
      </c>
      <c r="J3543" t="e">
        <f t="shared" si="324"/>
        <v>#N/A</v>
      </c>
      <c r="K3543" t="e">
        <f t="shared" si="325"/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 t="shared" si="322"/>
        <v>#N/A</v>
      </c>
      <c r="I3544" t="e">
        <f t="shared" si="323"/>
        <v>#N/A</v>
      </c>
      <c r="J3544" t="e">
        <f t="shared" si="324"/>
        <v>#N/A</v>
      </c>
      <c r="K3544" t="e">
        <f t="shared" si="325"/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 t="shared" si="322"/>
        <v>#N/A</v>
      </c>
      <c r="I3545" t="e">
        <f t="shared" si="323"/>
        <v>#N/A</v>
      </c>
      <c r="J3545" t="e">
        <f t="shared" si="324"/>
        <v>#N/A</v>
      </c>
      <c r="K3545" t="e">
        <f t="shared" si="325"/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 t="shared" si="322"/>
        <v>#N/A</v>
      </c>
      <c r="I3546" t="e">
        <f t="shared" si="323"/>
        <v>#N/A</v>
      </c>
      <c r="J3546" t="e">
        <f t="shared" si="324"/>
        <v>#N/A</v>
      </c>
      <c r="K3546" t="e">
        <f t="shared" si="325"/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 t="shared" si="322"/>
        <v>#N/A</v>
      </c>
      <c r="I3547" t="e">
        <f t="shared" si="323"/>
        <v>#N/A</v>
      </c>
      <c r="J3547" t="e">
        <f t="shared" si="324"/>
        <v>#N/A</v>
      </c>
      <c r="K3547" t="e">
        <f t="shared" si="325"/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 t="shared" si="322"/>
        <v>#N/A</v>
      </c>
      <c r="I3548" t="e">
        <f t="shared" si="323"/>
        <v>#N/A</v>
      </c>
      <c r="J3548" t="e">
        <f t="shared" si="324"/>
        <v>#N/A</v>
      </c>
      <c r="K3548" t="e">
        <f t="shared" si="325"/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 t="shared" si="322"/>
        <v>#N/A</v>
      </c>
      <c r="I3549" t="e">
        <f t="shared" si="323"/>
        <v>#N/A</v>
      </c>
      <c r="J3549" t="e">
        <f t="shared" si="324"/>
        <v>#N/A</v>
      </c>
      <c r="K3549" t="e">
        <f t="shared" si="325"/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 t="shared" si="322"/>
        <v>#N/A</v>
      </c>
      <c r="I3550" t="e">
        <f t="shared" si="323"/>
        <v>#N/A</v>
      </c>
      <c r="J3550" t="e">
        <f t="shared" si="324"/>
        <v>#N/A</v>
      </c>
      <c r="K3550" t="e">
        <f t="shared" si="325"/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 t="shared" si="322"/>
        <v>#N/A</v>
      </c>
      <c r="I3551" t="e">
        <f t="shared" si="323"/>
        <v>#N/A</v>
      </c>
      <c r="J3551" t="e">
        <f t="shared" si="324"/>
        <v>#N/A</v>
      </c>
      <c r="K3551" t="e">
        <f t="shared" si="325"/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 t="shared" si="322"/>
        <v>#N/A</v>
      </c>
      <c r="I3552" t="e">
        <f t="shared" si="323"/>
        <v>#N/A</v>
      </c>
      <c r="J3552" t="e">
        <f t="shared" si="324"/>
        <v>#N/A</v>
      </c>
      <c r="K3552" t="e">
        <f t="shared" si="325"/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 t="shared" si="322"/>
        <v>#N/A</v>
      </c>
      <c r="I3553" t="e">
        <f t="shared" si="323"/>
        <v>#N/A</v>
      </c>
      <c r="J3553" t="e">
        <f t="shared" si="324"/>
        <v>#N/A</v>
      </c>
      <c r="K3553" t="e">
        <f t="shared" si="325"/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 t="shared" si="322"/>
        <v>#N/A</v>
      </c>
      <c r="I3554" t="e">
        <f t="shared" si="323"/>
        <v>#N/A</v>
      </c>
      <c r="J3554" t="e">
        <f t="shared" si="324"/>
        <v>#N/A</v>
      </c>
      <c r="K3554" t="e">
        <f t="shared" si="325"/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 t="shared" si="322"/>
        <v>#N/A</v>
      </c>
      <c r="I3555" t="e">
        <f t="shared" si="323"/>
        <v>#N/A</v>
      </c>
      <c r="J3555" t="e">
        <f t="shared" si="324"/>
        <v>#N/A</v>
      </c>
      <c r="K3555" t="e">
        <f t="shared" si="325"/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 t="shared" si="322"/>
        <v>#N/A</v>
      </c>
      <c r="I3556" t="e">
        <f t="shared" si="323"/>
        <v>#N/A</v>
      </c>
      <c r="J3556" t="e">
        <f t="shared" si="324"/>
        <v>#N/A</v>
      </c>
      <c r="K3556" t="e">
        <f t="shared" si="325"/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 t="shared" si="322"/>
        <v>#N/A</v>
      </c>
      <c r="I3557" t="e">
        <f t="shared" si="323"/>
        <v>#N/A</v>
      </c>
      <c r="J3557" t="e">
        <f t="shared" si="324"/>
        <v>#N/A</v>
      </c>
      <c r="K3557" t="e">
        <f t="shared" si="325"/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 t="shared" si="322"/>
        <v>#N/A</v>
      </c>
      <c r="I3558" t="e">
        <f t="shared" si="323"/>
        <v>#N/A</v>
      </c>
      <c r="J3558" t="e">
        <f t="shared" si="324"/>
        <v>#N/A</v>
      </c>
      <c r="K3558" t="e">
        <f t="shared" si="325"/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 t="shared" si="322"/>
        <v>#N/A</v>
      </c>
      <c r="I3559" t="e">
        <f t="shared" si="323"/>
        <v>#N/A</v>
      </c>
      <c r="J3559" t="e">
        <f t="shared" si="324"/>
        <v>#N/A</v>
      </c>
      <c r="K3559" t="e">
        <f t="shared" si="325"/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 t="shared" si="322"/>
        <v>#N/A</v>
      </c>
      <c r="I3560" t="e">
        <f t="shared" si="323"/>
        <v>#N/A</v>
      </c>
      <c r="J3560" t="e">
        <f t="shared" si="324"/>
        <v>#N/A</v>
      </c>
      <c r="K3560" t="e">
        <f t="shared" si="325"/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 t="shared" si="322"/>
        <v>#N/A</v>
      </c>
      <c r="I3561" t="e">
        <f t="shared" si="323"/>
        <v>#N/A</v>
      </c>
      <c r="J3561" t="e">
        <f t="shared" si="324"/>
        <v>#N/A</v>
      </c>
      <c r="K3561" t="e">
        <f t="shared" si="325"/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 t="shared" si="322"/>
        <v>#N/A</v>
      </c>
      <c r="I3562" t="e">
        <f t="shared" si="323"/>
        <v>#N/A</v>
      </c>
      <c r="J3562" t="e">
        <f t="shared" si="324"/>
        <v>#N/A</v>
      </c>
      <c r="K3562" t="e">
        <f t="shared" si="325"/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 t="shared" si="322"/>
        <v>#N/A</v>
      </c>
      <c r="I3563" t="e">
        <f t="shared" si="323"/>
        <v>#N/A</v>
      </c>
      <c r="J3563" t="e">
        <f t="shared" si="324"/>
        <v>#N/A</v>
      </c>
      <c r="K3563" t="e">
        <f t="shared" si="325"/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 t="shared" si="322"/>
        <v>#N/A</v>
      </c>
      <c r="I3564" t="e">
        <f t="shared" si="323"/>
        <v>#N/A</v>
      </c>
      <c r="J3564" t="e">
        <f t="shared" si="324"/>
        <v>#N/A</v>
      </c>
      <c r="K3564" t="e">
        <f t="shared" si="325"/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 t="shared" ref="H3565:H3594" si="326">NA()</f>
        <v>#N/A</v>
      </c>
      <c r="I3565" t="e">
        <f t="shared" ref="I3565:I3594" si="327">NA()</f>
        <v>#N/A</v>
      </c>
      <c r="J3565" t="e">
        <f t="shared" si="324"/>
        <v>#N/A</v>
      </c>
      <c r="K3565" t="e">
        <f t="shared" si="325"/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 t="shared" si="326"/>
        <v>#N/A</v>
      </c>
      <c r="I3566" t="e">
        <f t="shared" si="327"/>
        <v>#N/A</v>
      </c>
      <c r="J3566" t="e">
        <f t="shared" si="324"/>
        <v>#N/A</v>
      </c>
      <c r="K3566" t="e">
        <f t="shared" si="325"/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 t="shared" si="326"/>
        <v>#N/A</v>
      </c>
      <c r="I3567" t="e">
        <f t="shared" si="327"/>
        <v>#N/A</v>
      </c>
      <c r="J3567" t="e">
        <f t="shared" si="324"/>
        <v>#N/A</v>
      </c>
      <c r="K3567" t="e">
        <f t="shared" si="325"/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 t="shared" si="326"/>
        <v>#N/A</v>
      </c>
      <c r="I3568" t="e">
        <f t="shared" si="327"/>
        <v>#N/A</v>
      </c>
      <c r="J3568" t="e">
        <f t="shared" si="324"/>
        <v>#N/A</v>
      </c>
      <c r="K3568" t="e">
        <f t="shared" si="325"/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 t="shared" si="326"/>
        <v>#N/A</v>
      </c>
      <c r="I3569" t="e">
        <f t="shared" si="327"/>
        <v>#N/A</v>
      </c>
      <c r="J3569" t="e">
        <f t="shared" si="324"/>
        <v>#N/A</v>
      </c>
      <c r="K3569" t="e">
        <f t="shared" si="325"/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 t="shared" si="326"/>
        <v>#N/A</v>
      </c>
      <c r="I3570" t="e">
        <f t="shared" si="327"/>
        <v>#N/A</v>
      </c>
      <c r="J3570" t="e">
        <f t="shared" si="324"/>
        <v>#N/A</v>
      </c>
      <c r="K3570" t="e">
        <f t="shared" si="325"/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 t="shared" si="326"/>
        <v>#N/A</v>
      </c>
      <c r="I3571" t="e">
        <f t="shared" si="327"/>
        <v>#N/A</v>
      </c>
      <c r="J3571" t="e">
        <f t="shared" si="324"/>
        <v>#N/A</v>
      </c>
      <c r="K3571" t="e">
        <f t="shared" si="325"/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 t="shared" si="326"/>
        <v>#N/A</v>
      </c>
      <c r="I3572" t="e">
        <f t="shared" si="327"/>
        <v>#N/A</v>
      </c>
      <c r="J3572" t="e">
        <f t="shared" si="324"/>
        <v>#N/A</v>
      </c>
      <c r="K3572" t="e">
        <f t="shared" si="325"/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 t="shared" si="326"/>
        <v>#N/A</v>
      </c>
      <c r="I3573" t="e">
        <f t="shared" si="327"/>
        <v>#N/A</v>
      </c>
      <c r="J3573" t="e">
        <f t="shared" si="324"/>
        <v>#N/A</v>
      </c>
      <c r="K3573" t="e">
        <f t="shared" si="325"/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 t="shared" si="326"/>
        <v>#N/A</v>
      </c>
      <c r="I3574" t="e">
        <f t="shared" si="327"/>
        <v>#N/A</v>
      </c>
      <c r="J3574" t="e">
        <f t="shared" si="324"/>
        <v>#N/A</v>
      </c>
      <c r="K3574" t="e">
        <f t="shared" si="325"/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 t="shared" si="326"/>
        <v>#N/A</v>
      </c>
      <c r="I3575" t="e">
        <f t="shared" si="327"/>
        <v>#N/A</v>
      </c>
      <c r="J3575" t="e">
        <f t="shared" si="324"/>
        <v>#N/A</v>
      </c>
      <c r="K3575" t="e">
        <f t="shared" si="325"/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 t="shared" si="326"/>
        <v>#N/A</v>
      </c>
      <c r="I3576" t="e">
        <f t="shared" si="327"/>
        <v>#N/A</v>
      </c>
      <c r="J3576" t="e">
        <f t="shared" si="324"/>
        <v>#N/A</v>
      </c>
      <c r="K3576" t="e">
        <f t="shared" si="325"/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 t="shared" si="326"/>
        <v>#N/A</v>
      </c>
      <c r="I3577" t="e">
        <f t="shared" si="327"/>
        <v>#N/A</v>
      </c>
      <c r="J3577" t="e">
        <f t="shared" si="324"/>
        <v>#N/A</v>
      </c>
      <c r="K3577" t="e">
        <f t="shared" si="325"/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 t="shared" si="326"/>
        <v>#N/A</v>
      </c>
      <c r="I3578" t="e">
        <f t="shared" si="327"/>
        <v>#N/A</v>
      </c>
      <c r="J3578" t="e">
        <f t="shared" si="324"/>
        <v>#N/A</v>
      </c>
      <c r="K3578" t="e">
        <f t="shared" si="325"/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 t="shared" si="326"/>
        <v>#N/A</v>
      </c>
      <c r="I3579" t="e">
        <f t="shared" si="327"/>
        <v>#N/A</v>
      </c>
      <c r="J3579" t="e">
        <f t="shared" si="324"/>
        <v>#N/A</v>
      </c>
      <c r="K3579" t="e">
        <f t="shared" si="325"/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 t="shared" si="326"/>
        <v>#N/A</v>
      </c>
      <c r="I3580" t="e">
        <f t="shared" si="327"/>
        <v>#N/A</v>
      </c>
      <c r="J3580" t="e">
        <f t="shared" si="324"/>
        <v>#N/A</v>
      </c>
      <c r="K3580" t="e">
        <f t="shared" si="325"/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 t="shared" si="326"/>
        <v>#N/A</v>
      </c>
      <c r="I3581" t="e">
        <f t="shared" si="327"/>
        <v>#N/A</v>
      </c>
      <c r="J3581" t="e">
        <f t="shared" si="324"/>
        <v>#N/A</v>
      </c>
      <c r="K3581" t="e">
        <f t="shared" si="325"/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 t="shared" si="326"/>
        <v>#N/A</v>
      </c>
      <c r="I3582" t="e">
        <f t="shared" si="327"/>
        <v>#N/A</v>
      </c>
      <c r="J3582" t="e">
        <f t="shared" si="324"/>
        <v>#N/A</v>
      </c>
      <c r="K3582" t="e">
        <f t="shared" si="325"/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 t="shared" si="326"/>
        <v>#N/A</v>
      </c>
      <c r="I3583" t="e">
        <f t="shared" si="327"/>
        <v>#N/A</v>
      </c>
      <c r="J3583" t="e">
        <f t="shared" si="324"/>
        <v>#N/A</v>
      </c>
      <c r="K3583" t="e">
        <f t="shared" si="325"/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 t="shared" si="326"/>
        <v>#N/A</v>
      </c>
      <c r="I3584" t="e">
        <f t="shared" si="327"/>
        <v>#N/A</v>
      </c>
      <c r="J3584" t="e">
        <f t="shared" si="324"/>
        <v>#N/A</v>
      </c>
      <c r="K3584" t="e">
        <f t="shared" si="325"/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 t="shared" si="326"/>
        <v>#N/A</v>
      </c>
      <c r="I3585" t="e">
        <f t="shared" si="327"/>
        <v>#N/A</v>
      </c>
      <c r="J3585" t="e">
        <f t="shared" si="324"/>
        <v>#N/A</v>
      </c>
      <c r="K3585" t="e">
        <f t="shared" si="325"/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 t="shared" si="326"/>
        <v>#N/A</v>
      </c>
      <c r="I3586" t="e">
        <f t="shared" si="327"/>
        <v>#N/A</v>
      </c>
      <c r="J3586" t="e">
        <f t="shared" si="324"/>
        <v>#N/A</v>
      </c>
      <c r="K3586" t="e">
        <f t="shared" si="325"/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 t="shared" si="326"/>
        <v>#N/A</v>
      </c>
      <c r="I3587" t="e">
        <f t="shared" si="327"/>
        <v>#N/A</v>
      </c>
      <c r="J3587" t="e">
        <f t="shared" si="324"/>
        <v>#N/A</v>
      </c>
      <c r="K3587" t="e">
        <f t="shared" si="325"/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 t="shared" si="326"/>
        <v>#N/A</v>
      </c>
      <c r="I3588" t="e">
        <f t="shared" si="327"/>
        <v>#N/A</v>
      </c>
      <c r="J3588" t="e">
        <f t="shared" si="324"/>
        <v>#N/A</v>
      </c>
      <c r="K3588" t="e">
        <f t="shared" si="325"/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 t="shared" si="326"/>
        <v>#N/A</v>
      </c>
      <c r="I3589" t="e">
        <f t="shared" si="327"/>
        <v>#N/A</v>
      </c>
      <c r="J3589" t="e">
        <f t="shared" si="324"/>
        <v>#N/A</v>
      </c>
      <c r="K3589" t="e">
        <f t="shared" si="325"/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 t="shared" si="326"/>
        <v>#N/A</v>
      </c>
      <c r="I3590" t="e">
        <f t="shared" si="327"/>
        <v>#N/A</v>
      </c>
      <c r="J3590" t="e">
        <f t="shared" si="324"/>
        <v>#N/A</v>
      </c>
      <c r="K3590" t="e">
        <f t="shared" si="325"/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 t="shared" si="326"/>
        <v>#N/A</v>
      </c>
      <c r="I3591" t="e">
        <f t="shared" si="327"/>
        <v>#N/A</v>
      </c>
      <c r="J3591" t="e">
        <f t="shared" si="324"/>
        <v>#N/A</v>
      </c>
      <c r="K3591" t="e">
        <f t="shared" si="325"/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 t="shared" si="326"/>
        <v>#N/A</v>
      </c>
      <c r="I3592" t="e">
        <f t="shared" si="327"/>
        <v>#N/A</v>
      </c>
      <c r="J3592" t="e">
        <f t="shared" si="324"/>
        <v>#N/A</v>
      </c>
      <c r="K3592" t="e">
        <f t="shared" si="325"/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 t="shared" si="326"/>
        <v>#N/A</v>
      </c>
      <c r="I3593" t="e">
        <f t="shared" si="327"/>
        <v>#N/A</v>
      </c>
      <c r="J3593" t="e">
        <f t="shared" si="324"/>
        <v>#N/A</v>
      </c>
      <c r="K3593" t="e">
        <f t="shared" si="325"/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 t="shared" si="326"/>
        <v>#N/A</v>
      </c>
      <c r="I3594" t="e">
        <f t="shared" si="327"/>
        <v>#N/A</v>
      </c>
      <c r="J3594" t="e">
        <f t="shared" si="324"/>
        <v>#N/A</v>
      </c>
      <c r="K3594" t="e">
        <f t="shared" si="325"/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 t="shared" ref="H3596:H3657" si="328">NA()</f>
        <v>#N/A</v>
      </c>
      <c r="I3596" t="e">
        <f t="shared" ref="I3596:I3657" si="329">NA()</f>
        <v>#N/A</v>
      </c>
      <c r="J3596" t="e">
        <f t="shared" ref="J3596:J3657" si="330">NA()</f>
        <v>#N/A</v>
      </c>
      <c r="K3596" t="e">
        <f t="shared" ref="K3596:K3657" si="331"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 t="shared" si="328"/>
        <v>#N/A</v>
      </c>
      <c r="I3597" t="e">
        <f t="shared" si="329"/>
        <v>#N/A</v>
      </c>
      <c r="J3597" t="e">
        <f t="shared" si="330"/>
        <v>#N/A</v>
      </c>
      <c r="K3597" t="e">
        <f t="shared" si="331"/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 t="shared" si="328"/>
        <v>#N/A</v>
      </c>
      <c r="I3598" t="e">
        <f t="shared" si="329"/>
        <v>#N/A</v>
      </c>
      <c r="J3598" t="e">
        <f t="shared" si="330"/>
        <v>#N/A</v>
      </c>
      <c r="K3598" t="e">
        <f t="shared" si="331"/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 t="shared" si="328"/>
        <v>#N/A</v>
      </c>
      <c r="I3599" t="e">
        <f t="shared" si="329"/>
        <v>#N/A</v>
      </c>
      <c r="J3599" t="e">
        <f t="shared" si="330"/>
        <v>#N/A</v>
      </c>
      <c r="K3599" t="e">
        <f t="shared" si="331"/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 t="shared" si="328"/>
        <v>#N/A</v>
      </c>
      <c r="I3600" t="e">
        <f t="shared" si="329"/>
        <v>#N/A</v>
      </c>
      <c r="J3600" t="e">
        <f t="shared" si="330"/>
        <v>#N/A</v>
      </c>
      <c r="K3600" t="e">
        <f t="shared" si="331"/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 t="shared" si="328"/>
        <v>#N/A</v>
      </c>
      <c r="I3601" t="e">
        <f t="shared" si="329"/>
        <v>#N/A</v>
      </c>
      <c r="J3601" t="e">
        <f t="shared" si="330"/>
        <v>#N/A</v>
      </c>
      <c r="K3601" t="e">
        <f t="shared" si="331"/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 t="shared" si="328"/>
        <v>#N/A</v>
      </c>
      <c r="I3602" t="e">
        <f t="shared" si="329"/>
        <v>#N/A</v>
      </c>
      <c r="J3602" t="e">
        <f t="shared" si="330"/>
        <v>#N/A</v>
      </c>
      <c r="K3602" t="e">
        <f t="shared" si="331"/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 t="shared" si="328"/>
        <v>#N/A</v>
      </c>
      <c r="I3603" t="e">
        <f t="shared" si="329"/>
        <v>#N/A</v>
      </c>
      <c r="J3603" t="e">
        <f t="shared" si="330"/>
        <v>#N/A</v>
      </c>
      <c r="K3603" t="e">
        <f t="shared" si="331"/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 t="shared" si="328"/>
        <v>#N/A</v>
      </c>
      <c r="I3604" t="e">
        <f t="shared" si="329"/>
        <v>#N/A</v>
      </c>
      <c r="J3604" t="e">
        <f t="shared" si="330"/>
        <v>#N/A</v>
      </c>
      <c r="K3604" t="e">
        <f t="shared" si="331"/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 t="shared" si="328"/>
        <v>#N/A</v>
      </c>
      <c r="I3605" t="e">
        <f t="shared" si="329"/>
        <v>#N/A</v>
      </c>
      <c r="J3605" t="e">
        <f t="shared" si="330"/>
        <v>#N/A</v>
      </c>
      <c r="K3605" t="e">
        <f t="shared" si="331"/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 t="shared" si="328"/>
        <v>#N/A</v>
      </c>
      <c r="I3606" t="e">
        <f t="shared" si="329"/>
        <v>#N/A</v>
      </c>
      <c r="J3606" t="e">
        <f t="shared" si="330"/>
        <v>#N/A</v>
      </c>
      <c r="K3606" t="e">
        <f t="shared" si="331"/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 t="shared" si="328"/>
        <v>#N/A</v>
      </c>
      <c r="I3607" t="e">
        <f t="shared" si="329"/>
        <v>#N/A</v>
      </c>
      <c r="J3607" t="e">
        <f t="shared" si="330"/>
        <v>#N/A</v>
      </c>
      <c r="K3607" t="e">
        <f t="shared" si="331"/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 t="shared" si="328"/>
        <v>#N/A</v>
      </c>
      <c r="I3608" t="e">
        <f t="shared" si="329"/>
        <v>#N/A</v>
      </c>
      <c r="J3608" t="e">
        <f t="shared" si="330"/>
        <v>#N/A</v>
      </c>
      <c r="K3608" t="e">
        <f t="shared" si="331"/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 t="shared" si="328"/>
        <v>#N/A</v>
      </c>
      <c r="I3609" t="e">
        <f t="shared" si="329"/>
        <v>#N/A</v>
      </c>
      <c r="J3609" t="e">
        <f t="shared" si="330"/>
        <v>#N/A</v>
      </c>
      <c r="K3609" t="e">
        <f t="shared" si="331"/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 t="shared" si="328"/>
        <v>#N/A</v>
      </c>
      <c r="I3610" t="e">
        <f t="shared" si="329"/>
        <v>#N/A</v>
      </c>
      <c r="J3610" t="e">
        <f t="shared" si="330"/>
        <v>#N/A</v>
      </c>
      <c r="K3610" t="e">
        <f t="shared" si="331"/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 t="shared" si="328"/>
        <v>#N/A</v>
      </c>
      <c r="I3611" t="e">
        <f t="shared" si="329"/>
        <v>#N/A</v>
      </c>
      <c r="J3611" t="e">
        <f t="shared" si="330"/>
        <v>#N/A</v>
      </c>
      <c r="K3611" t="e">
        <f t="shared" si="331"/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 t="shared" si="328"/>
        <v>#N/A</v>
      </c>
      <c r="I3612" t="e">
        <f t="shared" si="329"/>
        <v>#N/A</v>
      </c>
      <c r="J3612" t="e">
        <f t="shared" si="330"/>
        <v>#N/A</v>
      </c>
      <c r="K3612" t="e">
        <f t="shared" si="331"/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 t="shared" si="328"/>
        <v>#N/A</v>
      </c>
      <c r="I3613" t="e">
        <f t="shared" si="329"/>
        <v>#N/A</v>
      </c>
      <c r="J3613" t="e">
        <f t="shared" si="330"/>
        <v>#N/A</v>
      </c>
      <c r="K3613" t="e">
        <f t="shared" si="331"/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 t="shared" si="328"/>
        <v>#N/A</v>
      </c>
      <c r="I3614" t="e">
        <f t="shared" si="329"/>
        <v>#N/A</v>
      </c>
      <c r="J3614" t="e">
        <f t="shared" si="330"/>
        <v>#N/A</v>
      </c>
      <c r="K3614" t="e">
        <f t="shared" si="331"/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 t="shared" si="328"/>
        <v>#N/A</v>
      </c>
      <c r="I3615" t="e">
        <f t="shared" si="329"/>
        <v>#N/A</v>
      </c>
      <c r="J3615" t="e">
        <f t="shared" si="330"/>
        <v>#N/A</v>
      </c>
      <c r="K3615" t="e">
        <f t="shared" si="331"/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 t="shared" si="328"/>
        <v>#N/A</v>
      </c>
      <c r="I3616" t="e">
        <f t="shared" si="329"/>
        <v>#N/A</v>
      </c>
      <c r="J3616" t="e">
        <f t="shared" si="330"/>
        <v>#N/A</v>
      </c>
      <c r="K3616" t="e">
        <f t="shared" si="331"/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 t="shared" si="328"/>
        <v>#N/A</v>
      </c>
      <c r="I3617" t="e">
        <f t="shared" si="329"/>
        <v>#N/A</v>
      </c>
      <c r="J3617" t="e">
        <f t="shared" si="330"/>
        <v>#N/A</v>
      </c>
      <c r="K3617" t="e">
        <f t="shared" si="331"/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 t="shared" si="328"/>
        <v>#N/A</v>
      </c>
      <c r="I3618" t="e">
        <f t="shared" si="329"/>
        <v>#N/A</v>
      </c>
      <c r="J3618" t="e">
        <f t="shared" si="330"/>
        <v>#N/A</v>
      </c>
      <c r="K3618" t="e">
        <f t="shared" si="331"/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 t="shared" si="328"/>
        <v>#N/A</v>
      </c>
      <c r="I3619" t="e">
        <f t="shared" si="329"/>
        <v>#N/A</v>
      </c>
      <c r="J3619" t="e">
        <f t="shared" si="330"/>
        <v>#N/A</v>
      </c>
      <c r="K3619" t="e">
        <f t="shared" si="331"/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 t="shared" si="328"/>
        <v>#N/A</v>
      </c>
      <c r="I3620" t="e">
        <f t="shared" si="329"/>
        <v>#N/A</v>
      </c>
      <c r="J3620" t="e">
        <f t="shared" si="330"/>
        <v>#N/A</v>
      </c>
      <c r="K3620" t="e">
        <f t="shared" si="331"/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 t="shared" si="328"/>
        <v>#N/A</v>
      </c>
      <c r="I3621" t="e">
        <f t="shared" si="329"/>
        <v>#N/A</v>
      </c>
      <c r="J3621" t="e">
        <f t="shared" si="330"/>
        <v>#N/A</v>
      </c>
      <c r="K3621" t="e">
        <f t="shared" si="331"/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 t="shared" si="328"/>
        <v>#N/A</v>
      </c>
      <c r="I3622" t="e">
        <f t="shared" si="329"/>
        <v>#N/A</v>
      </c>
      <c r="J3622" t="e">
        <f t="shared" si="330"/>
        <v>#N/A</v>
      </c>
      <c r="K3622" t="e">
        <f t="shared" si="331"/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 t="shared" si="328"/>
        <v>#N/A</v>
      </c>
      <c r="I3623" t="e">
        <f t="shared" si="329"/>
        <v>#N/A</v>
      </c>
      <c r="J3623" t="e">
        <f t="shared" si="330"/>
        <v>#N/A</v>
      </c>
      <c r="K3623" t="e">
        <f t="shared" si="331"/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 t="shared" si="328"/>
        <v>#N/A</v>
      </c>
      <c r="I3624" t="e">
        <f t="shared" si="329"/>
        <v>#N/A</v>
      </c>
      <c r="J3624" t="e">
        <f t="shared" si="330"/>
        <v>#N/A</v>
      </c>
      <c r="K3624" t="e">
        <f t="shared" si="331"/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 t="shared" si="328"/>
        <v>#N/A</v>
      </c>
      <c r="I3625" t="e">
        <f t="shared" si="329"/>
        <v>#N/A</v>
      </c>
      <c r="J3625" t="e">
        <f t="shared" si="330"/>
        <v>#N/A</v>
      </c>
      <c r="K3625" t="e">
        <f t="shared" si="331"/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 t="shared" si="328"/>
        <v>#N/A</v>
      </c>
      <c r="I3626" t="e">
        <f t="shared" si="329"/>
        <v>#N/A</v>
      </c>
      <c r="J3626" t="e">
        <f t="shared" si="330"/>
        <v>#N/A</v>
      </c>
      <c r="K3626" t="e">
        <f t="shared" si="331"/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 t="shared" si="328"/>
        <v>#N/A</v>
      </c>
      <c r="I3627" t="e">
        <f t="shared" si="329"/>
        <v>#N/A</v>
      </c>
      <c r="J3627" t="e">
        <f t="shared" si="330"/>
        <v>#N/A</v>
      </c>
      <c r="K3627" t="e">
        <f t="shared" si="331"/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 t="shared" si="328"/>
        <v>#N/A</v>
      </c>
      <c r="I3628" t="e">
        <f t="shared" si="329"/>
        <v>#N/A</v>
      </c>
      <c r="J3628" t="e">
        <f t="shared" si="330"/>
        <v>#N/A</v>
      </c>
      <c r="K3628" t="e">
        <f t="shared" si="331"/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 t="shared" si="328"/>
        <v>#N/A</v>
      </c>
      <c r="I3629" t="e">
        <f t="shared" si="329"/>
        <v>#N/A</v>
      </c>
      <c r="J3629" t="e">
        <f t="shared" si="330"/>
        <v>#N/A</v>
      </c>
      <c r="K3629" t="e">
        <f t="shared" si="331"/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 t="shared" si="328"/>
        <v>#N/A</v>
      </c>
      <c r="I3630" t="e">
        <f t="shared" si="329"/>
        <v>#N/A</v>
      </c>
      <c r="J3630" t="e">
        <f t="shared" si="330"/>
        <v>#N/A</v>
      </c>
      <c r="K3630" t="e">
        <f t="shared" si="331"/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 t="shared" si="328"/>
        <v>#N/A</v>
      </c>
      <c r="I3631" t="e">
        <f t="shared" si="329"/>
        <v>#N/A</v>
      </c>
      <c r="J3631" t="e">
        <f t="shared" si="330"/>
        <v>#N/A</v>
      </c>
      <c r="K3631" t="e">
        <f t="shared" si="331"/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 t="shared" si="328"/>
        <v>#N/A</v>
      </c>
      <c r="I3632" t="e">
        <f t="shared" si="329"/>
        <v>#N/A</v>
      </c>
      <c r="J3632" t="e">
        <f t="shared" si="330"/>
        <v>#N/A</v>
      </c>
      <c r="K3632" t="e">
        <f t="shared" si="331"/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 t="shared" si="328"/>
        <v>#N/A</v>
      </c>
      <c r="I3633" t="e">
        <f t="shared" si="329"/>
        <v>#N/A</v>
      </c>
      <c r="J3633" t="e">
        <f t="shared" si="330"/>
        <v>#N/A</v>
      </c>
      <c r="K3633" t="e">
        <f t="shared" si="331"/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 t="shared" si="328"/>
        <v>#N/A</v>
      </c>
      <c r="I3634" t="e">
        <f t="shared" si="329"/>
        <v>#N/A</v>
      </c>
      <c r="J3634" t="e">
        <f t="shared" si="330"/>
        <v>#N/A</v>
      </c>
      <c r="K3634" t="e">
        <f t="shared" si="331"/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 t="shared" si="328"/>
        <v>#N/A</v>
      </c>
      <c r="I3635" t="e">
        <f t="shared" si="329"/>
        <v>#N/A</v>
      </c>
      <c r="J3635" t="e">
        <f t="shared" si="330"/>
        <v>#N/A</v>
      </c>
      <c r="K3635" t="e">
        <f t="shared" si="331"/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 t="shared" si="328"/>
        <v>#N/A</v>
      </c>
      <c r="I3636" t="e">
        <f t="shared" si="329"/>
        <v>#N/A</v>
      </c>
      <c r="J3636" t="e">
        <f t="shared" si="330"/>
        <v>#N/A</v>
      </c>
      <c r="K3636" t="e">
        <f t="shared" si="331"/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 t="shared" si="328"/>
        <v>#N/A</v>
      </c>
      <c r="I3637" t="e">
        <f t="shared" si="329"/>
        <v>#N/A</v>
      </c>
      <c r="J3637" t="e">
        <f t="shared" si="330"/>
        <v>#N/A</v>
      </c>
      <c r="K3637" t="e">
        <f t="shared" si="331"/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 t="shared" si="328"/>
        <v>#N/A</v>
      </c>
      <c r="I3638" t="e">
        <f t="shared" si="329"/>
        <v>#N/A</v>
      </c>
      <c r="J3638" t="e">
        <f t="shared" si="330"/>
        <v>#N/A</v>
      </c>
      <c r="K3638" t="e">
        <f t="shared" si="331"/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 t="shared" si="328"/>
        <v>#N/A</v>
      </c>
      <c r="I3639" t="e">
        <f t="shared" si="329"/>
        <v>#N/A</v>
      </c>
      <c r="J3639" t="e">
        <f t="shared" si="330"/>
        <v>#N/A</v>
      </c>
      <c r="K3639" t="e">
        <f t="shared" si="331"/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 t="shared" si="328"/>
        <v>#N/A</v>
      </c>
      <c r="I3640" t="e">
        <f t="shared" si="329"/>
        <v>#N/A</v>
      </c>
      <c r="J3640" t="e">
        <f t="shared" si="330"/>
        <v>#N/A</v>
      </c>
      <c r="K3640" t="e">
        <f t="shared" si="331"/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 t="shared" si="328"/>
        <v>#N/A</v>
      </c>
      <c r="I3641" t="e">
        <f t="shared" si="329"/>
        <v>#N/A</v>
      </c>
      <c r="J3641" t="e">
        <f t="shared" si="330"/>
        <v>#N/A</v>
      </c>
      <c r="K3641" t="e">
        <f t="shared" si="331"/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 t="shared" si="328"/>
        <v>#N/A</v>
      </c>
      <c r="I3642" t="e">
        <f t="shared" si="329"/>
        <v>#N/A</v>
      </c>
      <c r="J3642" t="e">
        <f t="shared" si="330"/>
        <v>#N/A</v>
      </c>
      <c r="K3642" t="e">
        <f t="shared" si="331"/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 t="shared" si="328"/>
        <v>#N/A</v>
      </c>
      <c r="I3643" t="e">
        <f t="shared" si="329"/>
        <v>#N/A</v>
      </c>
      <c r="J3643" t="e">
        <f t="shared" si="330"/>
        <v>#N/A</v>
      </c>
      <c r="K3643" t="e">
        <f t="shared" si="331"/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 t="shared" si="328"/>
        <v>#N/A</v>
      </c>
      <c r="I3644" t="e">
        <f t="shared" si="329"/>
        <v>#N/A</v>
      </c>
      <c r="J3644" t="e">
        <f t="shared" si="330"/>
        <v>#N/A</v>
      </c>
      <c r="K3644" t="e">
        <f t="shared" si="331"/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 t="shared" si="328"/>
        <v>#N/A</v>
      </c>
      <c r="I3645" t="e">
        <f t="shared" si="329"/>
        <v>#N/A</v>
      </c>
      <c r="J3645" t="e">
        <f t="shared" si="330"/>
        <v>#N/A</v>
      </c>
      <c r="K3645" t="e">
        <f t="shared" si="331"/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 t="shared" si="328"/>
        <v>#N/A</v>
      </c>
      <c r="I3646" t="e">
        <f t="shared" si="329"/>
        <v>#N/A</v>
      </c>
      <c r="J3646" t="e">
        <f t="shared" si="330"/>
        <v>#N/A</v>
      </c>
      <c r="K3646" t="e">
        <f t="shared" si="331"/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 t="shared" si="328"/>
        <v>#N/A</v>
      </c>
      <c r="I3647" t="e">
        <f t="shared" si="329"/>
        <v>#N/A</v>
      </c>
      <c r="J3647" t="e">
        <f t="shared" si="330"/>
        <v>#N/A</v>
      </c>
      <c r="K3647" t="e">
        <f t="shared" si="331"/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 t="shared" si="328"/>
        <v>#N/A</v>
      </c>
      <c r="I3648" t="e">
        <f t="shared" si="329"/>
        <v>#N/A</v>
      </c>
      <c r="J3648" t="e">
        <f t="shared" si="330"/>
        <v>#N/A</v>
      </c>
      <c r="K3648" t="e">
        <f t="shared" si="331"/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 t="shared" si="328"/>
        <v>#N/A</v>
      </c>
      <c r="I3649" t="e">
        <f t="shared" si="329"/>
        <v>#N/A</v>
      </c>
      <c r="J3649" t="e">
        <f t="shared" si="330"/>
        <v>#N/A</v>
      </c>
      <c r="K3649" t="e">
        <f t="shared" si="331"/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 t="shared" si="328"/>
        <v>#N/A</v>
      </c>
      <c r="I3650" t="e">
        <f t="shared" si="329"/>
        <v>#N/A</v>
      </c>
      <c r="J3650" t="e">
        <f t="shared" si="330"/>
        <v>#N/A</v>
      </c>
      <c r="K3650" t="e">
        <f t="shared" si="331"/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 t="shared" si="328"/>
        <v>#N/A</v>
      </c>
      <c r="I3651" t="e">
        <f t="shared" si="329"/>
        <v>#N/A</v>
      </c>
      <c r="J3651" t="e">
        <f t="shared" si="330"/>
        <v>#N/A</v>
      </c>
      <c r="K3651" t="e">
        <f t="shared" si="331"/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 t="shared" si="328"/>
        <v>#N/A</v>
      </c>
      <c r="I3652" t="e">
        <f t="shared" si="329"/>
        <v>#N/A</v>
      </c>
      <c r="J3652" t="e">
        <f t="shared" si="330"/>
        <v>#N/A</v>
      </c>
      <c r="K3652" t="e">
        <f t="shared" si="331"/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 t="shared" si="328"/>
        <v>#N/A</v>
      </c>
      <c r="I3653" t="e">
        <f t="shared" si="329"/>
        <v>#N/A</v>
      </c>
      <c r="J3653" t="e">
        <f t="shared" si="330"/>
        <v>#N/A</v>
      </c>
      <c r="K3653" t="e">
        <f t="shared" si="331"/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 t="shared" si="328"/>
        <v>#N/A</v>
      </c>
      <c r="I3654" t="e">
        <f t="shared" si="329"/>
        <v>#N/A</v>
      </c>
      <c r="J3654" t="e">
        <f t="shared" si="330"/>
        <v>#N/A</v>
      </c>
      <c r="K3654" t="e">
        <f t="shared" si="331"/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 t="shared" si="328"/>
        <v>#N/A</v>
      </c>
      <c r="I3655" t="e">
        <f t="shared" si="329"/>
        <v>#N/A</v>
      </c>
      <c r="J3655" t="e">
        <f t="shared" si="330"/>
        <v>#N/A</v>
      </c>
      <c r="K3655" t="e">
        <f t="shared" si="331"/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 t="shared" si="328"/>
        <v>#N/A</v>
      </c>
      <c r="I3656" t="e">
        <f t="shared" si="329"/>
        <v>#N/A</v>
      </c>
      <c r="J3656" t="e">
        <f t="shared" si="330"/>
        <v>#N/A</v>
      </c>
      <c r="K3656" t="e">
        <f t="shared" si="331"/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 t="shared" si="328"/>
        <v>#N/A</v>
      </c>
      <c r="I3657" t="e">
        <f t="shared" si="329"/>
        <v>#N/A</v>
      </c>
      <c r="J3657" t="e">
        <f t="shared" si="330"/>
        <v>#N/A</v>
      </c>
      <c r="K3657" t="e">
        <f t="shared" si="331"/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 t="shared" ref="H3659:H3722" si="332">NA()</f>
        <v>#N/A</v>
      </c>
      <c r="I3659" t="e">
        <f t="shared" ref="I3659:I3722" si="333">NA()</f>
        <v>#N/A</v>
      </c>
      <c r="J3659" t="e">
        <f t="shared" ref="J3659:J3722" si="334">NA()</f>
        <v>#N/A</v>
      </c>
      <c r="K3659" t="e">
        <f t="shared" ref="K3659:K3722" si="335"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 t="shared" si="332"/>
        <v>#N/A</v>
      </c>
      <c r="I3660" t="e">
        <f t="shared" si="333"/>
        <v>#N/A</v>
      </c>
      <c r="J3660" t="e">
        <f t="shared" si="334"/>
        <v>#N/A</v>
      </c>
      <c r="K3660" t="e">
        <f t="shared" si="335"/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 t="shared" si="332"/>
        <v>#N/A</v>
      </c>
      <c r="I3661" t="e">
        <f t="shared" si="333"/>
        <v>#N/A</v>
      </c>
      <c r="J3661" t="e">
        <f t="shared" si="334"/>
        <v>#N/A</v>
      </c>
      <c r="K3661" t="e">
        <f t="shared" si="335"/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 t="shared" si="332"/>
        <v>#N/A</v>
      </c>
      <c r="I3662" t="e">
        <f t="shared" si="333"/>
        <v>#N/A</v>
      </c>
      <c r="J3662" t="e">
        <f t="shared" si="334"/>
        <v>#N/A</v>
      </c>
      <c r="K3662" t="e">
        <f t="shared" si="335"/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 t="shared" si="332"/>
        <v>#N/A</v>
      </c>
      <c r="I3663" t="e">
        <f t="shared" si="333"/>
        <v>#N/A</v>
      </c>
      <c r="J3663" t="e">
        <f t="shared" si="334"/>
        <v>#N/A</v>
      </c>
      <c r="K3663" t="e">
        <f t="shared" si="335"/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 t="shared" si="332"/>
        <v>#N/A</v>
      </c>
      <c r="I3664" t="e">
        <f t="shared" si="333"/>
        <v>#N/A</v>
      </c>
      <c r="J3664" t="e">
        <f t="shared" si="334"/>
        <v>#N/A</v>
      </c>
      <c r="K3664" t="e">
        <f t="shared" si="335"/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 t="shared" si="332"/>
        <v>#N/A</v>
      </c>
      <c r="I3665" t="e">
        <f t="shared" si="333"/>
        <v>#N/A</v>
      </c>
      <c r="J3665" t="e">
        <f t="shared" si="334"/>
        <v>#N/A</v>
      </c>
      <c r="K3665" t="e">
        <f t="shared" si="335"/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 t="shared" si="332"/>
        <v>#N/A</v>
      </c>
      <c r="I3666" t="e">
        <f t="shared" si="333"/>
        <v>#N/A</v>
      </c>
      <c r="J3666" t="e">
        <f t="shared" si="334"/>
        <v>#N/A</v>
      </c>
      <c r="K3666" t="e">
        <f t="shared" si="335"/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 t="shared" si="332"/>
        <v>#N/A</v>
      </c>
      <c r="I3667" t="e">
        <f t="shared" si="333"/>
        <v>#N/A</v>
      </c>
      <c r="J3667" t="e">
        <f t="shared" si="334"/>
        <v>#N/A</v>
      </c>
      <c r="K3667" t="e">
        <f t="shared" si="335"/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 t="shared" si="332"/>
        <v>#N/A</v>
      </c>
      <c r="I3668" t="e">
        <f t="shared" si="333"/>
        <v>#N/A</v>
      </c>
      <c r="J3668" t="e">
        <f t="shared" si="334"/>
        <v>#N/A</v>
      </c>
      <c r="K3668" t="e">
        <f t="shared" si="335"/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 t="shared" si="332"/>
        <v>#N/A</v>
      </c>
      <c r="I3669" t="e">
        <f t="shared" si="333"/>
        <v>#N/A</v>
      </c>
      <c r="J3669" t="e">
        <f t="shared" si="334"/>
        <v>#N/A</v>
      </c>
      <c r="K3669" t="e">
        <f t="shared" si="335"/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 t="shared" si="332"/>
        <v>#N/A</v>
      </c>
      <c r="I3670" t="e">
        <f t="shared" si="333"/>
        <v>#N/A</v>
      </c>
      <c r="J3670" t="e">
        <f t="shared" si="334"/>
        <v>#N/A</v>
      </c>
      <c r="K3670" t="e">
        <f t="shared" si="335"/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 t="shared" si="332"/>
        <v>#N/A</v>
      </c>
      <c r="I3671" t="e">
        <f t="shared" si="333"/>
        <v>#N/A</v>
      </c>
      <c r="J3671" t="e">
        <f t="shared" si="334"/>
        <v>#N/A</v>
      </c>
      <c r="K3671" t="e">
        <f t="shared" si="335"/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 t="shared" si="332"/>
        <v>#N/A</v>
      </c>
      <c r="I3672" t="e">
        <f t="shared" si="333"/>
        <v>#N/A</v>
      </c>
      <c r="J3672" t="e">
        <f t="shared" si="334"/>
        <v>#N/A</v>
      </c>
      <c r="K3672" t="e">
        <f t="shared" si="335"/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 t="shared" si="332"/>
        <v>#N/A</v>
      </c>
      <c r="I3673" t="e">
        <f t="shared" si="333"/>
        <v>#N/A</v>
      </c>
      <c r="J3673" t="e">
        <f t="shared" si="334"/>
        <v>#N/A</v>
      </c>
      <c r="K3673" t="e">
        <f t="shared" si="335"/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 t="shared" si="332"/>
        <v>#N/A</v>
      </c>
      <c r="I3674" t="e">
        <f t="shared" si="333"/>
        <v>#N/A</v>
      </c>
      <c r="J3674" t="e">
        <f t="shared" si="334"/>
        <v>#N/A</v>
      </c>
      <c r="K3674" t="e">
        <f t="shared" si="335"/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 t="shared" si="332"/>
        <v>#N/A</v>
      </c>
      <c r="I3675" t="e">
        <f t="shared" si="333"/>
        <v>#N/A</v>
      </c>
      <c r="J3675" t="e">
        <f t="shared" si="334"/>
        <v>#N/A</v>
      </c>
      <c r="K3675" t="e">
        <f t="shared" si="335"/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 t="shared" si="332"/>
        <v>#N/A</v>
      </c>
      <c r="I3676" t="e">
        <f t="shared" si="333"/>
        <v>#N/A</v>
      </c>
      <c r="J3676" t="e">
        <f t="shared" si="334"/>
        <v>#N/A</v>
      </c>
      <c r="K3676" t="e">
        <f t="shared" si="335"/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 t="shared" si="332"/>
        <v>#N/A</v>
      </c>
      <c r="I3677" t="e">
        <f t="shared" si="333"/>
        <v>#N/A</v>
      </c>
      <c r="J3677" t="e">
        <f t="shared" si="334"/>
        <v>#N/A</v>
      </c>
      <c r="K3677" t="e">
        <f t="shared" si="335"/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 t="shared" si="332"/>
        <v>#N/A</v>
      </c>
      <c r="I3678" t="e">
        <f t="shared" si="333"/>
        <v>#N/A</v>
      </c>
      <c r="J3678" t="e">
        <f t="shared" si="334"/>
        <v>#N/A</v>
      </c>
      <c r="K3678" t="e">
        <f t="shared" si="335"/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 t="shared" si="332"/>
        <v>#N/A</v>
      </c>
      <c r="I3679" t="e">
        <f t="shared" si="333"/>
        <v>#N/A</v>
      </c>
      <c r="J3679" t="e">
        <f t="shared" si="334"/>
        <v>#N/A</v>
      </c>
      <c r="K3679" t="e">
        <f t="shared" si="335"/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 t="shared" si="332"/>
        <v>#N/A</v>
      </c>
      <c r="I3680" t="e">
        <f t="shared" si="333"/>
        <v>#N/A</v>
      </c>
      <c r="J3680" t="e">
        <f t="shared" si="334"/>
        <v>#N/A</v>
      </c>
      <c r="K3680" t="e">
        <f t="shared" si="335"/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 t="shared" si="332"/>
        <v>#N/A</v>
      </c>
      <c r="I3681" t="e">
        <f t="shared" si="333"/>
        <v>#N/A</v>
      </c>
      <c r="J3681" t="e">
        <f t="shared" si="334"/>
        <v>#N/A</v>
      </c>
      <c r="K3681" t="e">
        <f t="shared" si="335"/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 t="shared" si="332"/>
        <v>#N/A</v>
      </c>
      <c r="I3682" t="e">
        <f t="shared" si="333"/>
        <v>#N/A</v>
      </c>
      <c r="J3682" t="e">
        <f t="shared" si="334"/>
        <v>#N/A</v>
      </c>
      <c r="K3682" t="e">
        <f t="shared" si="335"/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 t="shared" si="332"/>
        <v>#N/A</v>
      </c>
      <c r="I3683" t="e">
        <f t="shared" si="333"/>
        <v>#N/A</v>
      </c>
      <c r="J3683" t="e">
        <f t="shared" si="334"/>
        <v>#N/A</v>
      </c>
      <c r="K3683" t="e">
        <f t="shared" si="335"/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 t="shared" si="332"/>
        <v>#N/A</v>
      </c>
      <c r="I3684" t="e">
        <f t="shared" si="333"/>
        <v>#N/A</v>
      </c>
      <c r="J3684" t="e">
        <f t="shared" si="334"/>
        <v>#N/A</v>
      </c>
      <c r="K3684" t="e">
        <f t="shared" si="335"/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 t="shared" si="332"/>
        <v>#N/A</v>
      </c>
      <c r="I3685" t="e">
        <f t="shared" si="333"/>
        <v>#N/A</v>
      </c>
      <c r="J3685" t="e">
        <f t="shared" si="334"/>
        <v>#N/A</v>
      </c>
      <c r="K3685" t="e">
        <f t="shared" si="335"/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 t="shared" si="332"/>
        <v>#N/A</v>
      </c>
      <c r="I3686" t="e">
        <f t="shared" si="333"/>
        <v>#N/A</v>
      </c>
      <c r="J3686" t="e">
        <f t="shared" si="334"/>
        <v>#N/A</v>
      </c>
      <c r="K3686" t="e">
        <f t="shared" si="335"/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 t="shared" si="332"/>
        <v>#N/A</v>
      </c>
      <c r="I3687" t="e">
        <f t="shared" si="333"/>
        <v>#N/A</v>
      </c>
      <c r="J3687" t="e">
        <f t="shared" si="334"/>
        <v>#N/A</v>
      </c>
      <c r="K3687" t="e">
        <f t="shared" si="335"/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 t="shared" si="332"/>
        <v>#N/A</v>
      </c>
      <c r="I3688" t="e">
        <f t="shared" si="333"/>
        <v>#N/A</v>
      </c>
      <c r="J3688" t="e">
        <f t="shared" si="334"/>
        <v>#N/A</v>
      </c>
      <c r="K3688" t="e">
        <f t="shared" si="335"/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 t="shared" si="332"/>
        <v>#N/A</v>
      </c>
      <c r="I3689" t="e">
        <f t="shared" si="333"/>
        <v>#N/A</v>
      </c>
      <c r="J3689" t="e">
        <f t="shared" si="334"/>
        <v>#N/A</v>
      </c>
      <c r="K3689" t="e">
        <f t="shared" si="335"/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 t="shared" si="332"/>
        <v>#N/A</v>
      </c>
      <c r="I3690" t="e">
        <f t="shared" si="333"/>
        <v>#N/A</v>
      </c>
      <c r="J3690" t="e">
        <f t="shared" si="334"/>
        <v>#N/A</v>
      </c>
      <c r="K3690" t="e">
        <f t="shared" si="335"/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 t="shared" si="332"/>
        <v>#N/A</v>
      </c>
      <c r="I3691" t="e">
        <f t="shared" si="333"/>
        <v>#N/A</v>
      </c>
      <c r="J3691" t="e">
        <f t="shared" si="334"/>
        <v>#N/A</v>
      </c>
      <c r="K3691" t="e">
        <f t="shared" si="335"/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 t="shared" si="332"/>
        <v>#N/A</v>
      </c>
      <c r="I3692" t="e">
        <f t="shared" si="333"/>
        <v>#N/A</v>
      </c>
      <c r="J3692" t="e">
        <f t="shared" si="334"/>
        <v>#N/A</v>
      </c>
      <c r="K3692" t="e">
        <f t="shared" si="335"/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 t="shared" si="332"/>
        <v>#N/A</v>
      </c>
      <c r="I3693" t="e">
        <f t="shared" si="333"/>
        <v>#N/A</v>
      </c>
      <c r="J3693" t="e">
        <f t="shared" si="334"/>
        <v>#N/A</v>
      </c>
      <c r="K3693" t="e">
        <f t="shared" si="335"/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 t="shared" si="332"/>
        <v>#N/A</v>
      </c>
      <c r="I3694" t="e">
        <f t="shared" si="333"/>
        <v>#N/A</v>
      </c>
      <c r="J3694" t="e">
        <f t="shared" si="334"/>
        <v>#N/A</v>
      </c>
      <c r="K3694" t="e">
        <f t="shared" si="335"/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 t="shared" si="332"/>
        <v>#N/A</v>
      </c>
      <c r="I3695" t="e">
        <f t="shared" si="333"/>
        <v>#N/A</v>
      </c>
      <c r="J3695" t="e">
        <f t="shared" si="334"/>
        <v>#N/A</v>
      </c>
      <c r="K3695" t="e">
        <f t="shared" si="335"/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 t="shared" si="332"/>
        <v>#N/A</v>
      </c>
      <c r="I3696" t="e">
        <f t="shared" si="333"/>
        <v>#N/A</v>
      </c>
      <c r="J3696" t="e">
        <f t="shared" si="334"/>
        <v>#N/A</v>
      </c>
      <c r="K3696" t="e">
        <f t="shared" si="335"/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 t="shared" si="332"/>
        <v>#N/A</v>
      </c>
      <c r="I3697" t="e">
        <f t="shared" si="333"/>
        <v>#N/A</v>
      </c>
      <c r="J3697" t="e">
        <f t="shared" si="334"/>
        <v>#N/A</v>
      </c>
      <c r="K3697" t="e">
        <f t="shared" si="335"/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 t="shared" si="332"/>
        <v>#N/A</v>
      </c>
      <c r="I3698" t="e">
        <f t="shared" si="333"/>
        <v>#N/A</v>
      </c>
      <c r="J3698" t="e">
        <f t="shared" si="334"/>
        <v>#N/A</v>
      </c>
      <c r="K3698" t="e">
        <f t="shared" si="335"/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 t="shared" si="332"/>
        <v>#N/A</v>
      </c>
      <c r="I3699" t="e">
        <f t="shared" si="333"/>
        <v>#N/A</v>
      </c>
      <c r="J3699" t="e">
        <f t="shared" si="334"/>
        <v>#N/A</v>
      </c>
      <c r="K3699" t="e">
        <f t="shared" si="335"/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 t="shared" si="332"/>
        <v>#N/A</v>
      </c>
      <c r="I3700" t="e">
        <f t="shared" si="333"/>
        <v>#N/A</v>
      </c>
      <c r="J3700" t="e">
        <f t="shared" si="334"/>
        <v>#N/A</v>
      </c>
      <c r="K3700" t="e">
        <f t="shared" si="335"/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 t="shared" si="332"/>
        <v>#N/A</v>
      </c>
      <c r="I3701" t="e">
        <f t="shared" si="333"/>
        <v>#N/A</v>
      </c>
      <c r="J3701" t="e">
        <f t="shared" si="334"/>
        <v>#N/A</v>
      </c>
      <c r="K3701" t="e">
        <f t="shared" si="335"/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 t="shared" si="332"/>
        <v>#N/A</v>
      </c>
      <c r="I3702" t="e">
        <f t="shared" si="333"/>
        <v>#N/A</v>
      </c>
      <c r="J3702" t="e">
        <f t="shared" si="334"/>
        <v>#N/A</v>
      </c>
      <c r="K3702" t="e">
        <f t="shared" si="335"/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 t="shared" si="332"/>
        <v>#N/A</v>
      </c>
      <c r="I3703" t="e">
        <f t="shared" si="333"/>
        <v>#N/A</v>
      </c>
      <c r="J3703" t="e">
        <f t="shared" si="334"/>
        <v>#N/A</v>
      </c>
      <c r="K3703" t="e">
        <f t="shared" si="335"/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 t="shared" si="332"/>
        <v>#N/A</v>
      </c>
      <c r="I3704" t="e">
        <f t="shared" si="333"/>
        <v>#N/A</v>
      </c>
      <c r="J3704" t="e">
        <f t="shared" si="334"/>
        <v>#N/A</v>
      </c>
      <c r="K3704" t="e">
        <f t="shared" si="335"/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 t="shared" si="332"/>
        <v>#N/A</v>
      </c>
      <c r="I3705" t="e">
        <f t="shared" si="333"/>
        <v>#N/A</v>
      </c>
      <c r="J3705" t="e">
        <f t="shared" si="334"/>
        <v>#N/A</v>
      </c>
      <c r="K3705" t="e">
        <f t="shared" si="335"/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 t="shared" si="332"/>
        <v>#N/A</v>
      </c>
      <c r="I3706" t="e">
        <f t="shared" si="333"/>
        <v>#N/A</v>
      </c>
      <c r="J3706" t="e">
        <f t="shared" si="334"/>
        <v>#N/A</v>
      </c>
      <c r="K3706" t="e">
        <f t="shared" si="335"/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 t="shared" si="332"/>
        <v>#N/A</v>
      </c>
      <c r="I3707" t="e">
        <f t="shared" si="333"/>
        <v>#N/A</v>
      </c>
      <c r="J3707" t="e">
        <f t="shared" si="334"/>
        <v>#N/A</v>
      </c>
      <c r="K3707" t="e">
        <f t="shared" si="335"/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 t="shared" si="332"/>
        <v>#N/A</v>
      </c>
      <c r="I3708" t="e">
        <f t="shared" si="333"/>
        <v>#N/A</v>
      </c>
      <c r="J3708" t="e">
        <f t="shared" si="334"/>
        <v>#N/A</v>
      </c>
      <c r="K3708" t="e">
        <f t="shared" si="335"/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 t="shared" si="332"/>
        <v>#N/A</v>
      </c>
      <c r="I3709" t="e">
        <f t="shared" si="333"/>
        <v>#N/A</v>
      </c>
      <c r="J3709" t="e">
        <f t="shared" si="334"/>
        <v>#N/A</v>
      </c>
      <c r="K3709" t="e">
        <f t="shared" si="335"/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 t="shared" si="332"/>
        <v>#N/A</v>
      </c>
      <c r="I3710" t="e">
        <f t="shared" si="333"/>
        <v>#N/A</v>
      </c>
      <c r="J3710" t="e">
        <f t="shared" si="334"/>
        <v>#N/A</v>
      </c>
      <c r="K3710" t="e">
        <f t="shared" si="335"/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 t="shared" si="332"/>
        <v>#N/A</v>
      </c>
      <c r="I3711" t="e">
        <f t="shared" si="333"/>
        <v>#N/A</v>
      </c>
      <c r="J3711" t="e">
        <f t="shared" si="334"/>
        <v>#N/A</v>
      </c>
      <c r="K3711" t="e">
        <f t="shared" si="335"/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 t="shared" si="332"/>
        <v>#N/A</v>
      </c>
      <c r="I3712" t="e">
        <f t="shared" si="333"/>
        <v>#N/A</v>
      </c>
      <c r="J3712" t="e">
        <f t="shared" si="334"/>
        <v>#N/A</v>
      </c>
      <c r="K3712" t="e">
        <f t="shared" si="335"/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 t="shared" si="332"/>
        <v>#N/A</v>
      </c>
      <c r="I3713" t="e">
        <f t="shared" si="333"/>
        <v>#N/A</v>
      </c>
      <c r="J3713" t="e">
        <f t="shared" si="334"/>
        <v>#N/A</v>
      </c>
      <c r="K3713" t="e">
        <f t="shared" si="335"/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 t="shared" si="332"/>
        <v>#N/A</v>
      </c>
      <c r="I3714" t="e">
        <f t="shared" si="333"/>
        <v>#N/A</v>
      </c>
      <c r="J3714" t="e">
        <f t="shared" si="334"/>
        <v>#N/A</v>
      </c>
      <c r="K3714" t="e">
        <f t="shared" si="335"/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 t="shared" si="332"/>
        <v>#N/A</v>
      </c>
      <c r="I3715" t="e">
        <f t="shared" si="333"/>
        <v>#N/A</v>
      </c>
      <c r="J3715" t="e">
        <f t="shared" si="334"/>
        <v>#N/A</v>
      </c>
      <c r="K3715" t="e">
        <f t="shared" si="335"/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 t="shared" si="332"/>
        <v>#N/A</v>
      </c>
      <c r="I3716" t="e">
        <f t="shared" si="333"/>
        <v>#N/A</v>
      </c>
      <c r="J3716" t="e">
        <f t="shared" si="334"/>
        <v>#N/A</v>
      </c>
      <c r="K3716" t="e">
        <f t="shared" si="335"/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 t="shared" si="332"/>
        <v>#N/A</v>
      </c>
      <c r="I3717" t="e">
        <f t="shared" si="333"/>
        <v>#N/A</v>
      </c>
      <c r="J3717" t="e">
        <f t="shared" si="334"/>
        <v>#N/A</v>
      </c>
      <c r="K3717" t="e">
        <f t="shared" si="335"/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 t="shared" si="332"/>
        <v>#N/A</v>
      </c>
      <c r="I3718" t="e">
        <f t="shared" si="333"/>
        <v>#N/A</v>
      </c>
      <c r="J3718" t="e">
        <f t="shared" si="334"/>
        <v>#N/A</v>
      </c>
      <c r="K3718" t="e">
        <f t="shared" si="335"/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 t="shared" si="332"/>
        <v>#N/A</v>
      </c>
      <c r="I3719" t="e">
        <f t="shared" si="333"/>
        <v>#N/A</v>
      </c>
      <c r="J3719" t="e">
        <f t="shared" si="334"/>
        <v>#N/A</v>
      </c>
      <c r="K3719" t="e">
        <f t="shared" si="335"/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 t="shared" si="332"/>
        <v>#N/A</v>
      </c>
      <c r="I3720" t="e">
        <f t="shared" si="333"/>
        <v>#N/A</v>
      </c>
      <c r="J3720" t="e">
        <f t="shared" si="334"/>
        <v>#N/A</v>
      </c>
      <c r="K3720" t="e">
        <f t="shared" si="335"/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 t="shared" si="332"/>
        <v>#N/A</v>
      </c>
      <c r="I3721" t="e">
        <f t="shared" si="333"/>
        <v>#N/A</v>
      </c>
      <c r="J3721" t="e">
        <f t="shared" si="334"/>
        <v>#N/A</v>
      </c>
      <c r="K3721" t="e">
        <f t="shared" si="335"/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 t="shared" si="332"/>
        <v>#N/A</v>
      </c>
      <c r="I3722" t="e">
        <f t="shared" si="333"/>
        <v>#N/A</v>
      </c>
      <c r="J3722" t="e">
        <f t="shared" si="334"/>
        <v>#N/A</v>
      </c>
      <c r="K3722" t="e">
        <f t="shared" si="335"/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 t="shared" ref="H3723:H3786" si="336">NA()</f>
        <v>#N/A</v>
      </c>
      <c r="I3723" t="e">
        <f t="shared" ref="I3723:I3786" si="337">NA()</f>
        <v>#N/A</v>
      </c>
      <c r="J3723" t="e">
        <f t="shared" ref="J3723:J3744" si="338">NA()</f>
        <v>#N/A</v>
      </c>
      <c r="K3723" t="e">
        <f t="shared" ref="K3723:K3744" si="339"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 t="shared" si="336"/>
        <v>#N/A</v>
      </c>
      <c r="I3724" t="e">
        <f t="shared" si="337"/>
        <v>#N/A</v>
      </c>
      <c r="J3724" t="e">
        <f t="shared" si="338"/>
        <v>#N/A</v>
      </c>
      <c r="K3724" t="e">
        <f t="shared" si="339"/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 t="shared" si="336"/>
        <v>#N/A</v>
      </c>
      <c r="I3725" t="e">
        <f t="shared" si="337"/>
        <v>#N/A</v>
      </c>
      <c r="J3725" t="e">
        <f t="shared" si="338"/>
        <v>#N/A</v>
      </c>
      <c r="K3725" t="e">
        <f t="shared" si="339"/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 t="shared" si="336"/>
        <v>#N/A</v>
      </c>
      <c r="I3726" t="e">
        <f t="shared" si="337"/>
        <v>#N/A</v>
      </c>
      <c r="J3726" t="e">
        <f t="shared" si="338"/>
        <v>#N/A</v>
      </c>
      <c r="K3726" t="e">
        <f t="shared" si="339"/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 t="shared" si="336"/>
        <v>#N/A</v>
      </c>
      <c r="I3727" t="e">
        <f t="shared" si="337"/>
        <v>#N/A</v>
      </c>
      <c r="J3727" t="e">
        <f t="shared" si="338"/>
        <v>#N/A</v>
      </c>
      <c r="K3727" t="e">
        <f t="shared" si="339"/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 t="shared" si="336"/>
        <v>#N/A</v>
      </c>
      <c r="I3728" t="e">
        <f t="shared" si="337"/>
        <v>#N/A</v>
      </c>
      <c r="J3728" t="e">
        <f t="shared" si="338"/>
        <v>#N/A</v>
      </c>
      <c r="K3728" t="e">
        <f t="shared" si="339"/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 t="shared" si="336"/>
        <v>#N/A</v>
      </c>
      <c r="I3729" t="e">
        <f t="shared" si="337"/>
        <v>#N/A</v>
      </c>
      <c r="J3729" t="e">
        <f t="shared" si="338"/>
        <v>#N/A</v>
      </c>
      <c r="K3729" t="e">
        <f t="shared" si="339"/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 t="shared" si="336"/>
        <v>#N/A</v>
      </c>
      <c r="I3730" t="e">
        <f t="shared" si="337"/>
        <v>#N/A</v>
      </c>
      <c r="J3730" t="e">
        <f t="shared" si="338"/>
        <v>#N/A</v>
      </c>
      <c r="K3730" t="e">
        <f t="shared" si="339"/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 t="shared" si="336"/>
        <v>#N/A</v>
      </c>
      <c r="I3731" t="e">
        <f t="shared" si="337"/>
        <v>#N/A</v>
      </c>
      <c r="J3731" t="e">
        <f t="shared" si="338"/>
        <v>#N/A</v>
      </c>
      <c r="K3731" t="e">
        <f t="shared" si="339"/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 t="shared" si="336"/>
        <v>#N/A</v>
      </c>
      <c r="I3732" t="e">
        <f t="shared" si="337"/>
        <v>#N/A</v>
      </c>
      <c r="J3732" t="e">
        <f t="shared" si="338"/>
        <v>#N/A</v>
      </c>
      <c r="K3732" t="e">
        <f t="shared" si="339"/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 t="shared" si="336"/>
        <v>#N/A</v>
      </c>
      <c r="I3733" t="e">
        <f t="shared" si="337"/>
        <v>#N/A</v>
      </c>
      <c r="J3733" t="e">
        <f t="shared" si="338"/>
        <v>#N/A</v>
      </c>
      <c r="K3733" t="e">
        <f t="shared" si="339"/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 t="shared" si="336"/>
        <v>#N/A</v>
      </c>
      <c r="I3734" t="e">
        <f t="shared" si="337"/>
        <v>#N/A</v>
      </c>
      <c r="J3734" t="e">
        <f t="shared" si="338"/>
        <v>#N/A</v>
      </c>
      <c r="K3734" t="e">
        <f t="shared" si="339"/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 t="shared" si="336"/>
        <v>#N/A</v>
      </c>
      <c r="I3735" t="e">
        <f t="shared" si="337"/>
        <v>#N/A</v>
      </c>
      <c r="J3735" t="e">
        <f t="shared" si="338"/>
        <v>#N/A</v>
      </c>
      <c r="K3735" t="e">
        <f t="shared" si="339"/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 t="shared" si="336"/>
        <v>#N/A</v>
      </c>
      <c r="I3736" t="e">
        <f t="shared" si="337"/>
        <v>#N/A</v>
      </c>
      <c r="J3736" t="e">
        <f t="shared" si="338"/>
        <v>#N/A</v>
      </c>
      <c r="K3736" t="e">
        <f t="shared" si="339"/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 t="shared" si="336"/>
        <v>#N/A</v>
      </c>
      <c r="I3737" t="e">
        <f t="shared" si="337"/>
        <v>#N/A</v>
      </c>
      <c r="J3737" t="e">
        <f t="shared" si="338"/>
        <v>#N/A</v>
      </c>
      <c r="K3737" t="e">
        <f t="shared" si="339"/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 t="shared" si="336"/>
        <v>#N/A</v>
      </c>
      <c r="I3738" t="e">
        <f t="shared" si="337"/>
        <v>#N/A</v>
      </c>
      <c r="J3738" t="e">
        <f t="shared" si="338"/>
        <v>#N/A</v>
      </c>
      <c r="K3738" t="e">
        <f t="shared" si="339"/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 t="shared" si="336"/>
        <v>#N/A</v>
      </c>
      <c r="I3739" t="e">
        <f t="shared" si="337"/>
        <v>#N/A</v>
      </c>
      <c r="J3739" t="e">
        <f t="shared" si="338"/>
        <v>#N/A</v>
      </c>
      <c r="K3739" t="e">
        <f t="shared" si="339"/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 t="shared" si="336"/>
        <v>#N/A</v>
      </c>
      <c r="I3740" t="e">
        <f t="shared" si="337"/>
        <v>#N/A</v>
      </c>
      <c r="J3740" t="e">
        <f t="shared" si="338"/>
        <v>#N/A</v>
      </c>
      <c r="K3740" t="e">
        <f t="shared" si="339"/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 t="shared" si="336"/>
        <v>#N/A</v>
      </c>
      <c r="I3741" t="e">
        <f t="shared" si="337"/>
        <v>#N/A</v>
      </c>
      <c r="J3741" t="e">
        <f t="shared" si="338"/>
        <v>#N/A</v>
      </c>
      <c r="K3741" t="e">
        <f t="shared" si="339"/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 t="shared" si="336"/>
        <v>#N/A</v>
      </c>
      <c r="I3742" t="e">
        <f t="shared" si="337"/>
        <v>#N/A</v>
      </c>
      <c r="J3742" t="e">
        <f t="shared" si="338"/>
        <v>#N/A</v>
      </c>
      <c r="K3742" t="e">
        <f t="shared" si="339"/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 t="shared" si="336"/>
        <v>#N/A</v>
      </c>
      <c r="I3743" t="e">
        <f t="shared" si="337"/>
        <v>#N/A</v>
      </c>
      <c r="J3743" t="e">
        <f t="shared" si="338"/>
        <v>#N/A</v>
      </c>
      <c r="K3743" t="e">
        <f t="shared" si="339"/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 t="shared" si="336"/>
        <v>#N/A</v>
      </c>
      <c r="I3744" t="e">
        <f t="shared" si="337"/>
        <v>#N/A</v>
      </c>
      <c r="J3744" t="e">
        <f t="shared" si="338"/>
        <v>#N/A</v>
      </c>
      <c r="K3744" t="e">
        <f t="shared" si="339"/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 t="shared" si="336"/>
        <v>#N/A</v>
      </c>
      <c r="I3745" t="e">
        <f t="shared" si="337"/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 t="shared" si="336"/>
        <v>#N/A</v>
      </c>
      <c r="I3746" t="e">
        <f t="shared" si="337"/>
        <v>#N/A</v>
      </c>
      <c r="J3746" t="e">
        <f t="shared" ref="J3746:J3809" si="340">NA()</f>
        <v>#N/A</v>
      </c>
      <c r="K3746" t="e">
        <f t="shared" ref="K3746:K3809" si="341"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 t="shared" si="336"/>
        <v>#N/A</v>
      </c>
      <c r="I3747" t="e">
        <f t="shared" si="337"/>
        <v>#N/A</v>
      </c>
      <c r="J3747" t="e">
        <f t="shared" si="340"/>
        <v>#N/A</v>
      </c>
      <c r="K3747" t="e">
        <f t="shared" si="341"/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 t="shared" si="336"/>
        <v>#N/A</v>
      </c>
      <c r="I3748" t="e">
        <f t="shared" si="337"/>
        <v>#N/A</v>
      </c>
      <c r="J3748" t="e">
        <f t="shared" si="340"/>
        <v>#N/A</v>
      </c>
      <c r="K3748" t="e">
        <f t="shared" si="341"/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 t="shared" si="336"/>
        <v>#N/A</v>
      </c>
      <c r="I3749" t="e">
        <f t="shared" si="337"/>
        <v>#N/A</v>
      </c>
      <c r="J3749" t="e">
        <f t="shared" si="340"/>
        <v>#N/A</v>
      </c>
      <c r="K3749" t="e">
        <f t="shared" si="341"/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 t="shared" si="336"/>
        <v>#N/A</v>
      </c>
      <c r="I3750" t="e">
        <f t="shared" si="337"/>
        <v>#N/A</v>
      </c>
      <c r="J3750" t="e">
        <f t="shared" si="340"/>
        <v>#N/A</v>
      </c>
      <c r="K3750" t="e">
        <f t="shared" si="341"/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 t="shared" si="336"/>
        <v>#N/A</v>
      </c>
      <c r="I3751" t="e">
        <f t="shared" si="337"/>
        <v>#N/A</v>
      </c>
      <c r="J3751" t="e">
        <f t="shared" si="340"/>
        <v>#N/A</v>
      </c>
      <c r="K3751" t="e">
        <f t="shared" si="341"/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 t="shared" si="336"/>
        <v>#N/A</v>
      </c>
      <c r="I3752" t="e">
        <f t="shared" si="337"/>
        <v>#N/A</v>
      </c>
      <c r="J3752" t="e">
        <f t="shared" si="340"/>
        <v>#N/A</v>
      </c>
      <c r="K3752" t="e">
        <f t="shared" si="341"/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 t="shared" si="336"/>
        <v>#N/A</v>
      </c>
      <c r="I3753" t="e">
        <f t="shared" si="337"/>
        <v>#N/A</v>
      </c>
      <c r="J3753" t="e">
        <f t="shared" si="340"/>
        <v>#N/A</v>
      </c>
      <c r="K3753" t="e">
        <f t="shared" si="341"/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 t="shared" si="336"/>
        <v>#N/A</v>
      </c>
      <c r="I3754" t="e">
        <f t="shared" si="337"/>
        <v>#N/A</v>
      </c>
      <c r="J3754" t="e">
        <f t="shared" si="340"/>
        <v>#N/A</v>
      </c>
      <c r="K3754" t="e">
        <f t="shared" si="341"/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 t="shared" si="336"/>
        <v>#N/A</v>
      </c>
      <c r="I3755" t="e">
        <f t="shared" si="337"/>
        <v>#N/A</v>
      </c>
      <c r="J3755" t="e">
        <f t="shared" si="340"/>
        <v>#N/A</v>
      </c>
      <c r="K3755" t="e">
        <f t="shared" si="341"/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 t="shared" si="336"/>
        <v>#N/A</v>
      </c>
      <c r="I3756" t="e">
        <f t="shared" si="337"/>
        <v>#N/A</v>
      </c>
      <c r="J3756" t="e">
        <f t="shared" si="340"/>
        <v>#N/A</v>
      </c>
      <c r="K3756" t="e">
        <f t="shared" si="341"/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 t="shared" si="336"/>
        <v>#N/A</v>
      </c>
      <c r="I3757" t="e">
        <f t="shared" si="337"/>
        <v>#N/A</v>
      </c>
      <c r="J3757" t="e">
        <f t="shared" si="340"/>
        <v>#N/A</v>
      </c>
      <c r="K3757" t="e">
        <f t="shared" si="341"/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 t="shared" si="336"/>
        <v>#N/A</v>
      </c>
      <c r="I3758" t="e">
        <f t="shared" si="337"/>
        <v>#N/A</v>
      </c>
      <c r="J3758" t="e">
        <f t="shared" si="340"/>
        <v>#N/A</v>
      </c>
      <c r="K3758" t="e">
        <f t="shared" si="341"/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 t="shared" si="336"/>
        <v>#N/A</v>
      </c>
      <c r="I3759" t="e">
        <f t="shared" si="337"/>
        <v>#N/A</v>
      </c>
      <c r="J3759" t="e">
        <f t="shared" si="340"/>
        <v>#N/A</v>
      </c>
      <c r="K3759" t="e">
        <f t="shared" si="341"/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 t="shared" si="336"/>
        <v>#N/A</v>
      </c>
      <c r="I3760" t="e">
        <f t="shared" si="337"/>
        <v>#N/A</v>
      </c>
      <c r="J3760" t="e">
        <f t="shared" si="340"/>
        <v>#N/A</v>
      </c>
      <c r="K3760" t="e">
        <f t="shared" si="341"/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 t="shared" si="336"/>
        <v>#N/A</v>
      </c>
      <c r="I3761" t="e">
        <f t="shared" si="337"/>
        <v>#N/A</v>
      </c>
      <c r="J3761" t="e">
        <f t="shared" si="340"/>
        <v>#N/A</v>
      </c>
      <c r="K3761" t="e">
        <f t="shared" si="341"/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 t="shared" si="336"/>
        <v>#N/A</v>
      </c>
      <c r="I3762" t="e">
        <f t="shared" si="337"/>
        <v>#N/A</v>
      </c>
      <c r="J3762" t="e">
        <f t="shared" si="340"/>
        <v>#N/A</v>
      </c>
      <c r="K3762" t="e">
        <f t="shared" si="341"/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 t="shared" si="336"/>
        <v>#N/A</v>
      </c>
      <c r="I3763" t="e">
        <f t="shared" si="337"/>
        <v>#N/A</v>
      </c>
      <c r="J3763" t="e">
        <f t="shared" si="340"/>
        <v>#N/A</v>
      </c>
      <c r="K3763" t="e">
        <f t="shared" si="341"/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 t="shared" si="336"/>
        <v>#N/A</v>
      </c>
      <c r="I3764" t="e">
        <f t="shared" si="337"/>
        <v>#N/A</v>
      </c>
      <c r="J3764" t="e">
        <f t="shared" si="340"/>
        <v>#N/A</v>
      </c>
      <c r="K3764" t="e">
        <f t="shared" si="341"/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 t="shared" si="336"/>
        <v>#N/A</v>
      </c>
      <c r="I3765" t="e">
        <f t="shared" si="337"/>
        <v>#N/A</v>
      </c>
      <c r="J3765" t="e">
        <f t="shared" si="340"/>
        <v>#N/A</v>
      </c>
      <c r="K3765" t="e">
        <f t="shared" si="341"/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 t="shared" si="336"/>
        <v>#N/A</v>
      </c>
      <c r="I3766" t="e">
        <f t="shared" si="337"/>
        <v>#N/A</v>
      </c>
      <c r="J3766" t="e">
        <f t="shared" si="340"/>
        <v>#N/A</v>
      </c>
      <c r="K3766" t="e">
        <f t="shared" si="341"/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 t="shared" si="336"/>
        <v>#N/A</v>
      </c>
      <c r="I3767" t="e">
        <f t="shared" si="337"/>
        <v>#N/A</v>
      </c>
      <c r="J3767" t="e">
        <f t="shared" si="340"/>
        <v>#N/A</v>
      </c>
      <c r="K3767" t="e">
        <f t="shared" si="341"/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 t="shared" si="336"/>
        <v>#N/A</v>
      </c>
      <c r="I3768" t="e">
        <f t="shared" si="337"/>
        <v>#N/A</v>
      </c>
      <c r="J3768" t="e">
        <f t="shared" si="340"/>
        <v>#N/A</v>
      </c>
      <c r="K3768" t="e">
        <f t="shared" si="341"/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 t="shared" si="336"/>
        <v>#N/A</v>
      </c>
      <c r="I3769" t="e">
        <f t="shared" si="337"/>
        <v>#N/A</v>
      </c>
      <c r="J3769" t="e">
        <f t="shared" si="340"/>
        <v>#N/A</v>
      </c>
      <c r="K3769" t="e">
        <f t="shared" si="341"/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 t="shared" si="336"/>
        <v>#N/A</v>
      </c>
      <c r="I3770" t="e">
        <f t="shared" si="337"/>
        <v>#N/A</v>
      </c>
      <c r="J3770" t="e">
        <f t="shared" si="340"/>
        <v>#N/A</v>
      </c>
      <c r="K3770" t="e">
        <f t="shared" si="341"/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 t="shared" si="336"/>
        <v>#N/A</v>
      </c>
      <c r="I3771" t="e">
        <f t="shared" si="337"/>
        <v>#N/A</v>
      </c>
      <c r="J3771" t="e">
        <f t="shared" si="340"/>
        <v>#N/A</v>
      </c>
      <c r="K3771" t="e">
        <f t="shared" si="341"/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 t="shared" si="336"/>
        <v>#N/A</v>
      </c>
      <c r="I3772" t="e">
        <f t="shared" si="337"/>
        <v>#N/A</v>
      </c>
      <c r="J3772" t="e">
        <f t="shared" si="340"/>
        <v>#N/A</v>
      </c>
      <c r="K3772" t="e">
        <f t="shared" si="341"/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 t="shared" si="336"/>
        <v>#N/A</v>
      </c>
      <c r="I3773" t="e">
        <f t="shared" si="337"/>
        <v>#N/A</v>
      </c>
      <c r="J3773" t="e">
        <f t="shared" si="340"/>
        <v>#N/A</v>
      </c>
      <c r="K3773" t="e">
        <f t="shared" si="341"/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 t="shared" si="336"/>
        <v>#N/A</v>
      </c>
      <c r="I3774" t="e">
        <f t="shared" si="337"/>
        <v>#N/A</v>
      </c>
      <c r="J3774" t="e">
        <f t="shared" si="340"/>
        <v>#N/A</v>
      </c>
      <c r="K3774" t="e">
        <f t="shared" si="341"/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 t="shared" si="336"/>
        <v>#N/A</v>
      </c>
      <c r="I3775" t="e">
        <f t="shared" si="337"/>
        <v>#N/A</v>
      </c>
      <c r="J3775" t="e">
        <f t="shared" si="340"/>
        <v>#N/A</v>
      </c>
      <c r="K3775" t="e">
        <f t="shared" si="341"/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 t="shared" si="336"/>
        <v>#N/A</v>
      </c>
      <c r="I3776" t="e">
        <f t="shared" si="337"/>
        <v>#N/A</v>
      </c>
      <c r="J3776" t="e">
        <f t="shared" si="340"/>
        <v>#N/A</v>
      </c>
      <c r="K3776" t="e">
        <f t="shared" si="341"/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 t="shared" si="336"/>
        <v>#N/A</v>
      </c>
      <c r="I3777" t="e">
        <f t="shared" si="337"/>
        <v>#N/A</v>
      </c>
      <c r="J3777" t="e">
        <f t="shared" si="340"/>
        <v>#N/A</v>
      </c>
      <c r="K3777" t="e">
        <f t="shared" si="341"/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 t="shared" si="336"/>
        <v>#N/A</v>
      </c>
      <c r="I3778" t="e">
        <f t="shared" si="337"/>
        <v>#N/A</v>
      </c>
      <c r="J3778" t="e">
        <f t="shared" si="340"/>
        <v>#N/A</v>
      </c>
      <c r="K3778" t="e">
        <f t="shared" si="341"/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 t="shared" si="336"/>
        <v>#N/A</v>
      </c>
      <c r="I3779" t="e">
        <f t="shared" si="337"/>
        <v>#N/A</v>
      </c>
      <c r="J3779" t="e">
        <f t="shared" si="340"/>
        <v>#N/A</v>
      </c>
      <c r="K3779" t="e">
        <f t="shared" si="341"/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 t="shared" si="336"/>
        <v>#N/A</v>
      </c>
      <c r="I3780" t="e">
        <f t="shared" si="337"/>
        <v>#N/A</v>
      </c>
      <c r="J3780" t="e">
        <f t="shared" si="340"/>
        <v>#N/A</v>
      </c>
      <c r="K3780" t="e">
        <f t="shared" si="341"/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 t="shared" si="336"/>
        <v>#N/A</v>
      </c>
      <c r="I3781" t="e">
        <f t="shared" si="337"/>
        <v>#N/A</v>
      </c>
      <c r="J3781" t="e">
        <f t="shared" si="340"/>
        <v>#N/A</v>
      </c>
      <c r="K3781" t="e">
        <f t="shared" si="341"/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 t="shared" si="336"/>
        <v>#N/A</v>
      </c>
      <c r="I3782" t="e">
        <f t="shared" si="337"/>
        <v>#N/A</v>
      </c>
      <c r="J3782" t="e">
        <f t="shared" si="340"/>
        <v>#N/A</v>
      </c>
      <c r="K3782" t="e">
        <f t="shared" si="341"/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 t="shared" si="336"/>
        <v>#N/A</v>
      </c>
      <c r="I3783" t="e">
        <f t="shared" si="337"/>
        <v>#N/A</v>
      </c>
      <c r="J3783" t="e">
        <f t="shared" si="340"/>
        <v>#N/A</v>
      </c>
      <c r="K3783" t="e">
        <f t="shared" si="341"/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 t="shared" si="336"/>
        <v>#N/A</v>
      </c>
      <c r="I3784" t="e">
        <f t="shared" si="337"/>
        <v>#N/A</v>
      </c>
      <c r="J3784" t="e">
        <f t="shared" si="340"/>
        <v>#N/A</v>
      </c>
      <c r="K3784" t="e">
        <f t="shared" si="341"/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 t="shared" si="336"/>
        <v>#N/A</v>
      </c>
      <c r="I3785" t="e">
        <f t="shared" si="337"/>
        <v>#N/A</v>
      </c>
      <c r="J3785" t="e">
        <f t="shared" si="340"/>
        <v>#N/A</v>
      </c>
      <c r="K3785" t="e">
        <f t="shared" si="341"/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 t="shared" si="336"/>
        <v>#N/A</v>
      </c>
      <c r="I3786" t="e">
        <f t="shared" si="337"/>
        <v>#N/A</v>
      </c>
      <c r="J3786" t="e">
        <f t="shared" si="340"/>
        <v>#N/A</v>
      </c>
      <c r="K3786" t="e">
        <f t="shared" si="341"/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 t="shared" ref="H3787:H3850" si="342">NA()</f>
        <v>#N/A</v>
      </c>
      <c r="I3787" t="e">
        <f t="shared" ref="I3787:I3850" si="343">NA()</f>
        <v>#N/A</v>
      </c>
      <c r="J3787" t="e">
        <f t="shared" si="340"/>
        <v>#N/A</v>
      </c>
      <c r="K3787" t="e">
        <f t="shared" si="341"/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 t="shared" si="342"/>
        <v>#N/A</v>
      </c>
      <c r="I3788" t="e">
        <f t="shared" si="343"/>
        <v>#N/A</v>
      </c>
      <c r="J3788" t="e">
        <f t="shared" si="340"/>
        <v>#N/A</v>
      </c>
      <c r="K3788" t="e">
        <f t="shared" si="341"/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 t="shared" si="342"/>
        <v>#N/A</v>
      </c>
      <c r="I3789" t="e">
        <f t="shared" si="343"/>
        <v>#N/A</v>
      </c>
      <c r="J3789" t="e">
        <f t="shared" si="340"/>
        <v>#N/A</v>
      </c>
      <c r="K3789" t="e">
        <f t="shared" si="341"/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 t="shared" si="342"/>
        <v>#N/A</v>
      </c>
      <c r="I3790" t="e">
        <f t="shared" si="343"/>
        <v>#N/A</v>
      </c>
      <c r="J3790" t="e">
        <f t="shared" si="340"/>
        <v>#N/A</v>
      </c>
      <c r="K3790" t="e">
        <f t="shared" si="341"/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 t="shared" si="342"/>
        <v>#N/A</v>
      </c>
      <c r="I3791" t="e">
        <f t="shared" si="343"/>
        <v>#N/A</v>
      </c>
      <c r="J3791" t="e">
        <f t="shared" si="340"/>
        <v>#N/A</v>
      </c>
      <c r="K3791" t="e">
        <f t="shared" si="341"/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 t="shared" si="342"/>
        <v>#N/A</v>
      </c>
      <c r="I3792" t="e">
        <f t="shared" si="343"/>
        <v>#N/A</v>
      </c>
      <c r="J3792" t="e">
        <f t="shared" si="340"/>
        <v>#N/A</v>
      </c>
      <c r="K3792" t="e">
        <f t="shared" si="341"/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 t="shared" si="342"/>
        <v>#N/A</v>
      </c>
      <c r="I3793" t="e">
        <f t="shared" si="343"/>
        <v>#N/A</v>
      </c>
      <c r="J3793" t="e">
        <f t="shared" si="340"/>
        <v>#N/A</v>
      </c>
      <c r="K3793" t="e">
        <f t="shared" si="341"/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 t="shared" si="342"/>
        <v>#N/A</v>
      </c>
      <c r="I3794" t="e">
        <f t="shared" si="343"/>
        <v>#N/A</v>
      </c>
      <c r="J3794" t="e">
        <f t="shared" si="340"/>
        <v>#N/A</v>
      </c>
      <c r="K3794" t="e">
        <f t="shared" si="341"/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 t="shared" si="342"/>
        <v>#N/A</v>
      </c>
      <c r="I3795" t="e">
        <f t="shared" si="343"/>
        <v>#N/A</v>
      </c>
      <c r="J3795" t="e">
        <f t="shared" si="340"/>
        <v>#N/A</v>
      </c>
      <c r="K3795" t="e">
        <f t="shared" si="341"/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 t="shared" si="342"/>
        <v>#N/A</v>
      </c>
      <c r="I3796" t="e">
        <f t="shared" si="343"/>
        <v>#N/A</v>
      </c>
      <c r="J3796" t="e">
        <f t="shared" si="340"/>
        <v>#N/A</v>
      </c>
      <c r="K3796" t="e">
        <f t="shared" si="341"/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 t="shared" si="342"/>
        <v>#N/A</v>
      </c>
      <c r="I3797" t="e">
        <f t="shared" si="343"/>
        <v>#N/A</v>
      </c>
      <c r="J3797" t="e">
        <f t="shared" si="340"/>
        <v>#N/A</v>
      </c>
      <c r="K3797" t="e">
        <f t="shared" si="341"/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 t="shared" si="342"/>
        <v>#N/A</v>
      </c>
      <c r="I3798" t="e">
        <f t="shared" si="343"/>
        <v>#N/A</v>
      </c>
      <c r="J3798" t="e">
        <f t="shared" si="340"/>
        <v>#N/A</v>
      </c>
      <c r="K3798" t="e">
        <f t="shared" si="341"/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 t="shared" si="342"/>
        <v>#N/A</v>
      </c>
      <c r="I3799" t="e">
        <f t="shared" si="343"/>
        <v>#N/A</v>
      </c>
      <c r="J3799" t="e">
        <f t="shared" si="340"/>
        <v>#N/A</v>
      </c>
      <c r="K3799" t="e">
        <f t="shared" si="341"/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 t="shared" si="342"/>
        <v>#N/A</v>
      </c>
      <c r="I3800" t="e">
        <f t="shared" si="343"/>
        <v>#N/A</v>
      </c>
      <c r="J3800" t="e">
        <f t="shared" si="340"/>
        <v>#N/A</v>
      </c>
      <c r="K3800" t="e">
        <f t="shared" si="341"/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 t="shared" si="342"/>
        <v>#N/A</v>
      </c>
      <c r="I3801" t="e">
        <f t="shared" si="343"/>
        <v>#N/A</v>
      </c>
      <c r="J3801" t="e">
        <f t="shared" si="340"/>
        <v>#N/A</v>
      </c>
      <c r="K3801" t="e">
        <f t="shared" si="341"/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 t="shared" si="342"/>
        <v>#N/A</v>
      </c>
      <c r="I3802" t="e">
        <f t="shared" si="343"/>
        <v>#N/A</v>
      </c>
      <c r="J3802" t="e">
        <f t="shared" si="340"/>
        <v>#N/A</v>
      </c>
      <c r="K3802" t="e">
        <f t="shared" si="341"/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 t="shared" si="342"/>
        <v>#N/A</v>
      </c>
      <c r="I3803" t="e">
        <f t="shared" si="343"/>
        <v>#N/A</v>
      </c>
      <c r="J3803" t="e">
        <f t="shared" si="340"/>
        <v>#N/A</v>
      </c>
      <c r="K3803" t="e">
        <f t="shared" si="341"/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 t="shared" si="342"/>
        <v>#N/A</v>
      </c>
      <c r="I3804" t="e">
        <f t="shared" si="343"/>
        <v>#N/A</v>
      </c>
      <c r="J3804" t="e">
        <f t="shared" si="340"/>
        <v>#N/A</v>
      </c>
      <c r="K3804" t="e">
        <f t="shared" si="341"/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 t="shared" si="342"/>
        <v>#N/A</v>
      </c>
      <c r="I3805" t="e">
        <f t="shared" si="343"/>
        <v>#N/A</v>
      </c>
      <c r="J3805" t="e">
        <f t="shared" si="340"/>
        <v>#N/A</v>
      </c>
      <c r="K3805" t="e">
        <f t="shared" si="341"/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 t="shared" si="342"/>
        <v>#N/A</v>
      </c>
      <c r="I3806" t="e">
        <f t="shared" si="343"/>
        <v>#N/A</v>
      </c>
      <c r="J3806" t="e">
        <f t="shared" si="340"/>
        <v>#N/A</v>
      </c>
      <c r="K3806" t="e">
        <f t="shared" si="341"/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 t="shared" si="342"/>
        <v>#N/A</v>
      </c>
      <c r="I3807" t="e">
        <f t="shared" si="343"/>
        <v>#N/A</v>
      </c>
      <c r="J3807" t="e">
        <f t="shared" si="340"/>
        <v>#N/A</v>
      </c>
      <c r="K3807" t="e">
        <f t="shared" si="341"/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 t="shared" si="342"/>
        <v>#N/A</v>
      </c>
      <c r="I3808" t="e">
        <f t="shared" si="343"/>
        <v>#N/A</v>
      </c>
      <c r="J3808" t="e">
        <f t="shared" si="340"/>
        <v>#N/A</v>
      </c>
      <c r="K3808" t="e">
        <f t="shared" si="341"/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 t="shared" si="342"/>
        <v>#N/A</v>
      </c>
      <c r="I3809" t="e">
        <f t="shared" si="343"/>
        <v>#N/A</v>
      </c>
      <c r="J3809" t="e">
        <f t="shared" si="340"/>
        <v>#N/A</v>
      </c>
      <c r="K3809" t="e">
        <f t="shared" si="341"/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 t="shared" si="342"/>
        <v>#N/A</v>
      </c>
      <c r="I3810" t="e">
        <f t="shared" si="343"/>
        <v>#N/A</v>
      </c>
      <c r="J3810" t="e">
        <f t="shared" ref="J3810:J3873" si="344">NA()</f>
        <v>#N/A</v>
      </c>
      <c r="K3810" t="e">
        <f t="shared" ref="K3810:K3873" si="345"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 t="shared" si="342"/>
        <v>#N/A</v>
      </c>
      <c r="I3811" t="e">
        <f t="shared" si="343"/>
        <v>#N/A</v>
      </c>
      <c r="J3811" t="e">
        <f t="shared" si="344"/>
        <v>#N/A</v>
      </c>
      <c r="K3811" t="e">
        <f t="shared" si="345"/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 t="shared" si="342"/>
        <v>#N/A</v>
      </c>
      <c r="I3812" t="e">
        <f t="shared" si="343"/>
        <v>#N/A</v>
      </c>
      <c r="J3812" t="e">
        <f t="shared" si="344"/>
        <v>#N/A</v>
      </c>
      <c r="K3812" t="e">
        <f t="shared" si="345"/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 t="shared" si="342"/>
        <v>#N/A</v>
      </c>
      <c r="I3813" t="e">
        <f t="shared" si="343"/>
        <v>#N/A</v>
      </c>
      <c r="J3813" t="e">
        <f t="shared" si="344"/>
        <v>#N/A</v>
      </c>
      <c r="K3813" t="e">
        <f t="shared" si="345"/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 t="shared" si="342"/>
        <v>#N/A</v>
      </c>
      <c r="I3814" t="e">
        <f t="shared" si="343"/>
        <v>#N/A</v>
      </c>
      <c r="J3814" t="e">
        <f t="shared" si="344"/>
        <v>#N/A</v>
      </c>
      <c r="K3814" t="e">
        <f t="shared" si="345"/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 t="shared" si="342"/>
        <v>#N/A</v>
      </c>
      <c r="I3815" t="e">
        <f t="shared" si="343"/>
        <v>#N/A</v>
      </c>
      <c r="J3815" t="e">
        <f t="shared" si="344"/>
        <v>#N/A</v>
      </c>
      <c r="K3815" t="e">
        <f t="shared" si="345"/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 t="shared" si="342"/>
        <v>#N/A</v>
      </c>
      <c r="I3816" t="e">
        <f t="shared" si="343"/>
        <v>#N/A</v>
      </c>
      <c r="J3816" t="e">
        <f t="shared" si="344"/>
        <v>#N/A</v>
      </c>
      <c r="K3816" t="e">
        <f t="shared" si="345"/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 t="shared" si="342"/>
        <v>#N/A</v>
      </c>
      <c r="I3817" t="e">
        <f t="shared" si="343"/>
        <v>#N/A</v>
      </c>
      <c r="J3817" t="e">
        <f t="shared" si="344"/>
        <v>#N/A</v>
      </c>
      <c r="K3817" t="e">
        <f t="shared" si="345"/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 t="shared" si="342"/>
        <v>#N/A</v>
      </c>
      <c r="I3818" t="e">
        <f t="shared" si="343"/>
        <v>#N/A</v>
      </c>
      <c r="J3818" t="e">
        <f t="shared" si="344"/>
        <v>#N/A</v>
      </c>
      <c r="K3818" t="e">
        <f t="shared" si="345"/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 t="shared" si="342"/>
        <v>#N/A</v>
      </c>
      <c r="I3819" t="e">
        <f t="shared" si="343"/>
        <v>#N/A</v>
      </c>
      <c r="J3819" t="e">
        <f t="shared" si="344"/>
        <v>#N/A</v>
      </c>
      <c r="K3819" t="e">
        <f t="shared" si="345"/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 t="shared" si="342"/>
        <v>#N/A</v>
      </c>
      <c r="I3820" t="e">
        <f t="shared" si="343"/>
        <v>#N/A</v>
      </c>
      <c r="J3820" t="e">
        <f t="shared" si="344"/>
        <v>#N/A</v>
      </c>
      <c r="K3820" t="e">
        <f t="shared" si="345"/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 t="shared" si="342"/>
        <v>#N/A</v>
      </c>
      <c r="I3821" t="e">
        <f t="shared" si="343"/>
        <v>#N/A</v>
      </c>
      <c r="J3821" t="e">
        <f t="shared" si="344"/>
        <v>#N/A</v>
      </c>
      <c r="K3821" t="e">
        <f t="shared" si="345"/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 t="shared" si="342"/>
        <v>#N/A</v>
      </c>
      <c r="I3822" t="e">
        <f t="shared" si="343"/>
        <v>#N/A</v>
      </c>
      <c r="J3822" t="e">
        <f t="shared" si="344"/>
        <v>#N/A</v>
      </c>
      <c r="K3822" t="e">
        <f t="shared" si="345"/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 t="shared" si="342"/>
        <v>#N/A</v>
      </c>
      <c r="I3823" t="e">
        <f t="shared" si="343"/>
        <v>#N/A</v>
      </c>
      <c r="J3823" t="e">
        <f t="shared" si="344"/>
        <v>#N/A</v>
      </c>
      <c r="K3823" t="e">
        <f t="shared" si="345"/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 t="shared" si="342"/>
        <v>#N/A</v>
      </c>
      <c r="I3824" t="e">
        <f t="shared" si="343"/>
        <v>#N/A</v>
      </c>
      <c r="J3824" t="e">
        <f t="shared" si="344"/>
        <v>#N/A</v>
      </c>
      <c r="K3824" t="e">
        <f t="shared" si="345"/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 t="shared" si="342"/>
        <v>#N/A</v>
      </c>
      <c r="I3825" t="e">
        <f t="shared" si="343"/>
        <v>#N/A</v>
      </c>
      <c r="J3825" t="e">
        <f t="shared" si="344"/>
        <v>#N/A</v>
      </c>
      <c r="K3825" t="e">
        <f t="shared" si="345"/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 t="shared" si="342"/>
        <v>#N/A</v>
      </c>
      <c r="I3826" t="e">
        <f t="shared" si="343"/>
        <v>#N/A</v>
      </c>
      <c r="J3826" t="e">
        <f t="shared" si="344"/>
        <v>#N/A</v>
      </c>
      <c r="K3826" t="e">
        <f t="shared" si="345"/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 t="shared" si="342"/>
        <v>#N/A</v>
      </c>
      <c r="I3827" t="e">
        <f t="shared" si="343"/>
        <v>#N/A</v>
      </c>
      <c r="J3827" t="e">
        <f t="shared" si="344"/>
        <v>#N/A</v>
      </c>
      <c r="K3827" t="e">
        <f t="shared" si="345"/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 t="shared" si="342"/>
        <v>#N/A</v>
      </c>
      <c r="I3828" t="e">
        <f t="shared" si="343"/>
        <v>#N/A</v>
      </c>
      <c r="J3828" t="e">
        <f t="shared" si="344"/>
        <v>#N/A</v>
      </c>
      <c r="K3828" t="e">
        <f t="shared" si="345"/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 t="shared" si="342"/>
        <v>#N/A</v>
      </c>
      <c r="I3829" t="e">
        <f t="shared" si="343"/>
        <v>#N/A</v>
      </c>
      <c r="J3829" t="e">
        <f t="shared" si="344"/>
        <v>#N/A</v>
      </c>
      <c r="K3829" t="e">
        <f t="shared" si="345"/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 t="shared" si="342"/>
        <v>#N/A</v>
      </c>
      <c r="I3830" t="e">
        <f t="shared" si="343"/>
        <v>#N/A</v>
      </c>
      <c r="J3830" t="e">
        <f t="shared" si="344"/>
        <v>#N/A</v>
      </c>
      <c r="K3830" t="e">
        <f t="shared" si="345"/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 t="shared" si="342"/>
        <v>#N/A</v>
      </c>
      <c r="I3831" t="e">
        <f t="shared" si="343"/>
        <v>#N/A</v>
      </c>
      <c r="J3831" t="e">
        <f t="shared" si="344"/>
        <v>#N/A</v>
      </c>
      <c r="K3831" t="e">
        <f t="shared" si="345"/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 t="shared" si="342"/>
        <v>#N/A</v>
      </c>
      <c r="I3832" t="e">
        <f t="shared" si="343"/>
        <v>#N/A</v>
      </c>
      <c r="J3832" t="e">
        <f t="shared" si="344"/>
        <v>#N/A</v>
      </c>
      <c r="K3832" t="e">
        <f t="shared" si="345"/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 t="shared" si="342"/>
        <v>#N/A</v>
      </c>
      <c r="I3833" t="e">
        <f t="shared" si="343"/>
        <v>#N/A</v>
      </c>
      <c r="J3833" t="e">
        <f t="shared" si="344"/>
        <v>#N/A</v>
      </c>
      <c r="K3833" t="e">
        <f t="shared" si="345"/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 t="shared" si="342"/>
        <v>#N/A</v>
      </c>
      <c r="I3834" t="e">
        <f t="shared" si="343"/>
        <v>#N/A</v>
      </c>
      <c r="J3834" t="e">
        <f t="shared" si="344"/>
        <v>#N/A</v>
      </c>
      <c r="K3834" t="e">
        <f t="shared" si="345"/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 t="shared" si="342"/>
        <v>#N/A</v>
      </c>
      <c r="I3835" t="e">
        <f t="shared" si="343"/>
        <v>#N/A</v>
      </c>
      <c r="J3835" t="e">
        <f t="shared" si="344"/>
        <v>#N/A</v>
      </c>
      <c r="K3835" t="e">
        <f t="shared" si="345"/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 t="shared" si="342"/>
        <v>#N/A</v>
      </c>
      <c r="I3836" t="e">
        <f t="shared" si="343"/>
        <v>#N/A</v>
      </c>
      <c r="J3836" t="e">
        <f t="shared" si="344"/>
        <v>#N/A</v>
      </c>
      <c r="K3836" t="e">
        <f t="shared" si="345"/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 t="shared" si="342"/>
        <v>#N/A</v>
      </c>
      <c r="I3837" t="e">
        <f t="shared" si="343"/>
        <v>#N/A</v>
      </c>
      <c r="J3837" t="e">
        <f t="shared" si="344"/>
        <v>#N/A</v>
      </c>
      <c r="K3837" t="e">
        <f t="shared" si="345"/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 t="shared" si="342"/>
        <v>#N/A</v>
      </c>
      <c r="I3838" t="e">
        <f t="shared" si="343"/>
        <v>#N/A</v>
      </c>
      <c r="J3838" t="e">
        <f t="shared" si="344"/>
        <v>#N/A</v>
      </c>
      <c r="K3838" t="e">
        <f t="shared" si="345"/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 t="shared" si="342"/>
        <v>#N/A</v>
      </c>
      <c r="I3839" t="e">
        <f t="shared" si="343"/>
        <v>#N/A</v>
      </c>
      <c r="J3839" t="e">
        <f t="shared" si="344"/>
        <v>#N/A</v>
      </c>
      <c r="K3839" t="e">
        <f t="shared" si="345"/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 t="shared" si="342"/>
        <v>#N/A</v>
      </c>
      <c r="I3840" t="e">
        <f t="shared" si="343"/>
        <v>#N/A</v>
      </c>
      <c r="J3840" t="e">
        <f t="shared" si="344"/>
        <v>#N/A</v>
      </c>
      <c r="K3840" t="e">
        <f t="shared" si="345"/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 t="shared" si="342"/>
        <v>#N/A</v>
      </c>
      <c r="I3841" t="e">
        <f t="shared" si="343"/>
        <v>#N/A</v>
      </c>
      <c r="J3841" t="e">
        <f t="shared" si="344"/>
        <v>#N/A</v>
      </c>
      <c r="K3841" t="e">
        <f t="shared" si="345"/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 t="shared" si="342"/>
        <v>#N/A</v>
      </c>
      <c r="I3842" t="e">
        <f t="shared" si="343"/>
        <v>#N/A</v>
      </c>
      <c r="J3842" t="e">
        <f t="shared" si="344"/>
        <v>#N/A</v>
      </c>
      <c r="K3842" t="e">
        <f t="shared" si="345"/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 t="shared" si="342"/>
        <v>#N/A</v>
      </c>
      <c r="I3843" t="e">
        <f t="shared" si="343"/>
        <v>#N/A</v>
      </c>
      <c r="J3843" t="e">
        <f t="shared" si="344"/>
        <v>#N/A</v>
      </c>
      <c r="K3843" t="e">
        <f t="shared" si="345"/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 t="shared" si="342"/>
        <v>#N/A</v>
      </c>
      <c r="I3844" t="e">
        <f t="shared" si="343"/>
        <v>#N/A</v>
      </c>
      <c r="J3844" t="e">
        <f t="shared" si="344"/>
        <v>#N/A</v>
      </c>
      <c r="K3844" t="e">
        <f t="shared" si="345"/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 t="shared" si="342"/>
        <v>#N/A</v>
      </c>
      <c r="I3845" t="e">
        <f t="shared" si="343"/>
        <v>#N/A</v>
      </c>
      <c r="J3845" t="e">
        <f t="shared" si="344"/>
        <v>#N/A</v>
      </c>
      <c r="K3845" t="e">
        <f t="shared" si="345"/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 t="shared" si="342"/>
        <v>#N/A</v>
      </c>
      <c r="I3846" t="e">
        <f t="shared" si="343"/>
        <v>#N/A</v>
      </c>
      <c r="J3846" t="e">
        <f t="shared" si="344"/>
        <v>#N/A</v>
      </c>
      <c r="K3846" t="e">
        <f t="shared" si="345"/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 t="shared" si="342"/>
        <v>#N/A</v>
      </c>
      <c r="I3847" t="e">
        <f t="shared" si="343"/>
        <v>#N/A</v>
      </c>
      <c r="J3847" t="e">
        <f t="shared" si="344"/>
        <v>#N/A</v>
      </c>
      <c r="K3847" t="e">
        <f t="shared" si="345"/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 t="shared" si="342"/>
        <v>#N/A</v>
      </c>
      <c r="I3848" t="e">
        <f t="shared" si="343"/>
        <v>#N/A</v>
      </c>
      <c r="J3848" t="e">
        <f t="shared" si="344"/>
        <v>#N/A</v>
      </c>
      <c r="K3848" t="e">
        <f t="shared" si="345"/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 t="shared" si="342"/>
        <v>#N/A</v>
      </c>
      <c r="I3849" t="e">
        <f t="shared" si="343"/>
        <v>#N/A</v>
      </c>
      <c r="J3849" t="e">
        <f t="shared" si="344"/>
        <v>#N/A</v>
      </c>
      <c r="K3849" t="e">
        <f t="shared" si="345"/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 t="shared" si="342"/>
        <v>#N/A</v>
      </c>
      <c r="I3850" t="e">
        <f t="shared" si="343"/>
        <v>#N/A</v>
      </c>
      <c r="J3850" t="e">
        <f t="shared" si="344"/>
        <v>#N/A</v>
      </c>
      <c r="K3850" t="e">
        <f t="shared" si="345"/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 t="shared" ref="H3851:H3914" si="346">NA()</f>
        <v>#N/A</v>
      </c>
      <c r="I3851" t="e">
        <f t="shared" ref="I3851:I3914" si="347">NA()</f>
        <v>#N/A</v>
      </c>
      <c r="J3851" t="e">
        <f t="shared" si="344"/>
        <v>#N/A</v>
      </c>
      <c r="K3851" t="e">
        <f t="shared" si="345"/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 t="shared" si="346"/>
        <v>#N/A</v>
      </c>
      <c r="I3852" t="e">
        <f t="shared" si="347"/>
        <v>#N/A</v>
      </c>
      <c r="J3852" t="e">
        <f t="shared" si="344"/>
        <v>#N/A</v>
      </c>
      <c r="K3852" t="e">
        <f t="shared" si="345"/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 t="shared" si="346"/>
        <v>#N/A</v>
      </c>
      <c r="I3853" t="e">
        <f t="shared" si="347"/>
        <v>#N/A</v>
      </c>
      <c r="J3853" t="e">
        <f t="shared" si="344"/>
        <v>#N/A</v>
      </c>
      <c r="K3853" t="e">
        <f t="shared" si="345"/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 t="shared" si="346"/>
        <v>#N/A</v>
      </c>
      <c r="I3854" t="e">
        <f t="shared" si="347"/>
        <v>#N/A</v>
      </c>
      <c r="J3854" t="e">
        <f t="shared" si="344"/>
        <v>#N/A</v>
      </c>
      <c r="K3854" t="e">
        <f t="shared" si="345"/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 t="shared" si="346"/>
        <v>#N/A</v>
      </c>
      <c r="I3855" t="e">
        <f t="shared" si="347"/>
        <v>#N/A</v>
      </c>
      <c r="J3855" t="e">
        <f t="shared" si="344"/>
        <v>#N/A</v>
      </c>
      <c r="K3855" t="e">
        <f t="shared" si="345"/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 t="shared" si="346"/>
        <v>#N/A</v>
      </c>
      <c r="I3856" t="e">
        <f t="shared" si="347"/>
        <v>#N/A</v>
      </c>
      <c r="J3856" t="e">
        <f t="shared" si="344"/>
        <v>#N/A</v>
      </c>
      <c r="K3856" t="e">
        <f t="shared" si="345"/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 t="shared" si="346"/>
        <v>#N/A</v>
      </c>
      <c r="I3857" t="e">
        <f t="shared" si="347"/>
        <v>#N/A</v>
      </c>
      <c r="J3857" t="e">
        <f t="shared" si="344"/>
        <v>#N/A</v>
      </c>
      <c r="K3857" t="e">
        <f t="shared" si="345"/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 t="shared" si="346"/>
        <v>#N/A</v>
      </c>
      <c r="I3858" t="e">
        <f t="shared" si="347"/>
        <v>#N/A</v>
      </c>
      <c r="J3858" t="e">
        <f t="shared" si="344"/>
        <v>#N/A</v>
      </c>
      <c r="K3858" t="e">
        <f t="shared" si="345"/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 t="shared" si="346"/>
        <v>#N/A</v>
      </c>
      <c r="I3859" t="e">
        <f t="shared" si="347"/>
        <v>#N/A</v>
      </c>
      <c r="J3859" t="e">
        <f t="shared" si="344"/>
        <v>#N/A</v>
      </c>
      <c r="K3859" t="e">
        <f t="shared" si="345"/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 t="shared" si="346"/>
        <v>#N/A</v>
      </c>
      <c r="I3860" t="e">
        <f t="shared" si="347"/>
        <v>#N/A</v>
      </c>
      <c r="J3860" t="e">
        <f t="shared" si="344"/>
        <v>#N/A</v>
      </c>
      <c r="K3860" t="e">
        <f t="shared" si="345"/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 t="shared" si="346"/>
        <v>#N/A</v>
      </c>
      <c r="I3861" t="e">
        <f t="shared" si="347"/>
        <v>#N/A</v>
      </c>
      <c r="J3861" t="e">
        <f t="shared" si="344"/>
        <v>#N/A</v>
      </c>
      <c r="K3861" t="e">
        <f t="shared" si="345"/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 t="shared" si="346"/>
        <v>#N/A</v>
      </c>
      <c r="I3862" t="e">
        <f t="shared" si="347"/>
        <v>#N/A</v>
      </c>
      <c r="J3862" t="e">
        <f t="shared" si="344"/>
        <v>#N/A</v>
      </c>
      <c r="K3862" t="e">
        <f t="shared" si="345"/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 t="shared" si="346"/>
        <v>#N/A</v>
      </c>
      <c r="I3863" t="e">
        <f t="shared" si="347"/>
        <v>#N/A</v>
      </c>
      <c r="J3863" t="e">
        <f t="shared" si="344"/>
        <v>#N/A</v>
      </c>
      <c r="K3863" t="e">
        <f t="shared" si="345"/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 t="shared" si="346"/>
        <v>#N/A</v>
      </c>
      <c r="I3864" t="e">
        <f t="shared" si="347"/>
        <v>#N/A</v>
      </c>
      <c r="J3864" t="e">
        <f t="shared" si="344"/>
        <v>#N/A</v>
      </c>
      <c r="K3864" t="e">
        <f t="shared" si="345"/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 t="shared" si="346"/>
        <v>#N/A</v>
      </c>
      <c r="I3865" t="e">
        <f t="shared" si="347"/>
        <v>#N/A</v>
      </c>
      <c r="J3865" t="e">
        <f t="shared" si="344"/>
        <v>#N/A</v>
      </c>
      <c r="K3865" t="e">
        <f t="shared" si="345"/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 t="shared" si="346"/>
        <v>#N/A</v>
      </c>
      <c r="I3866" t="e">
        <f t="shared" si="347"/>
        <v>#N/A</v>
      </c>
      <c r="J3866" t="e">
        <f t="shared" si="344"/>
        <v>#N/A</v>
      </c>
      <c r="K3866" t="e">
        <f t="shared" si="345"/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 t="shared" si="346"/>
        <v>#N/A</v>
      </c>
      <c r="I3867" t="e">
        <f t="shared" si="347"/>
        <v>#N/A</v>
      </c>
      <c r="J3867" t="e">
        <f t="shared" si="344"/>
        <v>#N/A</v>
      </c>
      <c r="K3867" t="e">
        <f t="shared" si="345"/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 t="shared" si="346"/>
        <v>#N/A</v>
      </c>
      <c r="I3868" t="e">
        <f t="shared" si="347"/>
        <v>#N/A</v>
      </c>
      <c r="J3868" t="e">
        <f t="shared" si="344"/>
        <v>#N/A</v>
      </c>
      <c r="K3868" t="e">
        <f t="shared" si="345"/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 t="shared" si="346"/>
        <v>#N/A</v>
      </c>
      <c r="I3869" t="e">
        <f t="shared" si="347"/>
        <v>#N/A</v>
      </c>
      <c r="J3869" t="e">
        <f t="shared" si="344"/>
        <v>#N/A</v>
      </c>
      <c r="K3869" t="e">
        <f t="shared" si="345"/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 t="shared" si="346"/>
        <v>#N/A</v>
      </c>
      <c r="I3870" t="e">
        <f t="shared" si="347"/>
        <v>#N/A</v>
      </c>
      <c r="J3870" t="e">
        <f t="shared" si="344"/>
        <v>#N/A</v>
      </c>
      <c r="K3870" t="e">
        <f t="shared" si="345"/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 t="shared" si="346"/>
        <v>#N/A</v>
      </c>
      <c r="I3871" t="e">
        <f t="shared" si="347"/>
        <v>#N/A</v>
      </c>
      <c r="J3871" t="e">
        <f t="shared" si="344"/>
        <v>#N/A</v>
      </c>
      <c r="K3871" t="e">
        <f t="shared" si="345"/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 t="shared" si="346"/>
        <v>#N/A</v>
      </c>
      <c r="I3872" t="e">
        <f t="shared" si="347"/>
        <v>#N/A</v>
      </c>
      <c r="J3872" t="e">
        <f t="shared" si="344"/>
        <v>#N/A</v>
      </c>
      <c r="K3872" t="e">
        <f t="shared" si="345"/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 t="shared" si="346"/>
        <v>#N/A</v>
      </c>
      <c r="I3873" t="e">
        <f t="shared" si="347"/>
        <v>#N/A</v>
      </c>
      <c r="J3873" t="e">
        <f t="shared" si="344"/>
        <v>#N/A</v>
      </c>
      <c r="K3873" t="e">
        <f t="shared" si="345"/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 t="shared" si="346"/>
        <v>#N/A</v>
      </c>
      <c r="I3874" t="e">
        <f t="shared" si="347"/>
        <v>#N/A</v>
      </c>
      <c r="J3874" t="e">
        <f t="shared" ref="J3874:J3937" si="348">NA()</f>
        <v>#N/A</v>
      </c>
      <c r="K3874" t="e">
        <f t="shared" ref="K3874:K3937" si="349"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 t="shared" si="346"/>
        <v>#N/A</v>
      </c>
      <c r="I3875" t="e">
        <f t="shared" si="347"/>
        <v>#N/A</v>
      </c>
      <c r="J3875" t="e">
        <f t="shared" si="348"/>
        <v>#N/A</v>
      </c>
      <c r="K3875" t="e">
        <f t="shared" si="349"/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 t="shared" si="346"/>
        <v>#N/A</v>
      </c>
      <c r="I3876" t="e">
        <f t="shared" si="347"/>
        <v>#N/A</v>
      </c>
      <c r="J3876" t="e">
        <f t="shared" si="348"/>
        <v>#N/A</v>
      </c>
      <c r="K3876" t="e">
        <f t="shared" si="349"/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 t="shared" si="346"/>
        <v>#N/A</v>
      </c>
      <c r="I3877" t="e">
        <f t="shared" si="347"/>
        <v>#N/A</v>
      </c>
      <c r="J3877" t="e">
        <f t="shared" si="348"/>
        <v>#N/A</v>
      </c>
      <c r="K3877" t="e">
        <f t="shared" si="349"/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 t="shared" si="346"/>
        <v>#N/A</v>
      </c>
      <c r="I3878" t="e">
        <f t="shared" si="347"/>
        <v>#N/A</v>
      </c>
      <c r="J3878" t="e">
        <f t="shared" si="348"/>
        <v>#N/A</v>
      </c>
      <c r="K3878" t="e">
        <f t="shared" si="349"/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 t="shared" si="346"/>
        <v>#N/A</v>
      </c>
      <c r="I3879" t="e">
        <f t="shared" si="347"/>
        <v>#N/A</v>
      </c>
      <c r="J3879" t="e">
        <f t="shared" si="348"/>
        <v>#N/A</v>
      </c>
      <c r="K3879" t="e">
        <f t="shared" si="349"/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 t="shared" si="346"/>
        <v>#N/A</v>
      </c>
      <c r="I3880" t="e">
        <f t="shared" si="347"/>
        <v>#N/A</v>
      </c>
      <c r="J3880" t="e">
        <f t="shared" si="348"/>
        <v>#N/A</v>
      </c>
      <c r="K3880" t="e">
        <f t="shared" si="349"/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 t="shared" si="346"/>
        <v>#N/A</v>
      </c>
      <c r="I3881" t="e">
        <f t="shared" si="347"/>
        <v>#N/A</v>
      </c>
      <c r="J3881" t="e">
        <f t="shared" si="348"/>
        <v>#N/A</v>
      </c>
      <c r="K3881" t="e">
        <f t="shared" si="349"/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 t="shared" si="346"/>
        <v>#N/A</v>
      </c>
      <c r="I3882" t="e">
        <f t="shared" si="347"/>
        <v>#N/A</v>
      </c>
      <c r="J3882" t="e">
        <f t="shared" si="348"/>
        <v>#N/A</v>
      </c>
      <c r="K3882" t="e">
        <f t="shared" si="349"/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 t="shared" si="346"/>
        <v>#N/A</v>
      </c>
      <c r="I3883" t="e">
        <f t="shared" si="347"/>
        <v>#N/A</v>
      </c>
      <c r="J3883" t="e">
        <f t="shared" si="348"/>
        <v>#N/A</v>
      </c>
      <c r="K3883" t="e">
        <f t="shared" si="349"/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 t="shared" si="346"/>
        <v>#N/A</v>
      </c>
      <c r="I3884" t="e">
        <f t="shared" si="347"/>
        <v>#N/A</v>
      </c>
      <c r="J3884" t="e">
        <f t="shared" si="348"/>
        <v>#N/A</v>
      </c>
      <c r="K3884" t="e">
        <f t="shared" si="349"/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 t="shared" si="346"/>
        <v>#N/A</v>
      </c>
      <c r="I3885" t="e">
        <f t="shared" si="347"/>
        <v>#N/A</v>
      </c>
      <c r="J3885" t="e">
        <f t="shared" si="348"/>
        <v>#N/A</v>
      </c>
      <c r="K3885" t="e">
        <f t="shared" si="349"/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 t="shared" si="346"/>
        <v>#N/A</v>
      </c>
      <c r="I3886" t="e">
        <f t="shared" si="347"/>
        <v>#N/A</v>
      </c>
      <c r="J3886" t="e">
        <f t="shared" si="348"/>
        <v>#N/A</v>
      </c>
      <c r="K3886" t="e">
        <f t="shared" si="349"/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 t="shared" si="346"/>
        <v>#N/A</v>
      </c>
      <c r="I3887" t="e">
        <f t="shared" si="347"/>
        <v>#N/A</v>
      </c>
      <c r="J3887" t="e">
        <f t="shared" si="348"/>
        <v>#N/A</v>
      </c>
      <c r="K3887" t="e">
        <f t="shared" si="349"/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 t="shared" si="346"/>
        <v>#N/A</v>
      </c>
      <c r="I3888" t="e">
        <f t="shared" si="347"/>
        <v>#N/A</v>
      </c>
      <c r="J3888" t="e">
        <f t="shared" si="348"/>
        <v>#N/A</v>
      </c>
      <c r="K3888" t="e">
        <f t="shared" si="349"/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 t="shared" si="346"/>
        <v>#N/A</v>
      </c>
      <c r="I3889" t="e">
        <f t="shared" si="347"/>
        <v>#N/A</v>
      </c>
      <c r="J3889" t="e">
        <f t="shared" si="348"/>
        <v>#N/A</v>
      </c>
      <c r="K3889" t="e">
        <f t="shared" si="349"/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 t="shared" si="346"/>
        <v>#N/A</v>
      </c>
      <c r="I3890" t="e">
        <f t="shared" si="347"/>
        <v>#N/A</v>
      </c>
      <c r="J3890" t="e">
        <f t="shared" si="348"/>
        <v>#N/A</v>
      </c>
      <c r="K3890" t="e">
        <f t="shared" si="349"/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 t="shared" si="346"/>
        <v>#N/A</v>
      </c>
      <c r="I3891" t="e">
        <f t="shared" si="347"/>
        <v>#N/A</v>
      </c>
      <c r="J3891" t="e">
        <f t="shared" si="348"/>
        <v>#N/A</v>
      </c>
      <c r="K3891" t="e">
        <f t="shared" si="349"/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 t="shared" si="346"/>
        <v>#N/A</v>
      </c>
      <c r="I3892" t="e">
        <f t="shared" si="347"/>
        <v>#N/A</v>
      </c>
      <c r="J3892" t="e">
        <f t="shared" si="348"/>
        <v>#N/A</v>
      </c>
      <c r="K3892" t="e">
        <f t="shared" si="349"/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 t="shared" si="346"/>
        <v>#N/A</v>
      </c>
      <c r="I3893" t="e">
        <f t="shared" si="347"/>
        <v>#N/A</v>
      </c>
      <c r="J3893" t="e">
        <f t="shared" si="348"/>
        <v>#N/A</v>
      </c>
      <c r="K3893" t="e">
        <f t="shared" si="349"/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 t="shared" si="346"/>
        <v>#N/A</v>
      </c>
      <c r="I3894" t="e">
        <f t="shared" si="347"/>
        <v>#N/A</v>
      </c>
      <c r="J3894" t="e">
        <f t="shared" si="348"/>
        <v>#N/A</v>
      </c>
      <c r="K3894" t="e">
        <f t="shared" si="349"/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 t="shared" si="346"/>
        <v>#N/A</v>
      </c>
      <c r="I3895" t="e">
        <f t="shared" si="347"/>
        <v>#N/A</v>
      </c>
      <c r="J3895" t="e">
        <f t="shared" si="348"/>
        <v>#N/A</v>
      </c>
      <c r="K3895" t="e">
        <f t="shared" si="349"/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 t="shared" si="346"/>
        <v>#N/A</v>
      </c>
      <c r="I3896" t="e">
        <f t="shared" si="347"/>
        <v>#N/A</v>
      </c>
      <c r="J3896" t="e">
        <f t="shared" si="348"/>
        <v>#N/A</v>
      </c>
      <c r="K3896" t="e">
        <f t="shared" si="349"/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 t="shared" si="346"/>
        <v>#N/A</v>
      </c>
      <c r="I3897" t="e">
        <f t="shared" si="347"/>
        <v>#N/A</v>
      </c>
      <c r="J3897" t="e">
        <f t="shared" si="348"/>
        <v>#N/A</v>
      </c>
      <c r="K3897" t="e">
        <f t="shared" si="349"/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 t="shared" si="346"/>
        <v>#N/A</v>
      </c>
      <c r="I3898" t="e">
        <f t="shared" si="347"/>
        <v>#N/A</v>
      </c>
      <c r="J3898" t="e">
        <f t="shared" si="348"/>
        <v>#N/A</v>
      </c>
      <c r="K3898" t="e">
        <f t="shared" si="349"/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 t="shared" si="346"/>
        <v>#N/A</v>
      </c>
      <c r="I3899" t="e">
        <f t="shared" si="347"/>
        <v>#N/A</v>
      </c>
      <c r="J3899" t="e">
        <f t="shared" si="348"/>
        <v>#N/A</v>
      </c>
      <c r="K3899" t="e">
        <f t="shared" si="349"/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 t="shared" si="346"/>
        <v>#N/A</v>
      </c>
      <c r="I3900" t="e">
        <f t="shared" si="347"/>
        <v>#N/A</v>
      </c>
      <c r="J3900" t="e">
        <f t="shared" si="348"/>
        <v>#N/A</v>
      </c>
      <c r="K3900" t="e">
        <f t="shared" si="349"/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 t="shared" si="346"/>
        <v>#N/A</v>
      </c>
      <c r="I3901" t="e">
        <f t="shared" si="347"/>
        <v>#N/A</v>
      </c>
      <c r="J3901" t="e">
        <f t="shared" si="348"/>
        <v>#N/A</v>
      </c>
      <c r="K3901" t="e">
        <f t="shared" si="349"/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 t="shared" si="346"/>
        <v>#N/A</v>
      </c>
      <c r="I3902" t="e">
        <f t="shared" si="347"/>
        <v>#N/A</v>
      </c>
      <c r="J3902" t="e">
        <f t="shared" si="348"/>
        <v>#N/A</v>
      </c>
      <c r="K3902" t="e">
        <f t="shared" si="349"/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 t="shared" si="346"/>
        <v>#N/A</v>
      </c>
      <c r="I3903" t="e">
        <f t="shared" si="347"/>
        <v>#N/A</v>
      </c>
      <c r="J3903" t="e">
        <f t="shared" si="348"/>
        <v>#N/A</v>
      </c>
      <c r="K3903" t="e">
        <f t="shared" si="349"/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 t="shared" si="346"/>
        <v>#N/A</v>
      </c>
      <c r="I3904" t="e">
        <f t="shared" si="347"/>
        <v>#N/A</v>
      </c>
      <c r="J3904" t="e">
        <f t="shared" si="348"/>
        <v>#N/A</v>
      </c>
      <c r="K3904" t="e">
        <f t="shared" si="349"/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 t="shared" si="346"/>
        <v>#N/A</v>
      </c>
      <c r="I3905" t="e">
        <f t="shared" si="347"/>
        <v>#N/A</v>
      </c>
      <c r="J3905" t="e">
        <f t="shared" si="348"/>
        <v>#N/A</v>
      </c>
      <c r="K3905" t="e">
        <f t="shared" si="349"/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 t="shared" si="346"/>
        <v>#N/A</v>
      </c>
      <c r="I3906" t="e">
        <f t="shared" si="347"/>
        <v>#N/A</v>
      </c>
      <c r="J3906" t="e">
        <f t="shared" si="348"/>
        <v>#N/A</v>
      </c>
      <c r="K3906" t="e">
        <f t="shared" si="349"/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 t="shared" si="346"/>
        <v>#N/A</v>
      </c>
      <c r="I3907" t="e">
        <f t="shared" si="347"/>
        <v>#N/A</v>
      </c>
      <c r="J3907" t="e">
        <f t="shared" si="348"/>
        <v>#N/A</v>
      </c>
      <c r="K3907" t="e">
        <f t="shared" si="349"/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 t="shared" si="346"/>
        <v>#N/A</v>
      </c>
      <c r="I3908" t="e">
        <f t="shared" si="347"/>
        <v>#N/A</v>
      </c>
      <c r="J3908" t="e">
        <f t="shared" si="348"/>
        <v>#N/A</v>
      </c>
      <c r="K3908" t="e">
        <f t="shared" si="349"/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 t="shared" si="346"/>
        <v>#N/A</v>
      </c>
      <c r="I3909" t="e">
        <f t="shared" si="347"/>
        <v>#N/A</v>
      </c>
      <c r="J3909" t="e">
        <f t="shared" si="348"/>
        <v>#N/A</v>
      </c>
      <c r="K3909" t="e">
        <f t="shared" si="349"/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 t="shared" si="346"/>
        <v>#N/A</v>
      </c>
      <c r="I3910" t="e">
        <f t="shared" si="347"/>
        <v>#N/A</v>
      </c>
      <c r="J3910" t="e">
        <f t="shared" si="348"/>
        <v>#N/A</v>
      </c>
      <c r="K3910" t="e">
        <f t="shared" si="349"/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 t="shared" si="346"/>
        <v>#N/A</v>
      </c>
      <c r="I3911" t="e">
        <f t="shared" si="347"/>
        <v>#N/A</v>
      </c>
      <c r="J3911" t="e">
        <f t="shared" si="348"/>
        <v>#N/A</v>
      </c>
      <c r="K3911" t="e">
        <f t="shared" si="349"/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 t="shared" si="346"/>
        <v>#N/A</v>
      </c>
      <c r="I3912" t="e">
        <f t="shared" si="347"/>
        <v>#N/A</v>
      </c>
      <c r="J3912" t="e">
        <f t="shared" si="348"/>
        <v>#N/A</v>
      </c>
      <c r="K3912" t="e">
        <f t="shared" si="349"/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 t="shared" si="346"/>
        <v>#N/A</v>
      </c>
      <c r="I3913" t="e">
        <f t="shared" si="347"/>
        <v>#N/A</v>
      </c>
      <c r="J3913" t="e">
        <f t="shared" si="348"/>
        <v>#N/A</v>
      </c>
      <c r="K3913" t="e">
        <f t="shared" si="349"/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 t="shared" si="346"/>
        <v>#N/A</v>
      </c>
      <c r="I3914" t="e">
        <f t="shared" si="347"/>
        <v>#N/A</v>
      </c>
      <c r="J3914" t="e">
        <f t="shared" si="348"/>
        <v>#N/A</v>
      </c>
      <c r="K3914" t="e">
        <f t="shared" si="349"/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 t="shared" ref="H3915:H3978" si="350">NA()</f>
        <v>#N/A</v>
      </c>
      <c r="I3915" t="e">
        <f t="shared" ref="I3915:I3978" si="351">NA()</f>
        <v>#N/A</v>
      </c>
      <c r="J3915" t="e">
        <f t="shared" si="348"/>
        <v>#N/A</v>
      </c>
      <c r="K3915" t="e">
        <f t="shared" si="349"/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 t="shared" si="350"/>
        <v>#N/A</v>
      </c>
      <c r="I3916" t="e">
        <f t="shared" si="351"/>
        <v>#N/A</v>
      </c>
      <c r="J3916" t="e">
        <f t="shared" si="348"/>
        <v>#N/A</v>
      </c>
      <c r="K3916" t="e">
        <f t="shared" si="349"/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 t="shared" si="350"/>
        <v>#N/A</v>
      </c>
      <c r="I3917" t="e">
        <f t="shared" si="351"/>
        <v>#N/A</v>
      </c>
      <c r="J3917" t="e">
        <f t="shared" si="348"/>
        <v>#N/A</v>
      </c>
      <c r="K3917" t="e">
        <f t="shared" si="349"/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 t="shared" si="350"/>
        <v>#N/A</v>
      </c>
      <c r="I3918" t="e">
        <f t="shared" si="351"/>
        <v>#N/A</v>
      </c>
      <c r="J3918" t="e">
        <f t="shared" si="348"/>
        <v>#N/A</v>
      </c>
      <c r="K3918" t="e">
        <f t="shared" si="349"/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 t="shared" si="350"/>
        <v>#N/A</v>
      </c>
      <c r="I3919" t="e">
        <f t="shared" si="351"/>
        <v>#N/A</v>
      </c>
      <c r="J3919" t="e">
        <f t="shared" si="348"/>
        <v>#N/A</v>
      </c>
      <c r="K3919" t="e">
        <f t="shared" si="349"/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 t="shared" si="350"/>
        <v>#N/A</v>
      </c>
      <c r="I3920" t="e">
        <f t="shared" si="351"/>
        <v>#N/A</v>
      </c>
      <c r="J3920" t="e">
        <f t="shared" si="348"/>
        <v>#N/A</v>
      </c>
      <c r="K3920" t="e">
        <f t="shared" si="349"/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 t="shared" si="350"/>
        <v>#N/A</v>
      </c>
      <c r="I3921" t="e">
        <f t="shared" si="351"/>
        <v>#N/A</v>
      </c>
      <c r="J3921" t="e">
        <f t="shared" si="348"/>
        <v>#N/A</v>
      </c>
      <c r="K3921" t="e">
        <f t="shared" si="349"/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 t="shared" si="350"/>
        <v>#N/A</v>
      </c>
      <c r="I3922" t="e">
        <f t="shared" si="351"/>
        <v>#N/A</v>
      </c>
      <c r="J3922" t="e">
        <f t="shared" si="348"/>
        <v>#N/A</v>
      </c>
      <c r="K3922" t="e">
        <f t="shared" si="349"/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 t="shared" si="350"/>
        <v>#N/A</v>
      </c>
      <c r="I3923" t="e">
        <f t="shared" si="351"/>
        <v>#N/A</v>
      </c>
      <c r="J3923" t="e">
        <f t="shared" si="348"/>
        <v>#N/A</v>
      </c>
      <c r="K3923" t="e">
        <f t="shared" si="349"/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 t="shared" si="350"/>
        <v>#N/A</v>
      </c>
      <c r="I3924" t="e">
        <f t="shared" si="351"/>
        <v>#N/A</v>
      </c>
      <c r="J3924" t="e">
        <f t="shared" si="348"/>
        <v>#N/A</v>
      </c>
      <c r="K3924" t="e">
        <f t="shared" si="349"/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 t="shared" si="350"/>
        <v>#N/A</v>
      </c>
      <c r="I3925" t="e">
        <f t="shared" si="351"/>
        <v>#N/A</v>
      </c>
      <c r="J3925" t="e">
        <f t="shared" si="348"/>
        <v>#N/A</v>
      </c>
      <c r="K3925" t="e">
        <f t="shared" si="349"/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 t="shared" si="350"/>
        <v>#N/A</v>
      </c>
      <c r="I3926" t="e">
        <f t="shared" si="351"/>
        <v>#N/A</v>
      </c>
      <c r="J3926" t="e">
        <f t="shared" si="348"/>
        <v>#N/A</v>
      </c>
      <c r="K3926" t="e">
        <f t="shared" si="349"/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 t="shared" si="350"/>
        <v>#N/A</v>
      </c>
      <c r="I3927" t="e">
        <f t="shared" si="351"/>
        <v>#N/A</v>
      </c>
      <c r="J3927" t="e">
        <f t="shared" si="348"/>
        <v>#N/A</v>
      </c>
      <c r="K3927" t="e">
        <f t="shared" si="349"/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 t="shared" si="350"/>
        <v>#N/A</v>
      </c>
      <c r="I3928" t="e">
        <f t="shared" si="351"/>
        <v>#N/A</v>
      </c>
      <c r="J3928" t="e">
        <f t="shared" si="348"/>
        <v>#N/A</v>
      </c>
      <c r="K3928" t="e">
        <f t="shared" si="349"/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 t="shared" si="350"/>
        <v>#N/A</v>
      </c>
      <c r="I3929" t="e">
        <f t="shared" si="351"/>
        <v>#N/A</v>
      </c>
      <c r="J3929" t="e">
        <f t="shared" si="348"/>
        <v>#N/A</v>
      </c>
      <c r="K3929" t="e">
        <f t="shared" si="349"/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 t="shared" si="350"/>
        <v>#N/A</v>
      </c>
      <c r="I3930" t="e">
        <f t="shared" si="351"/>
        <v>#N/A</v>
      </c>
      <c r="J3930" t="e">
        <f t="shared" si="348"/>
        <v>#N/A</v>
      </c>
      <c r="K3930" t="e">
        <f t="shared" si="349"/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 t="shared" si="350"/>
        <v>#N/A</v>
      </c>
      <c r="I3931" t="e">
        <f t="shared" si="351"/>
        <v>#N/A</v>
      </c>
      <c r="J3931" t="e">
        <f t="shared" si="348"/>
        <v>#N/A</v>
      </c>
      <c r="K3931" t="e">
        <f t="shared" si="349"/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 t="shared" si="350"/>
        <v>#N/A</v>
      </c>
      <c r="I3932" t="e">
        <f t="shared" si="351"/>
        <v>#N/A</v>
      </c>
      <c r="J3932" t="e">
        <f t="shared" si="348"/>
        <v>#N/A</v>
      </c>
      <c r="K3932" t="e">
        <f t="shared" si="349"/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 t="shared" si="350"/>
        <v>#N/A</v>
      </c>
      <c r="I3933" t="e">
        <f t="shared" si="351"/>
        <v>#N/A</v>
      </c>
      <c r="J3933" t="e">
        <f t="shared" si="348"/>
        <v>#N/A</v>
      </c>
      <c r="K3933" t="e">
        <f t="shared" si="349"/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 t="shared" si="350"/>
        <v>#N/A</v>
      </c>
      <c r="I3934" t="e">
        <f t="shared" si="351"/>
        <v>#N/A</v>
      </c>
      <c r="J3934" t="e">
        <f t="shared" si="348"/>
        <v>#N/A</v>
      </c>
      <c r="K3934" t="e">
        <f t="shared" si="349"/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 t="shared" si="350"/>
        <v>#N/A</v>
      </c>
      <c r="I3935" t="e">
        <f t="shared" si="351"/>
        <v>#N/A</v>
      </c>
      <c r="J3935" t="e">
        <f t="shared" si="348"/>
        <v>#N/A</v>
      </c>
      <c r="K3935" t="e">
        <f t="shared" si="349"/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 t="shared" si="350"/>
        <v>#N/A</v>
      </c>
      <c r="I3936" t="e">
        <f t="shared" si="351"/>
        <v>#N/A</v>
      </c>
      <c r="J3936" t="e">
        <f t="shared" si="348"/>
        <v>#N/A</v>
      </c>
      <c r="K3936" t="e">
        <f t="shared" si="349"/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 t="shared" si="350"/>
        <v>#N/A</v>
      </c>
      <c r="I3937" t="e">
        <f t="shared" si="351"/>
        <v>#N/A</v>
      </c>
      <c r="J3937" t="e">
        <f t="shared" si="348"/>
        <v>#N/A</v>
      </c>
      <c r="K3937" t="e">
        <f t="shared" si="349"/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 t="shared" si="350"/>
        <v>#N/A</v>
      </c>
      <c r="I3938" t="e">
        <f t="shared" si="351"/>
        <v>#N/A</v>
      </c>
      <c r="J3938" t="e">
        <f t="shared" ref="J3938:J3981" si="352">NA()</f>
        <v>#N/A</v>
      </c>
      <c r="K3938" t="e">
        <f t="shared" ref="K3938:K3981" si="353"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 t="shared" si="350"/>
        <v>#N/A</v>
      </c>
      <c r="I3939" t="e">
        <f t="shared" si="351"/>
        <v>#N/A</v>
      </c>
      <c r="J3939" t="e">
        <f t="shared" si="352"/>
        <v>#N/A</v>
      </c>
      <c r="K3939" t="e">
        <f t="shared" si="353"/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 t="shared" si="350"/>
        <v>#N/A</v>
      </c>
      <c r="I3940" t="e">
        <f t="shared" si="351"/>
        <v>#N/A</v>
      </c>
      <c r="J3940" t="e">
        <f t="shared" si="352"/>
        <v>#N/A</v>
      </c>
      <c r="K3940" t="e">
        <f t="shared" si="353"/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 t="shared" si="350"/>
        <v>#N/A</v>
      </c>
      <c r="I3941" t="e">
        <f t="shared" si="351"/>
        <v>#N/A</v>
      </c>
      <c r="J3941" t="e">
        <f t="shared" si="352"/>
        <v>#N/A</v>
      </c>
      <c r="K3941" t="e">
        <f t="shared" si="353"/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 t="shared" si="350"/>
        <v>#N/A</v>
      </c>
      <c r="I3942" t="e">
        <f t="shared" si="351"/>
        <v>#N/A</v>
      </c>
      <c r="J3942" t="e">
        <f t="shared" si="352"/>
        <v>#N/A</v>
      </c>
      <c r="K3942" t="e">
        <f t="shared" si="353"/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 t="shared" si="350"/>
        <v>#N/A</v>
      </c>
      <c r="I3943" t="e">
        <f t="shared" si="351"/>
        <v>#N/A</v>
      </c>
      <c r="J3943" t="e">
        <f t="shared" si="352"/>
        <v>#N/A</v>
      </c>
      <c r="K3943" t="e">
        <f t="shared" si="353"/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 t="shared" si="350"/>
        <v>#N/A</v>
      </c>
      <c r="I3944" t="e">
        <f t="shared" si="351"/>
        <v>#N/A</v>
      </c>
      <c r="J3944" t="e">
        <f t="shared" si="352"/>
        <v>#N/A</v>
      </c>
      <c r="K3944" t="e">
        <f t="shared" si="353"/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 t="shared" si="350"/>
        <v>#N/A</v>
      </c>
      <c r="I3945" t="e">
        <f t="shared" si="351"/>
        <v>#N/A</v>
      </c>
      <c r="J3945" t="e">
        <f t="shared" si="352"/>
        <v>#N/A</v>
      </c>
      <c r="K3945" t="e">
        <f t="shared" si="353"/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 t="shared" si="350"/>
        <v>#N/A</v>
      </c>
      <c r="I3946" t="e">
        <f t="shared" si="351"/>
        <v>#N/A</v>
      </c>
      <c r="J3946" t="e">
        <f t="shared" si="352"/>
        <v>#N/A</v>
      </c>
      <c r="K3946" t="e">
        <f t="shared" si="353"/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 t="shared" si="350"/>
        <v>#N/A</v>
      </c>
      <c r="I3947" t="e">
        <f t="shared" si="351"/>
        <v>#N/A</v>
      </c>
      <c r="J3947" t="e">
        <f t="shared" si="352"/>
        <v>#N/A</v>
      </c>
      <c r="K3947" t="e">
        <f t="shared" si="353"/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 t="shared" si="350"/>
        <v>#N/A</v>
      </c>
      <c r="I3948" t="e">
        <f t="shared" si="351"/>
        <v>#N/A</v>
      </c>
      <c r="J3948" t="e">
        <f t="shared" si="352"/>
        <v>#N/A</v>
      </c>
      <c r="K3948" t="e">
        <f t="shared" si="353"/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 t="shared" si="350"/>
        <v>#N/A</v>
      </c>
      <c r="I3949" t="e">
        <f t="shared" si="351"/>
        <v>#N/A</v>
      </c>
      <c r="J3949" t="e">
        <f t="shared" si="352"/>
        <v>#N/A</v>
      </c>
      <c r="K3949" t="e">
        <f t="shared" si="353"/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 t="shared" si="350"/>
        <v>#N/A</v>
      </c>
      <c r="I3950" t="e">
        <f t="shared" si="351"/>
        <v>#N/A</v>
      </c>
      <c r="J3950" t="e">
        <f t="shared" si="352"/>
        <v>#N/A</v>
      </c>
      <c r="K3950" t="e">
        <f t="shared" si="353"/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 t="shared" si="350"/>
        <v>#N/A</v>
      </c>
      <c r="I3951" t="e">
        <f t="shared" si="351"/>
        <v>#N/A</v>
      </c>
      <c r="J3951" t="e">
        <f t="shared" si="352"/>
        <v>#N/A</v>
      </c>
      <c r="K3951" t="e">
        <f t="shared" si="353"/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 t="shared" si="350"/>
        <v>#N/A</v>
      </c>
      <c r="I3952" t="e">
        <f t="shared" si="351"/>
        <v>#N/A</v>
      </c>
      <c r="J3952" t="e">
        <f t="shared" si="352"/>
        <v>#N/A</v>
      </c>
      <c r="K3952" t="e">
        <f t="shared" si="353"/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 t="shared" si="350"/>
        <v>#N/A</v>
      </c>
      <c r="I3953" t="e">
        <f t="shared" si="351"/>
        <v>#N/A</v>
      </c>
      <c r="J3953" t="e">
        <f t="shared" si="352"/>
        <v>#N/A</v>
      </c>
      <c r="K3953" t="e">
        <f t="shared" si="353"/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 t="shared" si="350"/>
        <v>#N/A</v>
      </c>
      <c r="I3954" t="e">
        <f t="shared" si="351"/>
        <v>#N/A</v>
      </c>
      <c r="J3954" t="e">
        <f t="shared" si="352"/>
        <v>#N/A</v>
      </c>
      <c r="K3954" t="e">
        <f t="shared" si="353"/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 t="shared" si="350"/>
        <v>#N/A</v>
      </c>
      <c r="I3955" t="e">
        <f t="shared" si="351"/>
        <v>#N/A</v>
      </c>
      <c r="J3955" t="e">
        <f t="shared" si="352"/>
        <v>#N/A</v>
      </c>
      <c r="K3955" t="e">
        <f t="shared" si="353"/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 t="shared" si="350"/>
        <v>#N/A</v>
      </c>
      <c r="I3956" t="e">
        <f t="shared" si="351"/>
        <v>#N/A</v>
      </c>
      <c r="J3956" t="e">
        <f t="shared" si="352"/>
        <v>#N/A</v>
      </c>
      <c r="K3956" t="e">
        <f t="shared" si="353"/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 t="shared" si="350"/>
        <v>#N/A</v>
      </c>
      <c r="I3957" t="e">
        <f t="shared" si="351"/>
        <v>#N/A</v>
      </c>
      <c r="J3957" t="e">
        <f t="shared" si="352"/>
        <v>#N/A</v>
      </c>
      <c r="K3957" t="e">
        <f t="shared" si="353"/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 t="shared" si="350"/>
        <v>#N/A</v>
      </c>
      <c r="I3958" t="e">
        <f t="shared" si="351"/>
        <v>#N/A</v>
      </c>
      <c r="J3958" t="e">
        <f t="shared" si="352"/>
        <v>#N/A</v>
      </c>
      <c r="K3958" t="e">
        <f t="shared" si="353"/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 t="shared" si="350"/>
        <v>#N/A</v>
      </c>
      <c r="I3959" t="e">
        <f t="shared" si="351"/>
        <v>#N/A</v>
      </c>
      <c r="J3959" t="e">
        <f t="shared" si="352"/>
        <v>#N/A</v>
      </c>
      <c r="K3959" t="e">
        <f t="shared" si="353"/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 t="shared" si="350"/>
        <v>#N/A</v>
      </c>
      <c r="I3960" t="e">
        <f t="shared" si="351"/>
        <v>#N/A</v>
      </c>
      <c r="J3960" t="e">
        <f t="shared" si="352"/>
        <v>#N/A</v>
      </c>
      <c r="K3960" t="e">
        <f t="shared" si="353"/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 t="shared" si="350"/>
        <v>#N/A</v>
      </c>
      <c r="I3961" t="e">
        <f t="shared" si="351"/>
        <v>#N/A</v>
      </c>
      <c r="J3961" t="e">
        <f t="shared" si="352"/>
        <v>#N/A</v>
      </c>
      <c r="K3961" t="e">
        <f t="shared" si="353"/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 t="shared" si="350"/>
        <v>#N/A</v>
      </c>
      <c r="I3962" t="e">
        <f t="shared" si="351"/>
        <v>#N/A</v>
      </c>
      <c r="J3962" t="e">
        <f t="shared" si="352"/>
        <v>#N/A</v>
      </c>
      <c r="K3962" t="e">
        <f t="shared" si="353"/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 t="shared" si="350"/>
        <v>#N/A</v>
      </c>
      <c r="I3963" t="e">
        <f t="shared" si="351"/>
        <v>#N/A</v>
      </c>
      <c r="J3963" t="e">
        <f t="shared" si="352"/>
        <v>#N/A</v>
      </c>
      <c r="K3963" t="e">
        <f t="shared" si="353"/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 t="shared" si="350"/>
        <v>#N/A</v>
      </c>
      <c r="I3964" t="e">
        <f t="shared" si="351"/>
        <v>#N/A</v>
      </c>
      <c r="J3964" t="e">
        <f t="shared" si="352"/>
        <v>#N/A</v>
      </c>
      <c r="K3964" t="e">
        <f t="shared" si="353"/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 t="shared" si="350"/>
        <v>#N/A</v>
      </c>
      <c r="I3965" t="e">
        <f t="shared" si="351"/>
        <v>#N/A</v>
      </c>
      <c r="J3965" t="e">
        <f t="shared" si="352"/>
        <v>#N/A</v>
      </c>
      <c r="K3965" t="e">
        <f t="shared" si="353"/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 t="shared" si="350"/>
        <v>#N/A</v>
      </c>
      <c r="I3966" t="e">
        <f t="shared" si="351"/>
        <v>#N/A</v>
      </c>
      <c r="J3966" t="e">
        <f t="shared" si="352"/>
        <v>#N/A</v>
      </c>
      <c r="K3966" t="e">
        <f t="shared" si="353"/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 t="shared" si="350"/>
        <v>#N/A</v>
      </c>
      <c r="I3967" t="e">
        <f t="shared" si="351"/>
        <v>#N/A</v>
      </c>
      <c r="J3967" t="e">
        <f t="shared" si="352"/>
        <v>#N/A</v>
      </c>
      <c r="K3967" t="e">
        <f t="shared" si="353"/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 t="shared" si="350"/>
        <v>#N/A</v>
      </c>
      <c r="I3968" t="e">
        <f t="shared" si="351"/>
        <v>#N/A</v>
      </c>
      <c r="J3968" t="e">
        <f t="shared" si="352"/>
        <v>#N/A</v>
      </c>
      <c r="K3968" t="e">
        <f t="shared" si="353"/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 t="shared" si="350"/>
        <v>#N/A</v>
      </c>
      <c r="I3969" t="e">
        <f t="shared" si="351"/>
        <v>#N/A</v>
      </c>
      <c r="J3969" t="e">
        <f t="shared" si="352"/>
        <v>#N/A</v>
      </c>
      <c r="K3969" t="e">
        <f t="shared" si="353"/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 t="shared" si="350"/>
        <v>#N/A</v>
      </c>
      <c r="I3970" t="e">
        <f t="shared" si="351"/>
        <v>#N/A</v>
      </c>
      <c r="J3970" t="e">
        <f t="shared" si="352"/>
        <v>#N/A</v>
      </c>
      <c r="K3970" t="e">
        <f t="shared" si="353"/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 t="shared" si="350"/>
        <v>#N/A</v>
      </c>
      <c r="I3971" t="e">
        <f t="shared" si="351"/>
        <v>#N/A</v>
      </c>
      <c r="J3971" t="e">
        <f t="shared" si="352"/>
        <v>#N/A</v>
      </c>
      <c r="K3971" t="e">
        <f t="shared" si="353"/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 t="shared" si="350"/>
        <v>#N/A</v>
      </c>
      <c r="I3972" t="e">
        <f t="shared" si="351"/>
        <v>#N/A</v>
      </c>
      <c r="J3972" t="e">
        <f t="shared" si="352"/>
        <v>#N/A</v>
      </c>
      <c r="K3972" t="e">
        <f t="shared" si="353"/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 t="shared" si="350"/>
        <v>#N/A</v>
      </c>
      <c r="I3973" t="e">
        <f t="shared" si="351"/>
        <v>#N/A</v>
      </c>
      <c r="J3973" t="e">
        <f t="shared" si="352"/>
        <v>#N/A</v>
      </c>
      <c r="K3973" t="e">
        <f t="shared" si="353"/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 t="shared" si="350"/>
        <v>#N/A</v>
      </c>
      <c r="I3974" t="e">
        <f t="shared" si="351"/>
        <v>#N/A</v>
      </c>
      <c r="J3974" t="e">
        <f t="shared" si="352"/>
        <v>#N/A</v>
      </c>
      <c r="K3974" t="e">
        <f t="shared" si="353"/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 t="shared" si="350"/>
        <v>#N/A</v>
      </c>
      <c r="I3975" t="e">
        <f t="shared" si="351"/>
        <v>#N/A</v>
      </c>
      <c r="J3975" t="e">
        <f t="shared" si="352"/>
        <v>#N/A</v>
      </c>
      <c r="K3975" t="e">
        <f t="shared" si="353"/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 t="shared" si="350"/>
        <v>#N/A</v>
      </c>
      <c r="I3976" t="e">
        <f t="shared" si="351"/>
        <v>#N/A</v>
      </c>
      <c r="J3976" t="e">
        <f t="shared" si="352"/>
        <v>#N/A</v>
      </c>
      <c r="K3976" t="e">
        <f t="shared" si="353"/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 t="shared" si="350"/>
        <v>#N/A</v>
      </c>
      <c r="I3977" t="e">
        <f t="shared" si="351"/>
        <v>#N/A</v>
      </c>
      <c r="J3977" t="e">
        <f t="shared" si="352"/>
        <v>#N/A</v>
      </c>
      <c r="K3977" t="e">
        <f t="shared" si="353"/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 t="shared" si="350"/>
        <v>#N/A</v>
      </c>
      <c r="I3978" t="e">
        <f t="shared" si="351"/>
        <v>#N/A</v>
      </c>
      <c r="J3978" t="e">
        <f t="shared" si="352"/>
        <v>#N/A</v>
      </c>
      <c r="K3978" t="e">
        <f t="shared" si="353"/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 t="shared" si="352"/>
        <v>#N/A</v>
      </c>
      <c r="K3979" t="e">
        <f t="shared" si="353"/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 t="shared" si="352"/>
        <v>#N/A</v>
      </c>
      <c r="K3980" t="e">
        <f t="shared" si="353"/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 t="shared" si="352"/>
        <v>#N/A</v>
      </c>
      <c r="K3981" t="e">
        <f t="shared" si="353"/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 t="shared" ref="H3983:H4012" si="354">NA()</f>
        <v>#N/A</v>
      </c>
      <c r="I3983" t="e">
        <f t="shared" ref="I3983:I4012" si="355">NA()</f>
        <v>#N/A</v>
      </c>
      <c r="J3983" t="e">
        <f t="shared" ref="J3983:J4012" si="356">NA()</f>
        <v>#N/A</v>
      </c>
      <c r="K3983" t="e">
        <f t="shared" ref="K3983:K4012" si="357"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 t="shared" si="354"/>
        <v>#N/A</v>
      </c>
      <c r="I3984" t="e">
        <f t="shared" si="355"/>
        <v>#N/A</v>
      </c>
      <c r="J3984" t="e">
        <f t="shared" si="356"/>
        <v>#N/A</v>
      </c>
      <c r="K3984" t="e">
        <f t="shared" si="357"/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 t="shared" si="354"/>
        <v>#N/A</v>
      </c>
      <c r="I3985" t="e">
        <f t="shared" si="355"/>
        <v>#N/A</v>
      </c>
      <c r="J3985" t="e">
        <f t="shared" si="356"/>
        <v>#N/A</v>
      </c>
      <c r="K3985" t="e">
        <f t="shared" si="357"/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 t="shared" si="354"/>
        <v>#N/A</v>
      </c>
      <c r="I3986" t="e">
        <f t="shared" si="355"/>
        <v>#N/A</v>
      </c>
      <c r="J3986" t="e">
        <f t="shared" si="356"/>
        <v>#N/A</v>
      </c>
      <c r="K3986" t="e">
        <f t="shared" si="357"/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 t="shared" si="354"/>
        <v>#N/A</v>
      </c>
      <c r="I3987" t="e">
        <f t="shared" si="355"/>
        <v>#N/A</v>
      </c>
      <c r="J3987" t="e">
        <f t="shared" si="356"/>
        <v>#N/A</v>
      </c>
      <c r="K3987" t="e">
        <f t="shared" si="357"/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 t="shared" si="354"/>
        <v>#N/A</v>
      </c>
      <c r="I3988" t="e">
        <f t="shared" si="355"/>
        <v>#N/A</v>
      </c>
      <c r="J3988" t="e">
        <f t="shared" si="356"/>
        <v>#N/A</v>
      </c>
      <c r="K3988" t="e">
        <f t="shared" si="357"/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 t="shared" si="354"/>
        <v>#N/A</v>
      </c>
      <c r="I3989" t="e">
        <f t="shared" si="355"/>
        <v>#N/A</v>
      </c>
      <c r="J3989" t="e">
        <f t="shared" si="356"/>
        <v>#N/A</v>
      </c>
      <c r="K3989" t="e">
        <f t="shared" si="357"/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 t="shared" si="354"/>
        <v>#N/A</v>
      </c>
      <c r="I3990" t="e">
        <f t="shared" si="355"/>
        <v>#N/A</v>
      </c>
      <c r="J3990" t="e">
        <f t="shared" si="356"/>
        <v>#N/A</v>
      </c>
      <c r="K3990" t="e">
        <f t="shared" si="357"/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 t="shared" si="354"/>
        <v>#N/A</v>
      </c>
      <c r="I3991" t="e">
        <f t="shared" si="355"/>
        <v>#N/A</v>
      </c>
      <c r="J3991" t="e">
        <f t="shared" si="356"/>
        <v>#N/A</v>
      </c>
      <c r="K3991" t="e">
        <f t="shared" si="357"/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 t="shared" si="354"/>
        <v>#N/A</v>
      </c>
      <c r="I3992" t="e">
        <f t="shared" si="355"/>
        <v>#N/A</v>
      </c>
      <c r="J3992" t="e">
        <f t="shared" si="356"/>
        <v>#N/A</v>
      </c>
      <c r="K3992" t="e">
        <f t="shared" si="357"/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 t="shared" si="354"/>
        <v>#N/A</v>
      </c>
      <c r="I3993" t="e">
        <f t="shared" si="355"/>
        <v>#N/A</v>
      </c>
      <c r="J3993" t="e">
        <f t="shared" si="356"/>
        <v>#N/A</v>
      </c>
      <c r="K3993" t="e">
        <f t="shared" si="357"/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 t="shared" si="354"/>
        <v>#N/A</v>
      </c>
      <c r="I3994" t="e">
        <f t="shared" si="355"/>
        <v>#N/A</v>
      </c>
      <c r="J3994" t="e">
        <f t="shared" si="356"/>
        <v>#N/A</v>
      </c>
      <c r="K3994" t="e">
        <f t="shared" si="357"/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 t="shared" si="354"/>
        <v>#N/A</v>
      </c>
      <c r="I3995" t="e">
        <f t="shared" si="355"/>
        <v>#N/A</v>
      </c>
      <c r="J3995" t="e">
        <f t="shared" si="356"/>
        <v>#N/A</v>
      </c>
      <c r="K3995" t="e">
        <f t="shared" si="357"/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 t="shared" si="354"/>
        <v>#N/A</v>
      </c>
      <c r="I3996" t="e">
        <f t="shared" si="355"/>
        <v>#N/A</v>
      </c>
      <c r="J3996" t="e">
        <f t="shared" si="356"/>
        <v>#N/A</v>
      </c>
      <c r="K3996" t="e">
        <f t="shared" si="357"/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 t="shared" si="354"/>
        <v>#N/A</v>
      </c>
      <c r="I3997" t="e">
        <f t="shared" si="355"/>
        <v>#N/A</v>
      </c>
      <c r="J3997" t="e">
        <f t="shared" si="356"/>
        <v>#N/A</v>
      </c>
      <c r="K3997" t="e">
        <f t="shared" si="357"/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 t="shared" si="354"/>
        <v>#N/A</v>
      </c>
      <c r="I3998" t="e">
        <f t="shared" si="355"/>
        <v>#N/A</v>
      </c>
      <c r="J3998" t="e">
        <f t="shared" si="356"/>
        <v>#N/A</v>
      </c>
      <c r="K3998" t="e">
        <f t="shared" si="357"/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 t="shared" si="354"/>
        <v>#N/A</v>
      </c>
      <c r="I3999" t="e">
        <f t="shared" si="355"/>
        <v>#N/A</v>
      </c>
      <c r="J3999" t="e">
        <f t="shared" si="356"/>
        <v>#N/A</v>
      </c>
      <c r="K3999" t="e">
        <f t="shared" si="357"/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 t="shared" si="354"/>
        <v>#N/A</v>
      </c>
      <c r="I4000" t="e">
        <f t="shared" si="355"/>
        <v>#N/A</v>
      </c>
      <c r="J4000" t="e">
        <f t="shared" si="356"/>
        <v>#N/A</v>
      </c>
      <c r="K4000" t="e">
        <f t="shared" si="357"/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 t="shared" si="354"/>
        <v>#N/A</v>
      </c>
      <c r="I4001" t="e">
        <f t="shared" si="355"/>
        <v>#N/A</v>
      </c>
      <c r="J4001" t="e">
        <f t="shared" si="356"/>
        <v>#N/A</v>
      </c>
      <c r="K4001" t="e">
        <f t="shared" si="357"/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 t="shared" si="354"/>
        <v>#N/A</v>
      </c>
      <c r="I4002" t="e">
        <f t="shared" si="355"/>
        <v>#N/A</v>
      </c>
      <c r="J4002" t="e">
        <f t="shared" si="356"/>
        <v>#N/A</v>
      </c>
      <c r="K4002" t="e">
        <f t="shared" si="357"/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 t="shared" si="354"/>
        <v>#N/A</v>
      </c>
      <c r="I4003" t="e">
        <f t="shared" si="355"/>
        <v>#N/A</v>
      </c>
      <c r="J4003" t="e">
        <f t="shared" si="356"/>
        <v>#N/A</v>
      </c>
      <c r="K4003" t="e">
        <f t="shared" si="357"/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 t="shared" si="354"/>
        <v>#N/A</v>
      </c>
      <c r="I4004" t="e">
        <f t="shared" si="355"/>
        <v>#N/A</v>
      </c>
      <c r="J4004" t="e">
        <f t="shared" si="356"/>
        <v>#N/A</v>
      </c>
      <c r="K4004" t="e">
        <f t="shared" si="357"/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 t="shared" si="354"/>
        <v>#N/A</v>
      </c>
      <c r="I4005" t="e">
        <f t="shared" si="355"/>
        <v>#N/A</v>
      </c>
      <c r="J4005" t="e">
        <f t="shared" si="356"/>
        <v>#N/A</v>
      </c>
      <c r="K4005" t="e">
        <f t="shared" si="357"/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 t="shared" si="354"/>
        <v>#N/A</v>
      </c>
      <c r="I4006" t="e">
        <f t="shared" si="355"/>
        <v>#N/A</v>
      </c>
      <c r="J4006" t="e">
        <f t="shared" si="356"/>
        <v>#N/A</v>
      </c>
      <c r="K4006" t="e">
        <f t="shared" si="357"/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 t="shared" si="354"/>
        <v>#N/A</v>
      </c>
      <c r="I4007" t="e">
        <f t="shared" si="355"/>
        <v>#N/A</v>
      </c>
      <c r="J4007" t="e">
        <f t="shared" si="356"/>
        <v>#N/A</v>
      </c>
      <c r="K4007" t="e">
        <f t="shared" si="357"/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 t="shared" si="354"/>
        <v>#N/A</v>
      </c>
      <c r="I4008" t="e">
        <f t="shared" si="355"/>
        <v>#N/A</v>
      </c>
      <c r="J4008" t="e">
        <f t="shared" si="356"/>
        <v>#N/A</v>
      </c>
      <c r="K4008" t="e">
        <f t="shared" si="357"/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 t="shared" si="354"/>
        <v>#N/A</v>
      </c>
      <c r="I4009" t="e">
        <f t="shared" si="355"/>
        <v>#N/A</v>
      </c>
      <c r="J4009" t="e">
        <f t="shared" si="356"/>
        <v>#N/A</v>
      </c>
      <c r="K4009" t="e">
        <f t="shared" si="357"/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 t="shared" si="354"/>
        <v>#N/A</v>
      </c>
      <c r="I4010" t="e">
        <f t="shared" si="355"/>
        <v>#N/A</v>
      </c>
      <c r="J4010" t="e">
        <f t="shared" si="356"/>
        <v>#N/A</v>
      </c>
      <c r="K4010" t="e">
        <f t="shared" si="357"/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 t="shared" si="354"/>
        <v>#N/A</v>
      </c>
      <c r="I4011" t="e">
        <f t="shared" si="355"/>
        <v>#N/A</v>
      </c>
      <c r="J4011" t="e">
        <f t="shared" si="356"/>
        <v>#N/A</v>
      </c>
      <c r="K4011" t="e">
        <f t="shared" si="357"/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 t="shared" si="354"/>
        <v>#N/A</v>
      </c>
      <c r="I4012" t="e">
        <f t="shared" si="355"/>
        <v>#N/A</v>
      </c>
      <c r="J4012" t="e">
        <f t="shared" si="356"/>
        <v>#N/A</v>
      </c>
      <c r="K4012" t="e">
        <f t="shared" si="357"/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 t="shared" ref="H4014:H4077" si="358">NA()</f>
        <v>#N/A</v>
      </c>
      <c r="I4014" t="e">
        <f t="shared" ref="I4014:I4077" si="359"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 t="shared" si="358"/>
        <v>#N/A</v>
      </c>
      <c r="I4015" t="e">
        <f t="shared" si="359"/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 t="shared" si="358"/>
        <v>#N/A</v>
      </c>
      <c r="I4016" t="e">
        <f t="shared" si="359"/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 t="shared" si="358"/>
        <v>#N/A</v>
      </c>
      <c r="I4017" t="e">
        <f t="shared" si="359"/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 t="shared" si="358"/>
        <v>#N/A</v>
      </c>
      <c r="I4018" t="e">
        <f t="shared" si="359"/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 t="shared" si="358"/>
        <v>#N/A</v>
      </c>
      <c r="I4019" t="e">
        <f t="shared" si="359"/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 t="shared" si="358"/>
        <v>#N/A</v>
      </c>
      <c r="I4020" t="e">
        <f t="shared" si="359"/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 t="shared" si="358"/>
        <v>#N/A</v>
      </c>
      <c r="I4021" t="e">
        <f t="shared" si="359"/>
        <v>#N/A</v>
      </c>
      <c r="J4021" t="e">
        <f t="shared" ref="J4021:J4041" si="360">NA()</f>
        <v>#N/A</v>
      </c>
      <c r="K4021" t="e">
        <f t="shared" ref="K4021:K4041" si="361"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 t="shared" si="358"/>
        <v>#N/A</v>
      </c>
      <c r="I4022" t="e">
        <f t="shared" si="359"/>
        <v>#N/A</v>
      </c>
      <c r="J4022" t="e">
        <f t="shared" si="360"/>
        <v>#N/A</v>
      </c>
      <c r="K4022" t="e">
        <f t="shared" si="361"/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 t="shared" si="358"/>
        <v>#N/A</v>
      </c>
      <c r="I4023" t="e">
        <f t="shared" si="359"/>
        <v>#N/A</v>
      </c>
      <c r="J4023" t="e">
        <f t="shared" si="360"/>
        <v>#N/A</v>
      </c>
      <c r="K4023" t="e">
        <f t="shared" si="361"/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 t="shared" si="358"/>
        <v>#N/A</v>
      </c>
      <c r="I4024" t="e">
        <f t="shared" si="359"/>
        <v>#N/A</v>
      </c>
      <c r="J4024" t="e">
        <f t="shared" si="360"/>
        <v>#N/A</v>
      </c>
      <c r="K4024" t="e">
        <f t="shared" si="361"/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 t="shared" si="358"/>
        <v>#N/A</v>
      </c>
      <c r="I4025" t="e">
        <f t="shared" si="359"/>
        <v>#N/A</v>
      </c>
      <c r="J4025" t="e">
        <f t="shared" si="360"/>
        <v>#N/A</v>
      </c>
      <c r="K4025" t="e">
        <f t="shared" si="361"/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 t="shared" si="358"/>
        <v>#N/A</v>
      </c>
      <c r="I4026" t="e">
        <f t="shared" si="359"/>
        <v>#N/A</v>
      </c>
      <c r="J4026" t="e">
        <f t="shared" si="360"/>
        <v>#N/A</v>
      </c>
      <c r="K4026" t="e">
        <f t="shared" si="361"/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 t="shared" si="358"/>
        <v>#N/A</v>
      </c>
      <c r="I4027" t="e">
        <f t="shared" si="359"/>
        <v>#N/A</v>
      </c>
      <c r="J4027" t="e">
        <f t="shared" si="360"/>
        <v>#N/A</v>
      </c>
      <c r="K4027" t="e">
        <f t="shared" si="361"/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 t="shared" si="358"/>
        <v>#N/A</v>
      </c>
      <c r="I4028" t="e">
        <f t="shared" si="359"/>
        <v>#N/A</v>
      </c>
      <c r="J4028" t="e">
        <f t="shared" si="360"/>
        <v>#N/A</v>
      </c>
      <c r="K4028" t="e">
        <f t="shared" si="361"/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 t="shared" si="358"/>
        <v>#N/A</v>
      </c>
      <c r="I4029" t="e">
        <f t="shared" si="359"/>
        <v>#N/A</v>
      </c>
      <c r="J4029" t="e">
        <f t="shared" si="360"/>
        <v>#N/A</v>
      </c>
      <c r="K4029" t="e">
        <f t="shared" si="361"/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 t="shared" si="358"/>
        <v>#N/A</v>
      </c>
      <c r="I4030" t="e">
        <f t="shared" si="359"/>
        <v>#N/A</v>
      </c>
      <c r="J4030" t="e">
        <f t="shared" si="360"/>
        <v>#N/A</v>
      </c>
      <c r="K4030" t="e">
        <f t="shared" si="361"/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 t="shared" si="358"/>
        <v>#N/A</v>
      </c>
      <c r="I4031" t="e">
        <f t="shared" si="359"/>
        <v>#N/A</v>
      </c>
      <c r="J4031" t="e">
        <f t="shared" si="360"/>
        <v>#N/A</v>
      </c>
      <c r="K4031" t="e">
        <f t="shared" si="361"/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 t="shared" si="358"/>
        <v>#N/A</v>
      </c>
      <c r="I4032" t="e">
        <f t="shared" si="359"/>
        <v>#N/A</v>
      </c>
      <c r="J4032" t="e">
        <f t="shared" si="360"/>
        <v>#N/A</v>
      </c>
      <c r="K4032" t="e">
        <f t="shared" si="361"/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 t="shared" si="358"/>
        <v>#N/A</v>
      </c>
      <c r="I4033" t="e">
        <f t="shared" si="359"/>
        <v>#N/A</v>
      </c>
      <c r="J4033" t="e">
        <f t="shared" si="360"/>
        <v>#N/A</v>
      </c>
      <c r="K4033" t="e">
        <f t="shared" si="361"/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 t="shared" si="358"/>
        <v>#N/A</v>
      </c>
      <c r="I4034" t="e">
        <f t="shared" si="359"/>
        <v>#N/A</v>
      </c>
      <c r="J4034" t="e">
        <f t="shared" si="360"/>
        <v>#N/A</v>
      </c>
      <c r="K4034" t="e">
        <f t="shared" si="361"/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 t="shared" si="358"/>
        <v>#N/A</v>
      </c>
      <c r="I4035" t="e">
        <f t="shared" si="359"/>
        <v>#N/A</v>
      </c>
      <c r="J4035" t="e">
        <f t="shared" si="360"/>
        <v>#N/A</v>
      </c>
      <c r="K4035" t="e">
        <f t="shared" si="361"/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 t="shared" si="358"/>
        <v>#N/A</v>
      </c>
      <c r="I4036" t="e">
        <f t="shared" si="359"/>
        <v>#N/A</v>
      </c>
      <c r="J4036" t="e">
        <f t="shared" si="360"/>
        <v>#N/A</v>
      </c>
      <c r="K4036" t="e">
        <f t="shared" si="361"/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 t="shared" si="358"/>
        <v>#N/A</v>
      </c>
      <c r="I4037" t="e">
        <f t="shared" si="359"/>
        <v>#N/A</v>
      </c>
      <c r="J4037" t="e">
        <f t="shared" si="360"/>
        <v>#N/A</v>
      </c>
      <c r="K4037" t="e">
        <f t="shared" si="361"/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 t="shared" si="358"/>
        <v>#N/A</v>
      </c>
      <c r="I4038" t="e">
        <f t="shared" si="359"/>
        <v>#N/A</v>
      </c>
      <c r="J4038" t="e">
        <f t="shared" si="360"/>
        <v>#N/A</v>
      </c>
      <c r="K4038" t="e">
        <f t="shared" si="361"/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 t="shared" si="358"/>
        <v>#N/A</v>
      </c>
      <c r="I4039" t="e">
        <f t="shared" si="359"/>
        <v>#N/A</v>
      </c>
      <c r="J4039" t="e">
        <f t="shared" si="360"/>
        <v>#N/A</v>
      </c>
      <c r="K4039" t="e">
        <f t="shared" si="361"/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 t="shared" si="358"/>
        <v>#N/A</v>
      </c>
      <c r="I4040" t="e">
        <f t="shared" si="359"/>
        <v>#N/A</v>
      </c>
      <c r="J4040" t="e">
        <f t="shared" si="360"/>
        <v>#N/A</v>
      </c>
      <c r="K4040" t="e">
        <f t="shared" si="361"/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 t="shared" si="358"/>
        <v>#N/A</v>
      </c>
      <c r="I4041" t="e">
        <f t="shared" si="359"/>
        <v>#N/A</v>
      </c>
      <c r="J4041" t="e">
        <f t="shared" si="360"/>
        <v>#N/A</v>
      </c>
      <c r="K4041" t="e">
        <f t="shared" si="361"/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 t="shared" si="358"/>
        <v>#N/A</v>
      </c>
      <c r="I4042" t="e">
        <f t="shared" si="359"/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 t="shared" si="358"/>
        <v>#N/A</v>
      </c>
      <c r="I4043" t="e">
        <f t="shared" si="359"/>
        <v>#N/A</v>
      </c>
      <c r="J4043" t="e">
        <f t="shared" ref="J4043:J4077" si="362">NA()</f>
        <v>#N/A</v>
      </c>
      <c r="K4043" t="e">
        <f t="shared" ref="K4043:K4077" si="363"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 t="shared" si="358"/>
        <v>#N/A</v>
      </c>
      <c r="I4044" t="e">
        <f t="shared" si="359"/>
        <v>#N/A</v>
      </c>
      <c r="J4044" t="e">
        <f t="shared" si="362"/>
        <v>#N/A</v>
      </c>
      <c r="K4044" t="e">
        <f t="shared" si="363"/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 t="shared" si="358"/>
        <v>#N/A</v>
      </c>
      <c r="I4045" t="e">
        <f t="shared" si="359"/>
        <v>#N/A</v>
      </c>
      <c r="J4045" t="e">
        <f t="shared" si="362"/>
        <v>#N/A</v>
      </c>
      <c r="K4045" t="e">
        <f t="shared" si="363"/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 t="shared" si="358"/>
        <v>#N/A</v>
      </c>
      <c r="I4046" t="e">
        <f t="shared" si="359"/>
        <v>#N/A</v>
      </c>
      <c r="J4046" t="e">
        <f t="shared" si="362"/>
        <v>#N/A</v>
      </c>
      <c r="K4046" t="e">
        <f t="shared" si="363"/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 t="shared" si="358"/>
        <v>#N/A</v>
      </c>
      <c r="I4047" t="e">
        <f t="shared" si="359"/>
        <v>#N/A</v>
      </c>
      <c r="J4047" t="e">
        <f t="shared" si="362"/>
        <v>#N/A</v>
      </c>
      <c r="K4047" t="e">
        <f t="shared" si="363"/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 t="shared" si="358"/>
        <v>#N/A</v>
      </c>
      <c r="I4048" t="e">
        <f t="shared" si="359"/>
        <v>#N/A</v>
      </c>
      <c r="J4048" t="e">
        <f t="shared" si="362"/>
        <v>#N/A</v>
      </c>
      <c r="K4048" t="e">
        <f t="shared" si="363"/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 t="shared" si="358"/>
        <v>#N/A</v>
      </c>
      <c r="I4049" t="e">
        <f t="shared" si="359"/>
        <v>#N/A</v>
      </c>
      <c r="J4049" t="e">
        <f t="shared" si="362"/>
        <v>#N/A</v>
      </c>
      <c r="K4049" t="e">
        <f t="shared" si="363"/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 t="shared" si="358"/>
        <v>#N/A</v>
      </c>
      <c r="I4050" t="e">
        <f t="shared" si="359"/>
        <v>#N/A</v>
      </c>
      <c r="J4050" t="e">
        <f t="shared" si="362"/>
        <v>#N/A</v>
      </c>
      <c r="K4050" t="e">
        <f t="shared" si="363"/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 t="shared" si="358"/>
        <v>#N/A</v>
      </c>
      <c r="I4051" t="e">
        <f t="shared" si="359"/>
        <v>#N/A</v>
      </c>
      <c r="J4051" t="e">
        <f t="shared" si="362"/>
        <v>#N/A</v>
      </c>
      <c r="K4051" t="e">
        <f t="shared" si="363"/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 t="shared" si="358"/>
        <v>#N/A</v>
      </c>
      <c r="I4052" t="e">
        <f t="shared" si="359"/>
        <v>#N/A</v>
      </c>
      <c r="J4052" t="e">
        <f t="shared" si="362"/>
        <v>#N/A</v>
      </c>
      <c r="K4052" t="e">
        <f t="shared" si="363"/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 t="shared" si="358"/>
        <v>#N/A</v>
      </c>
      <c r="I4053" t="e">
        <f t="shared" si="359"/>
        <v>#N/A</v>
      </c>
      <c r="J4053" t="e">
        <f t="shared" si="362"/>
        <v>#N/A</v>
      </c>
      <c r="K4053" t="e">
        <f t="shared" si="363"/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 t="shared" si="358"/>
        <v>#N/A</v>
      </c>
      <c r="I4054" t="e">
        <f t="shared" si="359"/>
        <v>#N/A</v>
      </c>
      <c r="J4054" t="e">
        <f t="shared" si="362"/>
        <v>#N/A</v>
      </c>
      <c r="K4054" t="e">
        <f t="shared" si="363"/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 t="shared" si="358"/>
        <v>#N/A</v>
      </c>
      <c r="I4055" t="e">
        <f t="shared" si="359"/>
        <v>#N/A</v>
      </c>
      <c r="J4055" t="e">
        <f t="shared" si="362"/>
        <v>#N/A</v>
      </c>
      <c r="K4055" t="e">
        <f t="shared" si="363"/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 t="shared" si="358"/>
        <v>#N/A</v>
      </c>
      <c r="I4056" t="e">
        <f t="shared" si="359"/>
        <v>#N/A</v>
      </c>
      <c r="J4056" t="e">
        <f t="shared" si="362"/>
        <v>#N/A</v>
      </c>
      <c r="K4056" t="e">
        <f t="shared" si="363"/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 t="shared" si="358"/>
        <v>#N/A</v>
      </c>
      <c r="I4057" t="e">
        <f t="shared" si="359"/>
        <v>#N/A</v>
      </c>
      <c r="J4057" t="e">
        <f t="shared" si="362"/>
        <v>#N/A</v>
      </c>
      <c r="K4057" t="e">
        <f t="shared" si="363"/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 t="shared" si="358"/>
        <v>#N/A</v>
      </c>
      <c r="I4058" t="e">
        <f t="shared" si="359"/>
        <v>#N/A</v>
      </c>
      <c r="J4058" t="e">
        <f t="shared" si="362"/>
        <v>#N/A</v>
      </c>
      <c r="K4058" t="e">
        <f t="shared" si="363"/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 t="shared" si="358"/>
        <v>#N/A</v>
      </c>
      <c r="I4059" t="e">
        <f t="shared" si="359"/>
        <v>#N/A</v>
      </c>
      <c r="J4059" t="e">
        <f t="shared" si="362"/>
        <v>#N/A</v>
      </c>
      <c r="K4059" t="e">
        <f t="shared" si="363"/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 t="shared" si="358"/>
        <v>#N/A</v>
      </c>
      <c r="I4060" t="e">
        <f t="shared" si="359"/>
        <v>#N/A</v>
      </c>
      <c r="J4060" t="e">
        <f t="shared" si="362"/>
        <v>#N/A</v>
      </c>
      <c r="K4060" t="e">
        <f t="shared" si="363"/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 t="shared" si="358"/>
        <v>#N/A</v>
      </c>
      <c r="I4061" t="e">
        <f t="shared" si="359"/>
        <v>#N/A</v>
      </c>
      <c r="J4061" t="e">
        <f t="shared" si="362"/>
        <v>#N/A</v>
      </c>
      <c r="K4061" t="e">
        <f t="shared" si="363"/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 t="shared" si="358"/>
        <v>#N/A</v>
      </c>
      <c r="I4062" t="e">
        <f t="shared" si="359"/>
        <v>#N/A</v>
      </c>
      <c r="J4062" t="e">
        <f t="shared" si="362"/>
        <v>#N/A</v>
      </c>
      <c r="K4062" t="e">
        <f t="shared" si="363"/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 t="shared" si="358"/>
        <v>#N/A</v>
      </c>
      <c r="I4063" t="e">
        <f t="shared" si="359"/>
        <v>#N/A</v>
      </c>
      <c r="J4063" t="e">
        <f t="shared" si="362"/>
        <v>#N/A</v>
      </c>
      <c r="K4063" t="e">
        <f t="shared" si="363"/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 t="shared" si="358"/>
        <v>#N/A</v>
      </c>
      <c r="I4064" t="e">
        <f t="shared" si="359"/>
        <v>#N/A</v>
      </c>
      <c r="J4064" t="e">
        <f t="shared" si="362"/>
        <v>#N/A</v>
      </c>
      <c r="K4064" t="e">
        <f t="shared" si="363"/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 t="shared" si="358"/>
        <v>#N/A</v>
      </c>
      <c r="I4065" t="e">
        <f t="shared" si="359"/>
        <v>#N/A</v>
      </c>
      <c r="J4065" t="e">
        <f t="shared" si="362"/>
        <v>#N/A</v>
      </c>
      <c r="K4065" t="e">
        <f t="shared" si="363"/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 t="shared" si="358"/>
        <v>#N/A</v>
      </c>
      <c r="I4066" t="e">
        <f t="shared" si="359"/>
        <v>#N/A</v>
      </c>
      <c r="J4066" t="e">
        <f t="shared" si="362"/>
        <v>#N/A</v>
      </c>
      <c r="K4066" t="e">
        <f t="shared" si="363"/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 t="shared" si="358"/>
        <v>#N/A</v>
      </c>
      <c r="I4067" t="e">
        <f t="shared" si="359"/>
        <v>#N/A</v>
      </c>
      <c r="J4067" t="e">
        <f t="shared" si="362"/>
        <v>#N/A</v>
      </c>
      <c r="K4067" t="e">
        <f t="shared" si="363"/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 t="shared" si="358"/>
        <v>#N/A</v>
      </c>
      <c r="I4068" t="e">
        <f t="shared" si="359"/>
        <v>#N/A</v>
      </c>
      <c r="J4068" t="e">
        <f t="shared" si="362"/>
        <v>#N/A</v>
      </c>
      <c r="K4068" t="e">
        <f t="shared" si="363"/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 t="shared" si="358"/>
        <v>#N/A</v>
      </c>
      <c r="I4069" t="e">
        <f t="shared" si="359"/>
        <v>#N/A</v>
      </c>
      <c r="J4069" t="e">
        <f t="shared" si="362"/>
        <v>#N/A</v>
      </c>
      <c r="K4069" t="e">
        <f t="shared" si="363"/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 t="shared" si="358"/>
        <v>#N/A</v>
      </c>
      <c r="I4070" t="e">
        <f t="shared" si="359"/>
        <v>#N/A</v>
      </c>
      <c r="J4070" t="e">
        <f t="shared" si="362"/>
        <v>#N/A</v>
      </c>
      <c r="K4070" t="e">
        <f t="shared" si="363"/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 t="shared" si="358"/>
        <v>#N/A</v>
      </c>
      <c r="I4071" t="e">
        <f t="shared" si="359"/>
        <v>#N/A</v>
      </c>
      <c r="J4071" t="e">
        <f t="shared" si="362"/>
        <v>#N/A</v>
      </c>
      <c r="K4071" t="e">
        <f t="shared" si="363"/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 t="shared" si="358"/>
        <v>#N/A</v>
      </c>
      <c r="I4072" t="e">
        <f t="shared" si="359"/>
        <v>#N/A</v>
      </c>
      <c r="J4072" t="e">
        <f t="shared" si="362"/>
        <v>#N/A</v>
      </c>
      <c r="K4072" t="e">
        <f t="shared" si="363"/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 t="shared" si="358"/>
        <v>#N/A</v>
      </c>
      <c r="I4073" t="e">
        <f t="shared" si="359"/>
        <v>#N/A</v>
      </c>
      <c r="J4073" t="e">
        <f t="shared" si="362"/>
        <v>#N/A</v>
      </c>
      <c r="K4073" t="e">
        <f t="shared" si="363"/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 t="shared" si="358"/>
        <v>#N/A</v>
      </c>
      <c r="I4074" t="e">
        <f t="shared" si="359"/>
        <v>#N/A</v>
      </c>
      <c r="J4074" t="e">
        <f t="shared" si="362"/>
        <v>#N/A</v>
      </c>
      <c r="K4074" t="e">
        <f t="shared" si="363"/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 t="shared" si="358"/>
        <v>#N/A</v>
      </c>
      <c r="I4075" t="e">
        <f t="shared" si="359"/>
        <v>#N/A</v>
      </c>
      <c r="J4075" t="e">
        <f t="shared" si="362"/>
        <v>#N/A</v>
      </c>
      <c r="K4075" t="e">
        <f t="shared" si="363"/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 t="shared" si="358"/>
        <v>#N/A</v>
      </c>
      <c r="I4076" t="e">
        <f t="shared" si="359"/>
        <v>#N/A</v>
      </c>
      <c r="J4076" t="e">
        <f t="shared" si="362"/>
        <v>#N/A</v>
      </c>
      <c r="K4076" t="e">
        <f t="shared" si="363"/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 t="shared" si="358"/>
        <v>#N/A</v>
      </c>
      <c r="I4077" t="e">
        <f t="shared" si="359"/>
        <v>#N/A</v>
      </c>
      <c r="J4077" t="e">
        <f t="shared" si="362"/>
        <v>#N/A</v>
      </c>
      <c r="K4077" t="e">
        <f t="shared" si="363"/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 t="shared" ref="H4079:H4142" si="364">NA()</f>
        <v>#N/A</v>
      </c>
      <c r="I4079" t="e">
        <f t="shared" ref="I4079:I4142" si="365">NA()</f>
        <v>#N/A</v>
      </c>
      <c r="J4079" t="e">
        <f t="shared" ref="J4079:J4113" si="366">NA()</f>
        <v>#N/A</v>
      </c>
      <c r="K4079" t="e">
        <f t="shared" ref="K4079:K4113" si="367"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 t="shared" si="364"/>
        <v>#N/A</v>
      </c>
      <c r="I4080" t="e">
        <f t="shared" si="365"/>
        <v>#N/A</v>
      </c>
      <c r="J4080" t="e">
        <f t="shared" si="366"/>
        <v>#N/A</v>
      </c>
      <c r="K4080" t="e">
        <f t="shared" si="367"/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 t="shared" si="364"/>
        <v>#N/A</v>
      </c>
      <c r="I4081" t="e">
        <f t="shared" si="365"/>
        <v>#N/A</v>
      </c>
      <c r="J4081" t="e">
        <f t="shared" si="366"/>
        <v>#N/A</v>
      </c>
      <c r="K4081" t="e">
        <f t="shared" si="367"/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 t="shared" si="364"/>
        <v>#N/A</v>
      </c>
      <c r="I4082" t="e">
        <f t="shared" si="365"/>
        <v>#N/A</v>
      </c>
      <c r="J4082" t="e">
        <f t="shared" si="366"/>
        <v>#N/A</v>
      </c>
      <c r="K4082" t="e">
        <f t="shared" si="367"/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 t="shared" si="364"/>
        <v>#N/A</v>
      </c>
      <c r="I4083" t="e">
        <f t="shared" si="365"/>
        <v>#N/A</v>
      </c>
      <c r="J4083" t="e">
        <f t="shared" si="366"/>
        <v>#N/A</v>
      </c>
      <c r="K4083" t="e">
        <f t="shared" si="367"/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 t="shared" si="364"/>
        <v>#N/A</v>
      </c>
      <c r="I4084" t="e">
        <f t="shared" si="365"/>
        <v>#N/A</v>
      </c>
      <c r="J4084" t="e">
        <f t="shared" si="366"/>
        <v>#N/A</v>
      </c>
      <c r="K4084" t="e">
        <f t="shared" si="367"/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 t="shared" si="364"/>
        <v>#N/A</v>
      </c>
      <c r="I4085" t="e">
        <f t="shared" si="365"/>
        <v>#N/A</v>
      </c>
      <c r="J4085" t="e">
        <f t="shared" si="366"/>
        <v>#N/A</v>
      </c>
      <c r="K4085" t="e">
        <f t="shared" si="367"/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 t="shared" si="364"/>
        <v>#N/A</v>
      </c>
      <c r="I4086" t="e">
        <f t="shared" si="365"/>
        <v>#N/A</v>
      </c>
      <c r="J4086" t="e">
        <f t="shared" si="366"/>
        <v>#N/A</v>
      </c>
      <c r="K4086" t="e">
        <f t="shared" si="367"/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 t="shared" si="364"/>
        <v>#N/A</v>
      </c>
      <c r="I4087" t="e">
        <f t="shared" si="365"/>
        <v>#N/A</v>
      </c>
      <c r="J4087" t="e">
        <f t="shared" si="366"/>
        <v>#N/A</v>
      </c>
      <c r="K4087" t="e">
        <f t="shared" si="367"/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 t="shared" si="364"/>
        <v>#N/A</v>
      </c>
      <c r="I4088" t="e">
        <f t="shared" si="365"/>
        <v>#N/A</v>
      </c>
      <c r="J4088" t="e">
        <f t="shared" si="366"/>
        <v>#N/A</v>
      </c>
      <c r="K4088" t="e">
        <f t="shared" si="367"/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 t="shared" si="364"/>
        <v>#N/A</v>
      </c>
      <c r="I4089" t="e">
        <f t="shared" si="365"/>
        <v>#N/A</v>
      </c>
      <c r="J4089" t="e">
        <f t="shared" si="366"/>
        <v>#N/A</v>
      </c>
      <c r="K4089" t="e">
        <f t="shared" si="367"/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 t="shared" si="364"/>
        <v>#N/A</v>
      </c>
      <c r="I4090" t="e">
        <f t="shared" si="365"/>
        <v>#N/A</v>
      </c>
      <c r="J4090" t="e">
        <f t="shared" si="366"/>
        <v>#N/A</v>
      </c>
      <c r="K4090" t="e">
        <f t="shared" si="367"/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 t="shared" si="364"/>
        <v>#N/A</v>
      </c>
      <c r="I4091" t="e">
        <f t="shared" si="365"/>
        <v>#N/A</v>
      </c>
      <c r="J4091" t="e">
        <f t="shared" si="366"/>
        <v>#N/A</v>
      </c>
      <c r="K4091" t="e">
        <f t="shared" si="367"/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 t="shared" si="364"/>
        <v>#N/A</v>
      </c>
      <c r="I4092" t="e">
        <f t="shared" si="365"/>
        <v>#N/A</v>
      </c>
      <c r="J4092" t="e">
        <f t="shared" si="366"/>
        <v>#N/A</v>
      </c>
      <c r="K4092" t="e">
        <f t="shared" si="367"/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 t="shared" si="364"/>
        <v>#N/A</v>
      </c>
      <c r="I4093" t="e">
        <f t="shared" si="365"/>
        <v>#N/A</v>
      </c>
      <c r="J4093" t="e">
        <f t="shared" si="366"/>
        <v>#N/A</v>
      </c>
      <c r="K4093" t="e">
        <f t="shared" si="367"/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 t="shared" si="364"/>
        <v>#N/A</v>
      </c>
      <c r="I4094" t="e">
        <f t="shared" si="365"/>
        <v>#N/A</v>
      </c>
      <c r="J4094" t="e">
        <f t="shared" si="366"/>
        <v>#N/A</v>
      </c>
      <c r="K4094" t="e">
        <f t="shared" si="367"/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 t="shared" si="364"/>
        <v>#N/A</v>
      </c>
      <c r="I4095" t="e">
        <f t="shared" si="365"/>
        <v>#N/A</v>
      </c>
      <c r="J4095" t="e">
        <f t="shared" si="366"/>
        <v>#N/A</v>
      </c>
      <c r="K4095" t="e">
        <f t="shared" si="367"/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 t="shared" si="364"/>
        <v>#N/A</v>
      </c>
      <c r="I4096" t="e">
        <f t="shared" si="365"/>
        <v>#N/A</v>
      </c>
      <c r="J4096" t="e">
        <f t="shared" si="366"/>
        <v>#N/A</v>
      </c>
      <c r="K4096" t="e">
        <f t="shared" si="367"/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 t="shared" si="364"/>
        <v>#N/A</v>
      </c>
      <c r="I4097" t="e">
        <f t="shared" si="365"/>
        <v>#N/A</v>
      </c>
      <c r="J4097" t="e">
        <f t="shared" si="366"/>
        <v>#N/A</v>
      </c>
      <c r="K4097" t="e">
        <f t="shared" si="367"/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 t="shared" si="364"/>
        <v>#N/A</v>
      </c>
      <c r="I4098" t="e">
        <f t="shared" si="365"/>
        <v>#N/A</v>
      </c>
      <c r="J4098" t="e">
        <f t="shared" si="366"/>
        <v>#N/A</v>
      </c>
      <c r="K4098" t="e">
        <f t="shared" si="367"/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 t="shared" si="364"/>
        <v>#N/A</v>
      </c>
      <c r="I4099" t="e">
        <f t="shared" si="365"/>
        <v>#N/A</v>
      </c>
      <c r="J4099" t="e">
        <f t="shared" si="366"/>
        <v>#N/A</v>
      </c>
      <c r="K4099" t="e">
        <f t="shared" si="367"/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 t="shared" si="364"/>
        <v>#N/A</v>
      </c>
      <c r="I4100" t="e">
        <f t="shared" si="365"/>
        <v>#N/A</v>
      </c>
      <c r="J4100" t="e">
        <f t="shared" si="366"/>
        <v>#N/A</v>
      </c>
      <c r="K4100" t="e">
        <f t="shared" si="367"/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 t="shared" si="364"/>
        <v>#N/A</v>
      </c>
      <c r="I4101" t="e">
        <f t="shared" si="365"/>
        <v>#N/A</v>
      </c>
      <c r="J4101" t="e">
        <f t="shared" si="366"/>
        <v>#N/A</v>
      </c>
      <c r="K4101" t="e">
        <f t="shared" si="367"/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 t="shared" si="364"/>
        <v>#N/A</v>
      </c>
      <c r="I4102" t="e">
        <f t="shared" si="365"/>
        <v>#N/A</v>
      </c>
      <c r="J4102" t="e">
        <f t="shared" si="366"/>
        <v>#N/A</v>
      </c>
      <c r="K4102" t="e">
        <f t="shared" si="367"/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 t="shared" si="364"/>
        <v>#N/A</v>
      </c>
      <c r="I4103" t="e">
        <f t="shared" si="365"/>
        <v>#N/A</v>
      </c>
      <c r="J4103" t="e">
        <f t="shared" si="366"/>
        <v>#N/A</v>
      </c>
      <c r="K4103" t="e">
        <f t="shared" si="367"/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 t="shared" si="364"/>
        <v>#N/A</v>
      </c>
      <c r="I4104" t="e">
        <f t="shared" si="365"/>
        <v>#N/A</v>
      </c>
      <c r="J4104" t="e">
        <f t="shared" si="366"/>
        <v>#N/A</v>
      </c>
      <c r="K4104" t="e">
        <f t="shared" si="367"/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 t="shared" si="364"/>
        <v>#N/A</v>
      </c>
      <c r="I4105" t="e">
        <f t="shared" si="365"/>
        <v>#N/A</v>
      </c>
      <c r="J4105" t="e">
        <f t="shared" si="366"/>
        <v>#N/A</v>
      </c>
      <c r="K4105" t="e">
        <f t="shared" si="367"/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 t="shared" si="364"/>
        <v>#N/A</v>
      </c>
      <c r="I4106" t="e">
        <f t="shared" si="365"/>
        <v>#N/A</v>
      </c>
      <c r="J4106" t="e">
        <f t="shared" si="366"/>
        <v>#N/A</v>
      </c>
      <c r="K4106" t="e">
        <f t="shared" si="367"/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 t="shared" si="364"/>
        <v>#N/A</v>
      </c>
      <c r="I4107" t="e">
        <f t="shared" si="365"/>
        <v>#N/A</v>
      </c>
      <c r="J4107" t="e">
        <f t="shared" si="366"/>
        <v>#N/A</v>
      </c>
      <c r="K4107" t="e">
        <f t="shared" si="367"/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 t="shared" si="364"/>
        <v>#N/A</v>
      </c>
      <c r="I4108" t="e">
        <f t="shared" si="365"/>
        <v>#N/A</v>
      </c>
      <c r="J4108" t="e">
        <f t="shared" si="366"/>
        <v>#N/A</v>
      </c>
      <c r="K4108" t="e">
        <f t="shared" si="367"/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 t="shared" si="364"/>
        <v>#N/A</v>
      </c>
      <c r="I4109" t="e">
        <f t="shared" si="365"/>
        <v>#N/A</v>
      </c>
      <c r="J4109" t="e">
        <f t="shared" si="366"/>
        <v>#N/A</v>
      </c>
      <c r="K4109" t="e">
        <f t="shared" si="367"/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 t="shared" si="364"/>
        <v>#N/A</v>
      </c>
      <c r="I4110" t="e">
        <f t="shared" si="365"/>
        <v>#N/A</v>
      </c>
      <c r="J4110" t="e">
        <f t="shared" si="366"/>
        <v>#N/A</v>
      </c>
      <c r="K4110" t="e">
        <f t="shared" si="367"/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 t="shared" si="364"/>
        <v>#N/A</v>
      </c>
      <c r="I4111" t="e">
        <f t="shared" si="365"/>
        <v>#N/A</v>
      </c>
      <c r="J4111" t="e">
        <f t="shared" si="366"/>
        <v>#N/A</v>
      </c>
      <c r="K4111" t="e">
        <f t="shared" si="367"/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 t="shared" si="364"/>
        <v>#N/A</v>
      </c>
      <c r="I4112" t="e">
        <f t="shared" si="365"/>
        <v>#N/A</v>
      </c>
      <c r="J4112" t="e">
        <f t="shared" si="366"/>
        <v>#N/A</v>
      </c>
      <c r="K4112" t="e">
        <f t="shared" si="367"/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 t="shared" si="364"/>
        <v>#N/A</v>
      </c>
      <c r="I4113" t="e">
        <f t="shared" si="365"/>
        <v>#N/A</v>
      </c>
      <c r="J4113" t="e">
        <f t="shared" si="366"/>
        <v>#N/A</v>
      </c>
      <c r="K4113" t="e">
        <f t="shared" si="367"/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 t="shared" si="364"/>
        <v>#N/A</v>
      </c>
      <c r="I4114" t="e">
        <f t="shared" si="365"/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 t="shared" si="364"/>
        <v>#N/A</v>
      </c>
      <c r="I4115" t="e">
        <f t="shared" si="365"/>
        <v>#N/A</v>
      </c>
      <c r="J4115" t="e">
        <f t="shared" ref="J4115:J4178" si="368">NA()</f>
        <v>#N/A</v>
      </c>
      <c r="K4115" t="e">
        <f t="shared" ref="K4115:K4178" si="369"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 t="shared" si="364"/>
        <v>#N/A</v>
      </c>
      <c r="I4116" t="e">
        <f t="shared" si="365"/>
        <v>#N/A</v>
      </c>
      <c r="J4116" t="e">
        <f t="shared" si="368"/>
        <v>#N/A</v>
      </c>
      <c r="K4116" t="e">
        <f t="shared" si="369"/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 t="shared" si="364"/>
        <v>#N/A</v>
      </c>
      <c r="I4117" t="e">
        <f t="shared" si="365"/>
        <v>#N/A</v>
      </c>
      <c r="J4117" t="e">
        <f t="shared" si="368"/>
        <v>#N/A</v>
      </c>
      <c r="K4117" t="e">
        <f t="shared" si="369"/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 t="shared" si="364"/>
        <v>#N/A</v>
      </c>
      <c r="I4118" t="e">
        <f t="shared" si="365"/>
        <v>#N/A</v>
      </c>
      <c r="J4118" t="e">
        <f t="shared" si="368"/>
        <v>#N/A</v>
      </c>
      <c r="K4118" t="e">
        <f t="shared" si="369"/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 t="shared" si="364"/>
        <v>#N/A</v>
      </c>
      <c r="I4119" t="e">
        <f t="shared" si="365"/>
        <v>#N/A</v>
      </c>
      <c r="J4119" t="e">
        <f t="shared" si="368"/>
        <v>#N/A</v>
      </c>
      <c r="K4119" t="e">
        <f t="shared" si="369"/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 t="shared" si="364"/>
        <v>#N/A</v>
      </c>
      <c r="I4120" t="e">
        <f t="shared" si="365"/>
        <v>#N/A</v>
      </c>
      <c r="J4120" t="e">
        <f t="shared" si="368"/>
        <v>#N/A</v>
      </c>
      <c r="K4120" t="e">
        <f t="shared" si="369"/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 t="shared" si="364"/>
        <v>#N/A</v>
      </c>
      <c r="I4121" t="e">
        <f t="shared" si="365"/>
        <v>#N/A</v>
      </c>
      <c r="J4121" t="e">
        <f t="shared" si="368"/>
        <v>#N/A</v>
      </c>
      <c r="K4121" t="e">
        <f t="shared" si="369"/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 t="shared" si="364"/>
        <v>#N/A</v>
      </c>
      <c r="I4122" t="e">
        <f t="shared" si="365"/>
        <v>#N/A</v>
      </c>
      <c r="J4122" t="e">
        <f t="shared" si="368"/>
        <v>#N/A</v>
      </c>
      <c r="K4122" t="e">
        <f t="shared" si="369"/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 t="shared" si="364"/>
        <v>#N/A</v>
      </c>
      <c r="I4123" t="e">
        <f t="shared" si="365"/>
        <v>#N/A</v>
      </c>
      <c r="J4123" t="e">
        <f t="shared" si="368"/>
        <v>#N/A</v>
      </c>
      <c r="K4123" t="e">
        <f t="shared" si="369"/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 t="shared" si="364"/>
        <v>#N/A</v>
      </c>
      <c r="I4124" t="e">
        <f t="shared" si="365"/>
        <v>#N/A</v>
      </c>
      <c r="J4124" t="e">
        <f t="shared" si="368"/>
        <v>#N/A</v>
      </c>
      <c r="K4124" t="e">
        <f t="shared" si="369"/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 t="shared" si="364"/>
        <v>#N/A</v>
      </c>
      <c r="I4125" t="e">
        <f t="shared" si="365"/>
        <v>#N/A</v>
      </c>
      <c r="J4125" t="e">
        <f t="shared" si="368"/>
        <v>#N/A</v>
      </c>
      <c r="K4125" t="e">
        <f t="shared" si="369"/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 t="shared" si="364"/>
        <v>#N/A</v>
      </c>
      <c r="I4126" t="e">
        <f t="shared" si="365"/>
        <v>#N/A</v>
      </c>
      <c r="J4126" t="e">
        <f t="shared" si="368"/>
        <v>#N/A</v>
      </c>
      <c r="K4126" t="e">
        <f t="shared" si="369"/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 t="shared" si="364"/>
        <v>#N/A</v>
      </c>
      <c r="I4127" t="e">
        <f t="shared" si="365"/>
        <v>#N/A</v>
      </c>
      <c r="J4127" t="e">
        <f t="shared" si="368"/>
        <v>#N/A</v>
      </c>
      <c r="K4127" t="e">
        <f t="shared" si="369"/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 t="shared" si="364"/>
        <v>#N/A</v>
      </c>
      <c r="I4128" t="e">
        <f t="shared" si="365"/>
        <v>#N/A</v>
      </c>
      <c r="J4128" t="e">
        <f t="shared" si="368"/>
        <v>#N/A</v>
      </c>
      <c r="K4128" t="e">
        <f t="shared" si="369"/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 t="shared" si="364"/>
        <v>#N/A</v>
      </c>
      <c r="I4129" t="e">
        <f t="shared" si="365"/>
        <v>#N/A</v>
      </c>
      <c r="J4129" t="e">
        <f t="shared" si="368"/>
        <v>#N/A</v>
      </c>
      <c r="K4129" t="e">
        <f t="shared" si="369"/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 t="shared" si="364"/>
        <v>#N/A</v>
      </c>
      <c r="I4130" t="e">
        <f t="shared" si="365"/>
        <v>#N/A</v>
      </c>
      <c r="J4130" t="e">
        <f t="shared" si="368"/>
        <v>#N/A</v>
      </c>
      <c r="K4130" t="e">
        <f t="shared" si="369"/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 t="shared" si="364"/>
        <v>#N/A</v>
      </c>
      <c r="I4131" t="e">
        <f t="shared" si="365"/>
        <v>#N/A</v>
      </c>
      <c r="J4131" t="e">
        <f t="shared" si="368"/>
        <v>#N/A</v>
      </c>
      <c r="K4131" t="e">
        <f t="shared" si="369"/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 t="shared" si="364"/>
        <v>#N/A</v>
      </c>
      <c r="I4132" t="e">
        <f t="shared" si="365"/>
        <v>#N/A</v>
      </c>
      <c r="J4132" t="e">
        <f t="shared" si="368"/>
        <v>#N/A</v>
      </c>
      <c r="K4132" t="e">
        <f t="shared" si="369"/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 t="shared" si="364"/>
        <v>#N/A</v>
      </c>
      <c r="I4133" t="e">
        <f t="shared" si="365"/>
        <v>#N/A</v>
      </c>
      <c r="J4133" t="e">
        <f t="shared" si="368"/>
        <v>#N/A</v>
      </c>
      <c r="K4133" t="e">
        <f t="shared" si="369"/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 t="shared" si="364"/>
        <v>#N/A</v>
      </c>
      <c r="I4134" t="e">
        <f t="shared" si="365"/>
        <v>#N/A</v>
      </c>
      <c r="J4134" t="e">
        <f t="shared" si="368"/>
        <v>#N/A</v>
      </c>
      <c r="K4134" t="e">
        <f t="shared" si="369"/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 t="shared" si="364"/>
        <v>#N/A</v>
      </c>
      <c r="I4135" t="e">
        <f t="shared" si="365"/>
        <v>#N/A</v>
      </c>
      <c r="J4135" t="e">
        <f t="shared" si="368"/>
        <v>#N/A</v>
      </c>
      <c r="K4135" t="e">
        <f t="shared" si="369"/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 t="shared" si="364"/>
        <v>#N/A</v>
      </c>
      <c r="I4136" t="e">
        <f t="shared" si="365"/>
        <v>#N/A</v>
      </c>
      <c r="J4136" t="e">
        <f t="shared" si="368"/>
        <v>#N/A</v>
      </c>
      <c r="K4136" t="e">
        <f t="shared" si="369"/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 t="shared" si="364"/>
        <v>#N/A</v>
      </c>
      <c r="I4137" t="e">
        <f t="shared" si="365"/>
        <v>#N/A</v>
      </c>
      <c r="J4137" t="e">
        <f t="shared" si="368"/>
        <v>#N/A</v>
      </c>
      <c r="K4137" t="e">
        <f t="shared" si="369"/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 t="shared" si="364"/>
        <v>#N/A</v>
      </c>
      <c r="I4138" t="e">
        <f t="shared" si="365"/>
        <v>#N/A</v>
      </c>
      <c r="J4138" t="e">
        <f t="shared" si="368"/>
        <v>#N/A</v>
      </c>
      <c r="K4138" t="e">
        <f t="shared" si="369"/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 t="shared" si="364"/>
        <v>#N/A</v>
      </c>
      <c r="I4139" t="e">
        <f t="shared" si="365"/>
        <v>#N/A</v>
      </c>
      <c r="J4139" t="e">
        <f t="shared" si="368"/>
        <v>#N/A</v>
      </c>
      <c r="K4139" t="e">
        <f t="shared" si="369"/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 t="shared" si="364"/>
        <v>#N/A</v>
      </c>
      <c r="I4140" t="e">
        <f t="shared" si="365"/>
        <v>#N/A</v>
      </c>
      <c r="J4140" t="e">
        <f t="shared" si="368"/>
        <v>#N/A</v>
      </c>
      <c r="K4140" t="e">
        <f t="shared" si="369"/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 t="shared" si="364"/>
        <v>#N/A</v>
      </c>
      <c r="I4141" t="e">
        <f t="shared" si="365"/>
        <v>#N/A</v>
      </c>
      <c r="J4141" t="e">
        <f t="shared" si="368"/>
        <v>#N/A</v>
      </c>
      <c r="K4141" t="e">
        <f t="shared" si="369"/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 t="shared" si="364"/>
        <v>#N/A</v>
      </c>
      <c r="I4142" t="e">
        <f t="shared" si="365"/>
        <v>#N/A</v>
      </c>
      <c r="J4142" t="e">
        <f t="shared" si="368"/>
        <v>#N/A</v>
      </c>
      <c r="K4142" t="e">
        <f t="shared" si="369"/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 t="shared" ref="H4143:H4196" si="370">NA()</f>
        <v>#N/A</v>
      </c>
      <c r="I4143" t="e">
        <f t="shared" ref="I4143:I4196" si="371">NA()</f>
        <v>#N/A</v>
      </c>
      <c r="J4143" t="e">
        <f t="shared" si="368"/>
        <v>#N/A</v>
      </c>
      <c r="K4143" t="e">
        <f t="shared" si="369"/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 t="shared" si="370"/>
        <v>#N/A</v>
      </c>
      <c r="I4144" t="e">
        <f t="shared" si="371"/>
        <v>#N/A</v>
      </c>
      <c r="J4144" t="e">
        <f t="shared" si="368"/>
        <v>#N/A</v>
      </c>
      <c r="K4144" t="e">
        <f t="shared" si="369"/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 t="shared" si="370"/>
        <v>#N/A</v>
      </c>
      <c r="I4145" t="e">
        <f t="shared" si="371"/>
        <v>#N/A</v>
      </c>
      <c r="J4145" t="e">
        <f t="shared" si="368"/>
        <v>#N/A</v>
      </c>
      <c r="K4145" t="e">
        <f t="shared" si="369"/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 t="shared" si="370"/>
        <v>#N/A</v>
      </c>
      <c r="I4146" t="e">
        <f t="shared" si="371"/>
        <v>#N/A</v>
      </c>
      <c r="J4146" t="e">
        <f t="shared" si="368"/>
        <v>#N/A</v>
      </c>
      <c r="K4146" t="e">
        <f t="shared" si="369"/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 t="shared" si="370"/>
        <v>#N/A</v>
      </c>
      <c r="I4147" t="e">
        <f t="shared" si="371"/>
        <v>#N/A</v>
      </c>
      <c r="J4147" t="e">
        <f t="shared" si="368"/>
        <v>#N/A</v>
      </c>
      <c r="K4147" t="e">
        <f t="shared" si="369"/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 t="shared" si="370"/>
        <v>#N/A</v>
      </c>
      <c r="I4148" t="e">
        <f t="shared" si="371"/>
        <v>#N/A</v>
      </c>
      <c r="J4148" t="e">
        <f t="shared" si="368"/>
        <v>#N/A</v>
      </c>
      <c r="K4148" t="e">
        <f t="shared" si="369"/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 t="shared" si="370"/>
        <v>#N/A</v>
      </c>
      <c r="I4149" t="e">
        <f t="shared" si="371"/>
        <v>#N/A</v>
      </c>
      <c r="J4149" t="e">
        <f t="shared" si="368"/>
        <v>#N/A</v>
      </c>
      <c r="K4149" t="e">
        <f t="shared" si="369"/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 t="shared" si="370"/>
        <v>#N/A</v>
      </c>
      <c r="I4150" t="e">
        <f t="shared" si="371"/>
        <v>#N/A</v>
      </c>
      <c r="J4150" t="e">
        <f t="shared" si="368"/>
        <v>#N/A</v>
      </c>
      <c r="K4150" t="e">
        <f t="shared" si="369"/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 t="shared" si="370"/>
        <v>#N/A</v>
      </c>
      <c r="I4151" t="e">
        <f t="shared" si="371"/>
        <v>#N/A</v>
      </c>
      <c r="J4151" t="e">
        <f t="shared" si="368"/>
        <v>#N/A</v>
      </c>
      <c r="K4151" t="e">
        <f t="shared" si="369"/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 t="shared" si="370"/>
        <v>#N/A</v>
      </c>
      <c r="I4152" t="e">
        <f t="shared" si="371"/>
        <v>#N/A</v>
      </c>
      <c r="J4152" t="e">
        <f t="shared" si="368"/>
        <v>#N/A</v>
      </c>
      <c r="K4152" t="e">
        <f t="shared" si="369"/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 t="shared" si="370"/>
        <v>#N/A</v>
      </c>
      <c r="I4153" t="e">
        <f t="shared" si="371"/>
        <v>#N/A</v>
      </c>
      <c r="J4153" t="e">
        <f t="shared" si="368"/>
        <v>#N/A</v>
      </c>
      <c r="K4153" t="e">
        <f t="shared" si="369"/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 t="shared" si="370"/>
        <v>#N/A</v>
      </c>
      <c r="I4154" t="e">
        <f t="shared" si="371"/>
        <v>#N/A</v>
      </c>
      <c r="J4154" t="e">
        <f t="shared" si="368"/>
        <v>#N/A</v>
      </c>
      <c r="K4154" t="e">
        <f t="shared" si="369"/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 t="shared" si="370"/>
        <v>#N/A</v>
      </c>
      <c r="I4155" t="e">
        <f t="shared" si="371"/>
        <v>#N/A</v>
      </c>
      <c r="J4155" t="e">
        <f t="shared" si="368"/>
        <v>#N/A</v>
      </c>
      <c r="K4155" t="e">
        <f t="shared" si="369"/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 t="shared" si="370"/>
        <v>#N/A</v>
      </c>
      <c r="I4156" t="e">
        <f t="shared" si="371"/>
        <v>#N/A</v>
      </c>
      <c r="J4156" t="e">
        <f t="shared" si="368"/>
        <v>#N/A</v>
      </c>
      <c r="K4156" t="e">
        <f t="shared" si="369"/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 t="shared" si="370"/>
        <v>#N/A</v>
      </c>
      <c r="I4157" t="e">
        <f t="shared" si="371"/>
        <v>#N/A</v>
      </c>
      <c r="J4157" t="e">
        <f t="shared" si="368"/>
        <v>#N/A</v>
      </c>
      <c r="K4157" t="e">
        <f t="shared" si="369"/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 t="shared" si="370"/>
        <v>#N/A</v>
      </c>
      <c r="I4158" t="e">
        <f t="shared" si="371"/>
        <v>#N/A</v>
      </c>
      <c r="J4158" t="e">
        <f t="shared" si="368"/>
        <v>#N/A</v>
      </c>
      <c r="K4158" t="e">
        <f t="shared" si="369"/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 t="shared" si="370"/>
        <v>#N/A</v>
      </c>
      <c r="I4159" t="e">
        <f t="shared" si="371"/>
        <v>#N/A</v>
      </c>
      <c r="J4159" t="e">
        <f t="shared" si="368"/>
        <v>#N/A</v>
      </c>
      <c r="K4159" t="e">
        <f t="shared" si="369"/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 t="shared" si="370"/>
        <v>#N/A</v>
      </c>
      <c r="I4160" t="e">
        <f t="shared" si="371"/>
        <v>#N/A</v>
      </c>
      <c r="J4160" t="e">
        <f t="shared" si="368"/>
        <v>#N/A</v>
      </c>
      <c r="K4160" t="e">
        <f t="shared" si="369"/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 t="shared" si="370"/>
        <v>#N/A</v>
      </c>
      <c r="I4161" t="e">
        <f t="shared" si="371"/>
        <v>#N/A</v>
      </c>
      <c r="J4161" t="e">
        <f t="shared" si="368"/>
        <v>#N/A</v>
      </c>
      <c r="K4161" t="e">
        <f t="shared" si="369"/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 t="shared" si="370"/>
        <v>#N/A</v>
      </c>
      <c r="I4162" t="e">
        <f t="shared" si="371"/>
        <v>#N/A</v>
      </c>
      <c r="J4162" t="e">
        <f t="shared" si="368"/>
        <v>#N/A</v>
      </c>
      <c r="K4162" t="e">
        <f t="shared" si="369"/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 t="shared" si="370"/>
        <v>#N/A</v>
      </c>
      <c r="I4163" t="e">
        <f t="shared" si="371"/>
        <v>#N/A</v>
      </c>
      <c r="J4163" t="e">
        <f t="shared" si="368"/>
        <v>#N/A</v>
      </c>
      <c r="K4163" t="e">
        <f t="shared" si="369"/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 t="shared" si="370"/>
        <v>#N/A</v>
      </c>
      <c r="I4164" t="e">
        <f t="shared" si="371"/>
        <v>#N/A</v>
      </c>
      <c r="J4164" t="e">
        <f t="shared" si="368"/>
        <v>#N/A</v>
      </c>
      <c r="K4164" t="e">
        <f t="shared" si="369"/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 t="shared" si="370"/>
        <v>#N/A</v>
      </c>
      <c r="I4165" t="e">
        <f t="shared" si="371"/>
        <v>#N/A</v>
      </c>
      <c r="J4165" t="e">
        <f t="shared" si="368"/>
        <v>#N/A</v>
      </c>
      <c r="K4165" t="e">
        <f t="shared" si="369"/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 t="shared" si="370"/>
        <v>#N/A</v>
      </c>
      <c r="I4166" t="e">
        <f t="shared" si="371"/>
        <v>#N/A</v>
      </c>
      <c r="J4166" t="e">
        <f t="shared" si="368"/>
        <v>#N/A</v>
      </c>
      <c r="K4166" t="e">
        <f t="shared" si="369"/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 t="shared" si="370"/>
        <v>#N/A</v>
      </c>
      <c r="I4167" t="e">
        <f t="shared" si="371"/>
        <v>#N/A</v>
      </c>
      <c r="J4167" t="e">
        <f t="shared" si="368"/>
        <v>#N/A</v>
      </c>
      <c r="K4167" t="e">
        <f t="shared" si="369"/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 t="shared" si="370"/>
        <v>#N/A</v>
      </c>
      <c r="I4168" t="e">
        <f t="shared" si="371"/>
        <v>#N/A</v>
      </c>
      <c r="J4168" t="e">
        <f t="shared" si="368"/>
        <v>#N/A</v>
      </c>
      <c r="K4168" t="e">
        <f t="shared" si="369"/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 t="shared" si="370"/>
        <v>#N/A</v>
      </c>
      <c r="I4169" t="e">
        <f t="shared" si="371"/>
        <v>#N/A</v>
      </c>
      <c r="J4169" t="e">
        <f t="shared" si="368"/>
        <v>#N/A</v>
      </c>
      <c r="K4169" t="e">
        <f t="shared" si="369"/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 t="shared" si="370"/>
        <v>#N/A</v>
      </c>
      <c r="I4170" t="e">
        <f t="shared" si="371"/>
        <v>#N/A</v>
      </c>
      <c r="J4170" t="e">
        <f t="shared" si="368"/>
        <v>#N/A</v>
      </c>
      <c r="K4170" t="e">
        <f t="shared" si="369"/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 t="shared" si="370"/>
        <v>#N/A</v>
      </c>
      <c r="I4171" t="e">
        <f t="shared" si="371"/>
        <v>#N/A</v>
      </c>
      <c r="J4171" t="e">
        <f t="shared" si="368"/>
        <v>#N/A</v>
      </c>
      <c r="K4171" t="e">
        <f t="shared" si="369"/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 t="shared" si="370"/>
        <v>#N/A</v>
      </c>
      <c r="I4172" t="e">
        <f t="shared" si="371"/>
        <v>#N/A</v>
      </c>
      <c r="J4172" t="e">
        <f t="shared" si="368"/>
        <v>#N/A</v>
      </c>
      <c r="K4172" t="e">
        <f t="shared" si="369"/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 t="shared" si="370"/>
        <v>#N/A</v>
      </c>
      <c r="I4173" t="e">
        <f t="shared" si="371"/>
        <v>#N/A</v>
      </c>
      <c r="J4173" t="e">
        <f t="shared" si="368"/>
        <v>#N/A</v>
      </c>
      <c r="K4173" t="e">
        <f t="shared" si="369"/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 t="shared" si="370"/>
        <v>#N/A</v>
      </c>
      <c r="I4174" t="e">
        <f t="shared" si="371"/>
        <v>#N/A</v>
      </c>
      <c r="J4174" t="e">
        <f t="shared" si="368"/>
        <v>#N/A</v>
      </c>
      <c r="K4174" t="e">
        <f t="shared" si="369"/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 t="shared" si="370"/>
        <v>#N/A</v>
      </c>
      <c r="I4175" t="e">
        <f t="shared" si="371"/>
        <v>#N/A</v>
      </c>
      <c r="J4175" t="e">
        <f t="shared" si="368"/>
        <v>#N/A</v>
      </c>
      <c r="K4175" t="e">
        <f t="shared" si="369"/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 t="shared" si="370"/>
        <v>#N/A</v>
      </c>
      <c r="I4176" t="e">
        <f t="shared" si="371"/>
        <v>#N/A</v>
      </c>
      <c r="J4176" t="e">
        <f t="shared" si="368"/>
        <v>#N/A</v>
      </c>
      <c r="K4176" t="e">
        <f t="shared" si="369"/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 t="shared" si="370"/>
        <v>#N/A</v>
      </c>
      <c r="I4177" t="e">
        <f t="shared" si="371"/>
        <v>#N/A</v>
      </c>
      <c r="J4177" t="e">
        <f t="shared" si="368"/>
        <v>#N/A</v>
      </c>
      <c r="K4177" t="e">
        <f t="shared" si="369"/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 t="shared" si="370"/>
        <v>#N/A</v>
      </c>
      <c r="I4178" t="e">
        <f t="shared" si="371"/>
        <v>#N/A</v>
      </c>
      <c r="J4178" t="e">
        <f t="shared" si="368"/>
        <v>#N/A</v>
      </c>
      <c r="K4178" t="e">
        <f t="shared" si="369"/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 t="shared" si="370"/>
        <v>#N/A</v>
      </c>
      <c r="I4179" t="e">
        <f t="shared" si="371"/>
        <v>#N/A</v>
      </c>
      <c r="J4179" t="e">
        <f t="shared" ref="J4179:J4186" si="372">NA()</f>
        <v>#N/A</v>
      </c>
      <c r="K4179" t="e">
        <f t="shared" ref="K4179:K4186" si="373"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 t="shared" si="370"/>
        <v>#N/A</v>
      </c>
      <c r="I4180" t="e">
        <f t="shared" si="371"/>
        <v>#N/A</v>
      </c>
      <c r="J4180" t="e">
        <f t="shared" si="372"/>
        <v>#N/A</v>
      </c>
      <c r="K4180" t="e">
        <f t="shared" si="373"/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 t="shared" si="370"/>
        <v>#N/A</v>
      </c>
      <c r="I4181" t="e">
        <f t="shared" si="371"/>
        <v>#N/A</v>
      </c>
      <c r="J4181" t="e">
        <f t="shared" si="372"/>
        <v>#N/A</v>
      </c>
      <c r="K4181" t="e">
        <f t="shared" si="373"/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 t="shared" si="370"/>
        <v>#N/A</v>
      </c>
      <c r="I4182" t="e">
        <f t="shared" si="371"/>
        <v>#N/A</v>
      </c>
      <c r="J4182" t="e">
        <f t="shared" si="372"/>
        <v>#N/A</v>
      </c>
      <c r="K4182" t="e">
        <f t="shared" si="373"/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 t="shared" si="370"/>
        <v>#N/A</v>
      </c>
      <c r="I4183" t="e">
        <f t="shared" si="371"/>
        <v>#N/A</v>
      </c>
      <c r="J4183" t="e">
        <f t="shared" si="372"/>
        <v>#N/A</v>
      </c>
      <c r="K4183" t="e">
        <f t="shared" si="373"/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 t="shared" si="370"/>
        <v>#N/A</v>
      </c>
      <c r="I4184" t="e">
        <f t="shared" si="371"/>
        <v>#N/A</v>
      </c>
      <c r="J4184" t="e">
        <f t="shared" si="372"/>
        <v>#N/A</v>
      </c>
      <c r="K4184" t="e">
        <f t="shared" si="373"/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 t="shared" si="370"/>
        <v>#N/A</v>
      </c>
      <c r="I4185" t="e">
        <f t="shared" si="371"/>
        <v>#N/A</v>
      </c>
      <c r="J4185" t="e">
        <f t="shared" si="372"/>
        <v>#N/A</v>
      </c>
      <c r="K4185" t="e">
        <f t="shared" si="373"/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 t="shared" si="370"/>
        <v>#N/A</v>
      </c>
      <c r="I4186" t="e">
        <f t="shared" si="371"/>
        <v>#N/A</v>
      </c>
      <c r="J4186" t="e">
        <f t="shared" si="372"/>
        <v>#N/A</v>
      </c>
      <c r="K4186" t="e">
        <f t="shared" si="373"/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 t="shared" si="370"/>
        <v>#N/A</v>
      </c>
      <c r="I4187" t="e">
        <f t="shared" si="371"/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 t="shared" si="370"/>
        <v>#N/A</v>
      </c>
      <c r="I4188" t="e">
        <f t="shared" si="371"/>
        <v>#N/A</v>
      </c>
      <c r="J4188" t="e">
        <f t="shared" ref="J4188:J4196" si="374">NA()</f>
        <v>#N/A</v>
      </c>
      <c r="K4188" t="e">
        <f t="shared" ref="K4188:K4196" si="375"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 t="shared" si="370"/>
        <v>#N/A</v>
      </c>
      <c r="I4189" t="e">
        <f t="shared" si="371"/>
        <v>#N/A</v>
      </c>
      <c r="J4189" t="e">
        <f t="shared" si="374"/>
        <v>#N/A</v>
      </c>
      <c r="K4189" t="e">
        <f t="shared" si="375"/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 t="shared" si="370"/>
        <v>#N/A</v>
      </c>
      <c r="I4190" t="e">
        <f t="shared" si="371"/>
        <v>#N/A</v>
      </c>
      <c r="J4190" t="e">
        <f t="shared" si="374"/>
        <v>#N/A</v>
      </c>
      <c r="K4190" t="e">
        <f t="shared" si="375"/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 t="shared" si="370"/>
        <v>#N/A</v>
      </c>
      <c r="I4191" t="e">
        <f t="shared" si="371"/>
        <v>#N/A</v>
      </c>
      <c r="J4191" t="e">
        <f t="shared" si="374"/>
        <v>#N/A</v>
      </c>
      <c r="K4191" t="e">
        <f t="shared" si="375"/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 t="shared" si="370"/>
        <v>#N/A</v>
      </c>
      <c r="I4192" t="e">
        <f t="shared" si="371"/>
        <v>#N/A</v>
      </c>
      <c r="J4192" t="e">
        <f t="shared" si="374"/>
        <v>#N/A</v>
      </c>
      <c r="K4192" t="e">
        <f t="shared" si="375"/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 t="shared" si="370"/>
        <v>#N/A</v>
      </c>
      <c r="I4193" t="e">
        <f t="shared" si="371"/>
        <v>#N/A</v>
      </c>
      <c r="J4193" t="e">
        <f t="shared" si="374"/>
        <v>#N/A</v>
      </c>
      <c r="K4193" t="e">
        <f t="shared" si="375"/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 t="shared" si="370"/>
        <v>#N/A</v>
      </c>
      <c r="I4194" t="e">
        <f t="shared" si="371"/>
        <v>#N/A</v>
      </c>
      <c r="J4194" t="e">
        <f t="shared" si="374"/>
        <v>#N/A</v>
      </c>
      <c r="K4194" t="e">
        <f t="shared" si="375"/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 t="shared" si="370"/>
        <v>#N/A</v>
      </c>
      <c r="I4195" t="e">
        <f t="shared" si="371"/>
        <v>#N/A</v>
      </c>
      <c r="J4195" t="e">
        <f t="shared" si="374"/>
        <v>#N/A</v>
      </c>
      <c r="K4195" t="e">
        <f t="shared" si="375"/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 t="shared" si="370"/>
        <v>#N/A</v>
      </c>
      <c r="I4196" t="e">
        <f t="shared" si="371"/>
        <v>#N/A</v>
      </c>
      <c r="J4196" t="e">
        <f t="shared" si="374"/>
        <v>#N/A</v>
      </c>
      <c r="K4196" t="e">
        <f t="shared" si="375"/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 t="shared" ref="H4198:H4261" si="376">NA()</f>
        <v>#N/A</v>
      </c>
      <c r="I4198" t="e">
        <f t="shared" ref="I4198:I4261" si="377">NA()</f>
        <v>#N/A</v>
      </c>
      <c r="J4198" t="e">
        <f t="shared" ref="J4198:J4261" si="378">NA()</f>
        <v>#N/A</v>
      </c>
      <c r="K4198" t="e">
        <f t="shared" ref="K4198:K4261" si="379"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 t="shared" si="376"/>
        <v>#N/A</v>
      </c>
      <c r="I4199" t="e">
        <f t="shared" si="377"/>
        <v>#N/A</v>
      </c>
      <c r="J4199" t="e">
        <f t="shared" si="378"/>
        <v>#N/A</v>
      </c>
      <c r="K4199" t="e">
        <f t="shared" si="379"/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 t="shared" si="376"/>
        <v>#N/A</v>
      </c>
      <c r="I4200" t="e">
        <f t="shared" si="377"/>
        <v>#N/A</v>
      </c>
      <c r="J4200" t="e">
        <f t="shared" si="378"/>
        <v>#N/A</v>
      </c>
      <c r="K4200" t="e">
        <f t="shared" si="379"/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 t="shared" si="376"/>
        <v>#N/A</v>
      </c>
      <c r="I4201" t="e">
        <f t="shared" si="377"/>
        <v>#N/A</v>
      </c>
      <c r="J4201" t="e">
        <f t="shared" si="378"/>
        <v>#N/A</v>
      </c>
      <c r="K4201" t="e">
        <f t="shared" si="379"/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 t="shared" si="376"/>
        <v>#N/A</v>
      </c>
      <c r="I4202" t="e">
        <f t="shared" si="377"/>
        <v>#N/A</v>
      </c>
      <c r="J4202" t="e">
        <f t="shared" si="378"/>
        <v>#N/A</v>
      </c>
      <c r="K4202" t="e">
        <f t="shared" si="379"/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 t="shared" si="376"/>
        <v>#N/A</v>
      </c>
      <c r="I4203" t="e">
        <f t="shared" si="377"/>
        <v>#N/A</v>
      </c>
      <c r="J4203" t="e">
        <f t="shared" si="378"/>
        <v>#N/A</v>
      </c>
      <c r="K4203" t="e">
        <f t="shared" si="379"/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 t="shared" si="376"/>
        <v>#N/A</v>
      </c>
      <c r="I4204" t="e">
        <f t="shared" si="377"/>
        <v>#N/A</v>
      </c>
      <c r="J4204" t="e">
        <f t="shared" si="378"/>
        <v>#N/A</v>
      </c>
      <c r="K4204" t="e">
        <f t="shared" si="379"/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 t="shared" si="376"/>
        <v>#N/A</v>
      </c>
      <c r="I4205" t="e">
        <f t="shared" si="377"/>
        <v>#N/A</v>
      </c>
      <c r="J4205" t="e">
        <f t="shared" si="378"/>
        <v>#N/A</v>
      </c>
      <c r="K4205" t="e">
        <f t="shared" si="379"/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 t="shared" si="376"/>
        <v>#N/A</v>
      </c>
      <c r="I4206" t="e">
        <f t="shared" si="377"/>
        <v>#N/A</v>
      </c>
      <c r="J4206" t="e">
        <f t="shared" si="378"/>
        <v>#N/A</v>
      </c>
      <c r="K4206" t="e">
        <f t="shared" si="379"/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 t="shared" si="376"/>
        <v>#N/A</v>
      </c>
      <c r="I4207" t="e">
        <f t="shared" si="377"/>
        <v>#N/A</v>
      </c>
      <c r="J4207" t="e">
        <f t="shared" si="378"/>
        <v>#N/A</v>
      </c>
      <c r="K4207" t="e">
        <f t="shared" si="379"/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 t="shared" si="376"/>
        <v>#N/A</v>
      </c>
      <c r="I4208" t="e">
        <f t="shared" si="377"/>
        <v>#N/A</v>
      </c>
      <c r="J4208" t="e">
        <f t="shared" si="378"/>
        <v>#N/A</v>
      </c>
      <c r="K4208" t="e">
        <f t="shared" si="379"/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 t="shared" si="376"/>
        <v>#N/A</v>
      </c>
      <c r="I4209" t="e">
        <f t="shared" si="377"/>
        <v>#N/A</v>
      </c>
      <c r="J4209" t="e">
        <f t="shared" si="378"/>
        <v>#N/A</v>
      </c>
      <c r="K4209" t="e">
        <f t="shared" si="379"/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 t="shared" si="376"/>
        <v>#N/A</v>
      </c>
      <c r="I4210" t="e">
        <f t="shared" si="377"/>
        <v>#N/A</v>
      </c>
      <c r="J4210" t="e">
        <f t="shared" si="378"/>
        <v>#N/A</v>
      </c>
      <c r="K4210" t="e">
        <f t="shared" si="379"/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 t="shared" si="376"/>
        <v>#N/A</v>
      </c>
      <c r="I4211" t="e">
        <f t="shared" si="377"/>
        <v>#N/A</v>
      </c>
      <c r="J4211" t="e">
        <f t="shared" si="378"/>
        <v>#N/A</v>
      </c>
      <c r="K4211" t="e">
        <f t="shared" si="379"/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 t="shared" si="376"/>
        <v>#N/A</v>
      </c>
      <c r="I4212" t="e">
        <f t="shared" si="377"/>
        <v>#N/A</v>
      </c>
      <c r="J4212" t="e">
        <f t="shared" si="378"/>
        <v>#N/A</v>
      </c>
      <c r="K4212" t="e">
        <f t="shared" si="379"/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 t="shared" si="376"/>
        <v>#N/A</v>
      </c>
      <c r="I4213" t="e">
        <f t="shared" si="377"/>
        <v>#N/A</v>
      </c>
      <c r="J4213" t="e">
        <f t="shared" si="378"/>
        <v>#N/A</v>
      </c>
      <c r="K4213" t="e">
        <f t="shared" si="379"/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 t="shared" si="376"/>
        <v>#N/A</v>
      </c>
      <c r="I4214" t="e">
        <f t="shared" si="377"/>
        <v>#N/A</v>
      </c>
      <c r="J4214" t="e">
        <f t="shared" si="378"/>
        <v>#N/A</v>
      </c>
      <c r="K4214" t="e">
        <f t="shared" si="379"/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 t="shared" si="376"/>
        <v>#N/A</v>
      </c>
      <c r="I4215" t="e">
        <f t="shared" si="377"/>
        <v>#N/A</v>
      </c>
      <c r="J4215" t="e">
        <f t="shared" si="378"/>
        <v>#N/A</v>
      </c>
      <c r="K4215" t="e">
        <f t="shared" si="379"/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 t="shared" si="376"/>
        <v>#N/A</v>
      </c>
      <c r="I4216" t="e">
        <f t="shared" si="377"/>
        <v>#N/A</v>
      </c>
      <c r="J4216" t="e">
        <f t="shared" si="378"/>
        <v>#N/A</v>
      </c>
      <c r="K4216" t="e">
        <f t="shared" si="379"/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 t="shared" si="376"/>
        <v>#N/A</v>
      </c>
      <c r="I4217" t="e">
        <f t="shared" si="377"/>
        <v>#N/A</v>
      </c>
      <c r="J4217" t="e">
        <f t="shared" si="378"/>
        <v>#N/A</v>
      </c>
      <c r="K4217" t="e">
        <f t="shared" si="379"/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 t="shared" si="376"/>
        <v>#N/A</v>
      </c>
      <c r="I4218" t="e">
        <f t="shared" si="377"/>
        <v>#N/A</v>
      </c>
      <c r="J4218" t="e">
        <f t="shared" si="378"/>
        <v>#N/A</v>
      </c>
      <c r="K4218" t="e">
        <f t="shared" si="379"/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 t="shared" si="376"/>
        <v>#N/A</v>
      </c>
      <c r="I4219" t="e">
        <f t="shared" si="377"/>
        <v>#N/A</v>
      </c>
      <c r="J4219" t="e">
        <f t="shared" si="378"/>
        <v>#N/A</v>
      </c>
      <c r="K4219" t="e">
        <f t="shared" si="379"/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 t="shared" si="376"/>
        <v>#N/A</v>
      </c>
      <c r="I4220" t="e">
        <f t="shared" si="377"/>
        <v>#N/A</v>
      </c>
      <c r="J4220" t="e">
        <f t="shared" si="378"/>
        <v>#N/A</v>
      </c>
      <c r="K4220" t="e">
        <f t="shared" si="379"/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 t="shared" si="376"/>
        <v>#N/A</v>
      </c>
      <c r="I4221" t="e">
        <f t="shared" si="377"/>
        <v>#N/A</v>
      </c>
      <c r="J4221" t="e">
        <f t="shared" si="378"/>
        <v>#N/A</v>
      </c>
      <c r="K4221" t="e">
        <f t="shared" si="379"/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 t="shared" si="376"/>
        <v>#N/A</v>
      </c>
      <c r="I4222" t="e">
        <f t="shared" si="377"/>
        <v>#N/A</v>
      </c>
      <c r="J4222" t="e">
        <f t="shared" si="378"/>
        <v>#N/A</v>
      </c>
      <c r="K4222" t="e">
        <f t="shared" si="379"/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 t="shared" si="376"/>
        <v>#N/A</v>
      </c>
      <c r="I4223" t="e">
        <f t="shared" si="377"/>
        <v>#N/A</v>
      </c>
      <c r="J4223" t="e">
        <f t="shared" si="378"/>
        <v>#N/A</v>
      </c>
      <c r="K4223" t="e">
        <f t="shared" si="379"/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 t="shared" si="376"/>
        <v>#N/A</v>
      </c>
      <c r="I4224" t="e">
        <f t="shared" si="377"/>
        <v>#N/A</v>
      </c>
      <c r="J4224" t="e">
        <f t="shared" si="378"/>
        <v>#N/A</v>
      </c>
      <c r="K4224" t="e">
        <f t="shared" si="379"/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 t="shared" si="376"/>
        <v>#N/A</v>
      </c>
      <c r="I4225" t="e">
        <f t="shared" si="377"/>
        <v>#N/A</v>
      </c>
      <c r="J4225" t="e">
        <f t="shared" si="378"/>
        <v>#N/A</v>
      </c>
      <c r="K4225" t="e">
        <f t="shared" si="379"/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 t="shared" si="376"/>
        <v>#N/A</v>
      </c>
      <c r="I4226" t="e">
        <f t="shared" si="377"/>
        <v>#N/A</v>
      </c>
      <c r="J4226" t="e">
        <f t="shared" si="378"/>
        <v>#N/A</v>
      </c>
      <c r="K4226" t="e">
        <f t="shared" si="379"/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 t="shared" si="376"/>
        <v>#N/A</v>
      </c>
      <c r="I4227" t="e">
        <f t="shared" si="377"/>
        <v>#N/A</v>
      </c>
      <c r="J4227" t="e">
        <f t="shared" si="378"/>
        <v>#N/A</v>
      </c>
      <c r="K4227" t="e">
        <f t="shared" si="379"/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 t="shared" si="376"/>
        <v>#N/A</v>
      </c>
      <c r="I4228" t="e">
        <f t="shared" si="377"/>
        <v>#N/A</v>
      </c>
      <c r="J4228" t="e">
        <f t="shared" si="378"/>
        <v>#N/A</v>
      </c>
      <c r="K4228" t="e">
        <f t="shared" si="379"/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 t="shared" si="376"/>
        <v>#N/A</v>
      </c>
      <c r="I4229" t="e">
        <f t="shared" si="377"/>
        <v>#N/A</v>
      </c>
      <c r="J4229" t="e">
        <f t="shared" si="378"/>
        <v>#N/A</v>
      </c>
      <c r="K4229" t="e">
        <f t="shared" si="379"/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 t="shared" si="376"/>
        <v>#N/A</v>
      </c>
      <c r="I4230" t="e">
        <f t="shared" si="377"/>
        <v>#N/A</v>
      </c>
      <c r="J4230" t="e">
        <f t="shared" si="378"/>
        <v>#N/A</v>
      </c>
      <c r="K4230" t="e">
        <f t="shared" si="379"/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 t="shared" si="376"/>
        <v>#N/A</v>
      </c>
      <c r="I4231" t="e">
        <f t="shared" si="377"/>
        <v>#N/A</v>
      </c>
      <c r="J4231" t="e">
        <f t="shared" si="378"/>
        <v>#N/A</v>
      </c>
      <c r="K4231" t="e">
        <f t="shared" si="379"/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 t="shared" si="376"/>
        <v>#N/A</v>
      </c>
      <c r="I4232" t="e">
        <f t="shared" si="377"/>
        <v>#N/A</v>
      </c>
      <c r="J4232" t="e">
        <f t="shared" si="378"/>
        <v>#N/A</v>
      </c>
      <c r="K4232" t="e">
        <f t="shared" si="379"/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 t="shared" si="376"/>
        <v>#N/A</v>
      </c>
      <c r="I4233" t="e">
        <f t="shared" si="377"/>
        <v>#N/A</v>
      </c>
      <c r="J4233" t="e">
        <f t="shared" si="378"/>
        <v>#N/A</v>
      </c>
      <c r="K4233" t="e">
        <f t="shared" si="379"/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 t="shared" si="376"/>
        <v>#N/A</v>
      </c>
      <c r="I4234" t="e">
        <f t="shared" si="377"/>
        <v>#N/A</v>
      </c>
      <c r="J4234" t="e">
        <f t="shared" si="378"/>
        <v>#N/A</v>
      </c>
      <c r="K4234" t="e">
        <f t="shared" si="379"/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 t="shared" si="376"/>
        <v>#N/A</v>
      </c>
      <c r="I4235" t="e">
        <f t="shared" si="377"/>
        <v>#N/A</v>
      </c>
      <c r="J4235" t="e">
        <f t="shared" si="378"/>
        <v>#N/A</v>
      </c>
      <c r="K4235" t="e">
        <f t="shared" si="379"/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 t="shared" si="376"/>
        <v>#N/A</v>
      </c>
      <c r="I4236" t="e">
        <f t="shared" si="377"/>
        <v>#N/A</v>
      </c>
      <c r="J4236" t="e">
        <f t="shared" si="378"/>
        <v>#N/A</v>
      </c>
      <c r="K4236" t="e">
        <f t="shared" si="379"/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 t="shared" si="376"/>
        <v>#N/A</v>
      </c>
      <c r="I4237" t="e">
        <f t="shared" si="377"/>
        <v>#N/A</v>
      </c>
      <c r="J4237" t="e">
        <f t="shared" si="378"/>
        <v>#N/A</v>
      </c>
      <c r="K4237" t="e">
        <f t="shared" si="379"/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 t="shared" si="376"/>
        <v>#N/A</v>
      </c>
      <c r="I4238" t="e">
        <f t="shared" si="377"/>
        <v>#N/A</v>
      </c>
      <c r="J4238" t="e">
        <f t="shared" si="378"/>
        <v>#N/A</v>
      </c>
      <c r="K4238" t="e">
        <f t="shared" si="379"/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 t="shared" si="376"/>
        <v>#N/A</v>
      </c>
      <c r="I4239" t="e">
        <f t="shared" si="377"/>
        <v>#N/A</v>
      </c>
      <c r="J4239" t="e">
        <f t="shared" si="378"/>
        <v>#N/A</v>
      </c>
      <c r="K4239" t="e">
        <f t="shared" si="379"/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 t="shared" si="376"/>
        <v>#N/A</v>
      </c>
      <c r="I4240" t="e">
        <f t="shared" si="377"/>
        <v>#N/A</v>
      </c>
      <c r="J4240" t="e">
        <f t="shared" si="378"/>
        <v>#N/A</v>
      </c>
      <c r="K4240" t="e">
        <f t="shared" si="379"/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 t="shared" si="376"/>
        <v>#N/A</v>
      </c>
      <c r="I4241" t="e">
        <f t="shared" si="377"/>
        <v>#N/A</v>
      </c>
      <c r="J4241" t="e">
        <f t="shared" si="378"/>
        <v>#N/A</v>
      </c>
      <c r="K4241" t="e">
        <f t="shared" si="379"/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 t="shared" si="376"/>
        <v>#N/A</v>
      </c>
      <c r="I4242" t="e">
        <f t="shared" si="377"/>
        <v>#N/A</v>
      </c>
      <c r="J4242" t="e">
        <f t="shared" si="378"/>
        <v>#N/A</v>
      </c>
      <c r="K4242" t="e">
        <f t="shared" si="379"/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 t="shared" si="376"/>
        <v>#N/A</v>
      </c>
      <c r="I4243" t="e">
        <f t="shared" si="377"/>
        <v>#N/A</v>
      </c>
      <c r="J4243" t="e">
        <f t="shared" si="378"/>
        <v>#N/A</v>
      </c>
      <c r="K4243" t="e">
        <f t="shared" si="379"/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 t="shared" si="376"/>
        <v>#N/A</v>
      </c>
      <c r="I4244" t="e">
        <f t="shared" si="377"/>
        <v>#N/A</v>
      </c>
      <c r="J4244" t="e">
        <f t="shared" si="378"/>
        <v>#N/A</v>
      </c>
      <c r="K4244" t="e">
        <f t="shared" si="379"/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 t="shared" si="376"/>
        <v>#N/A</v>
      </c>
      <c r="I4245" t="e">
        <f t="shared" si="377"/>
        <v>#N/A</v>
      </c>
      <c r="J4245" t="e">
        <f t="shared" si="378"/>
        <v>#N/A</v>
      </c>
      <c r="K4245" t="e">
        <f t="shared" si="379"/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 t="shared" si="376"/>
        <v>#N/A</v>
      </c>
      <c r="I4246" t="e">
        <f t="shared" si="377"/>
        <v>#N/A</v>
      </c>
      <c r="J4246" t="e">
        <f t="shared" si="378"/>
        <v>#N/A</v>
      </c>
      <c r="K4246" t="e">
        <f t="shared" si="379"/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 t="shared" si="376"/>
        <v>#N/A</v>
      </c>
      <c r="I4247" t="e">
        <f t="shared" si="377"/>
        <v>#N/A</v>
      </c>
      <c r="J4247" t="e">
        <f t="shared" si="378"/>
        <v>#N/A</v>
      </c>
      <c r="K4247" t="e">
        <f t="shared" si="379"/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 t="shared" si="376"/>
        <v>#N/A</v>
      </c>
      <c r="I4248" t="e">
        <f t="shared" si="377"/>
        <v>#N/A</v>
      </c>
      <c r="J4248" t="e">
        <f t="shared" si="378"/>
        <v>#N/A</v>
      </c>
      <c r="K4248" t="e">
        <f t="shared" si="379"/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 t="shared" si="376"/>
        <v>#N/A</v>
      </c>
      <c r="I4249" t="e">
        <f t="shared" si="377"/>
        <v>#N/A</v>
      </c>
      <c r="J4249" t="e">
        <f t="shared" si="378"/>
        <v>#N/A</v>
      </c>
      <c r="K4249" t="e">
        <f t="shared" si="379"/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 t="shared" si="376"/>
        <v>#N/A</v>
      </c>
      <c r="I4250" t="e">
        <f t="shared" si="377"/>
        <v>#N/A</v>
      </c>
      <c r="J4250" t="e">
        <f t="shared" si="378"/>
        <v>#N/A</v>
      </c>
      <c r="K4250" t="e">
        <f t="shared" si="379"/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 t="shared" si="376"/>
        <v>#N/A</v>
      </c>
      <c r="I4251" t="e">
        <f t="shared" si="377"/>
        <v>#N/A</v>
      </c>
      <c r="J4251" t="e">
        <f t="shared" si="378"/>
        <v>#N/A</v>
      </c>
      <c r="K4251" t="e">
        <f t="shared" si="379"/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 t="shared" si="376"/>
        <v>#N/A</v>
      </c>
      <c r="I4252" t="e">
        <f t="shared" si="377"/>
        <v>#N/A</v>
      </c>
      <c r="J4252" t="e">
        <f t="shared" si="378"/>
        <v>#N/A</v>
      </c>
      <c r="K4252" t="e">
        <f t="shared" si="379"/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 t="shared" si="376"/>
        <v>#N/A</v>
      </c>
      <c r="I4253" t="e">
        <f t="shared" si="377"/>
        <v>#N/A</v>
      </c>
      <c r="J4253" t="e">
        <f t="shared" si="378"/>
        <v>#N/A</v>
      </c>
      <c r="K4253" t="e">
        <f t="shared" si="379"/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 t="shared" si="376"/>
        <v>#N/A</v>
      </c>
      <c r="I4254" t="e">
        <f t="shared" si="377"/>
        <v>#N/A</v>
      </c>
      <c r="J4254" t="e">
        <f t="shared" si="378"/>
        <v>#N/A</v>
      </c>
      <c r="K4254" t="e">
        <f t="shared" si="379"/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 t="shared" si="376"/>
        <v>#N/A</v>
      </c>
      <c r="I4255" t="e">
        <f t="shared" si="377"/>
        <v>#N/A</v>
      </c>
      <c r="J4255" t="e">
        <f t="shared" si="378"/>
        <v>#N/A</v>
      </c>
      <c r="K4255" t="e">
        <f t="shared" si="379"/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 t="shared" si="376"/>
        <v>#N/A</v>
      </c>
      <c r="I4256" t="e">
        <f t="shared" si="377"/>
        <v>#N/A</v>
      </c>
      <c r="J4256" t="e">
        <f t="shared" si="378"/>
        <v>#N/A</v>
      </c>
      <c r="K4256" t="e">
        <f t="shared" si="379"/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 t="shared" si="376"/>
        <v>#N/A</v>
      </c>
      <c r="I4257" t="e">
        <f t="shared" si="377"/>
        <v>#N/A</v>
      </c>
      <c r="J4257" t="e">
        <f t="shared" si="378"/>
        <v>#N/A</v>
      </c>
      <c r="K4257" t="e">
        <f t="shared" si="379"/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 t="shared" si="376"/>
        <v>#N/A</v>
      </c>
      <c r="I4258" t="e">
        <f t="shared" si="377"/>
        <v>#N/A</v>
      </c>
      <c r="J4258" t="e">
        <f t="shared" si="378"/>
        <v>#N/A</v>
      </c>
      <c r="K4258" t="e">
        <f t="shared" si="379"/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 t="shared" si="376"/>
        <v>#N/A</v>
      </c>
      <c r="I4259" t="e">
        <f t="shared" si="377"/>
        <v>#N/A</v>
      </c>
      <c r="J4259" t="e">
        <f t="shared" si="378"/>
        <v>#N/A</v>
      </c>
      <c r="K4259" t="e">
        <f t="shared" si="379"/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 t="shared" si="376"/>
        <v>#N/A</v>
      </c>
      <c r="I4260" t="e">
        <f t="shared" si="377"/>
        <v>#N/A</v>
      </c>
      <c r="J4260" t="e">
        <f t="shared" si="378"/>
        <v>#N/A</v>
      </c>
      <c r="K4260" t="e">
        <f t="shared" si="379"/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 t="shared" si="376"/>
        <v>#N/A</v>
      </c>
      <c r="I4261" t="e">
        <f t="shared" si="377"/>
        <v>#N/A</v>
      </c>
      <c r="J4261" t="e">
        <f t="shared" si="378"/>
        <v>#N/A</v>
      </c>
      <c r="K4261" t="e">
        <f t="shared" si="379"/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 t="shared" ref="H4262:H4271" si="380">NA()</f>
        <v>#N/A</v>
      </c>
      <c r="I4262" t="e">
        <f t="shared" ref="I4262:I4271" si="381">NA()</f>
        <v>#N/A</v>
      </c>
      <c r="J4262" t="e">
        <f t="shared" ref="J4262:J4271" si="382">NA()</f>
        <v>#N/A</v>
      </c>
      <c r="K4262" t="e">
        <f t="shared" ref="K4262:K4271" si="383"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 t="shared" si="380"/>
        <v>#N/A</v>
      </c>
      <c r="I4263" t="e">
        <f t="shared" si="381"/>
        <v>#N/A</v>
      </c>
      <c r="J4263" t="e">
        <f t="shared" si="382"/>
        <v>#N/A</v>
      </c>
      <c r="K4263" t="e">
        <f t="shared" si="383"/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 t="shared" si="380"/>
        <v>#N/A</v>
      </c>
      <c r="I4264" t="e">
        <f t="shared" si="381"/>
        <v>#N/A</v>
      </c>
      <c r="J4264" t="e">
        <f t="shared" si="382"/>
        <v>#N/A</v>
      </c>
      <c r="K4264" t="e">
        <f t="shared" si="383"/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 t="shared" si="380"/>
        <v>#N/A</v>
      </c>
      <c r="I4265" t="e">
        <f t="shared" si="381"/>
        <v>#N/A</v>
      </c>
      <c r="J4265" t="e">
        <f t="shared" si="382"/>
        <v>#N/A</v>
      </c>
      <c r="K4265" t="e">
        <f t="shared" si="383"/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 t="shared" si="380"/>
        <v>#N/A</v>
      </c>
      <c r="I4266" t="e">
        <f t="shared" si="381"/>
        <v>#N/A</v>
      </c>
      <c r="J4266" t="e">
        <f t="shared" si="382"/>
        <v>#N/A</v>
      </c>
      <c r="K4266" t="e">
        <f t="shared" si="383"/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 t="shared" si="380"/>
        <v>#N/A</v>
      </c>
      <c r="I4267" t="e">
        <f t="shared" si="381"/>
        <v>#N/A</v>
      </c>
      <c r="J4267" t="e">
        <f t="shared" si="382"/>
        <v>#N/A</v>
      </c>
      <c r="K4267" t="e">
        <f t="shared" si="383"/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 t="shared" si="380"/>
        <v>#N/A</v>
      </c>
      <c r="I4268" t="e">
        <f t="shared" si="381"/>
        <v>#N/A</v>
      </c>
      <c r="J4268" t="e">
        <f t="shared" si="382"/>
        <v>#N/A</v>
      </c>
      <c r="K4268" t="e">
        <f t="shared" si="383"/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 t="shared" si="380"/>
        <v>#N/A</v>
      </c>
      <c r="I4269" t="e">
        <f t="shared" si="381"/>
        <v>#N/A</v>
      </c>
      <c r="J4269" t="e">
        <f t="shared" si="382"/>
        <v>#N/A</v>
      </c>
      <c r="K4269" t="e">
        <f t="shared" si="383"/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 t="shared" si="380"/>
        <v>#N/A</v>
      </c>
      <c r="I4270" t="e">
        <f t="shared" si="381"/>
        <v>#N/A</v>
      </c>
      <c r="J4270" t="e">
        <f t="shared" si="382"/>
        <v>#N/A</v>
      </c>
      <c r="K4270" t="e">
        <f t="shared" si="383"/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 t="shared" si="380"/>
        <v>#N/A</v>
      </c>
      <c r="I4271" t="e">
        <f t="shared" si="381"/>
        <v>#N/A</v>
      </c>
      <c r="J4271" t="e">
        <f t="shared" si="382"/>
        <v>#N/A</v>
      </c>
      <c r="K4271" t="e">
        <f t="shared" si="383"/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 t="shared" ref="H4273:H4336" si="384">NA()</f>
        <v>#N/A</v>
      </c>
      <c r="I4273" t="e">
        <f t="shared" ref="I4273:I4336" si="385">NA()</f>
        <v>#N/A</v>
      </c>
      <c r="J4273" t="e">
        <f t="shared" ref="J4273:J4281" si="386">NA()</f>
        <v>#N/A</v>
      </c>
      <c r="K4273" t="e">
        <f t="shared" ref="K4273:K4281" si="387"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 t="shared" si="384"/>
        <v>#N/A</v>
      </c>
      <c r="I4274" t="e">
        <f t="shared" si="385"/>
        <v>#N/A</v>
      </c>
      <c r="J4274" t="e">
        <f t="shared" si="386"/>
        <v>#N/A</v>
      </c>
      <c r="K4274" t="e">
        <f t="shared" si="387"/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 t="shared" si="384"/>
        <v>#N/A</v>
      </c>
      <c r="I4275" t="e">
        <f t="shared" si="385"/>
        <v>#N/A</v>
      </c>
      <c r="J4275" t="e">
        <f t="shared" si="386"/>
        <v>#N/A</v>
      </c>
      <c r="K4275" t="e">
        <f t="shared" si="387"/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 t="shared" si="384"/>
        <v>#N/A</v>
      </c>
      <c r="I4276" t="e">
        <f t="shared" si="385"/>
        <v>#N/A</v>
      </c>
      <c r="J4276" t="e">
        <f t="shared" si="386"/>
        <v>#N/A</v>
      </c>
      <c r="K4276" t="e">
        <f t="shared" si="387"/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 t="shared" si="384"/>
        <v>#N/A</v>
      </c>
      <c r="I4277" t="e">
        <f t="shared" si="385"/>
        <v>#N/A</v>
      </c>
      <c r="J4277" t="e">
        <f t="shared" si="386"/>
        <v>#N/A</v>
      </c>
      <c r="K4277" t="e">
        <f t="shared" si="387"/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 t="shared" si="384"/>
        <v>#N/A</v>
      </c>
      <c r="I4278" t="e">
        <f t="shared" si="385"/>
        <v>#N/A</v>
      </c>
      <c r="J4278" t="e">
        <f t="shared" si="386"/>
        <v>#N/A</v>
      </c>
      <c r="K4278" t="e">
        <f t="shared" si="387"/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 t="shared" si="384"/>
        <v>#N/A</v>
      </c>
      <c r="I4279" t="e">
        <f t="shared" si="385"/>
        <v>#N/A</v>
      </c>
      <c r="J4279" t="e">
        <f t="shared" si="386"/>
        <v>#N/A</v>
      </c>
      <c r="K4279" t="e">
        <f t="shared" si="387"/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 t="shared" si="384"/>
        <v>#N/A</v>
      </c>
      <c r="I4280" t="e">
        <f t="shared" si="385"/>
        <v>#N/A</v>
      </c>
      <c r="J4280" t="e">
        <f t="shared" si="386"/>
        <v>#N/A</v>
      </c>
      <c r="K4280" t="e">
        <f t="shared" si="387"/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 t="shared" si="384"/>
        <v>#N/A</v>
      </c>
      <c r="I4281" t="e">
        <f t="shared" si="385"/>
        <v>#N/A</v>
      </c>
      <c r="J4281" t="e">
        <f t="shared" si="386"/>
        <v>#N/A</v>
      </c>
      <c r="K4281" t="e">
        <f t="shared" si="387"/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 t="shared" si="384"/>
        <v>#N/A</v>
      </c>
      <c r="I4282" t="e">
        <f t="shared" si="385"/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 t="shared" si="384"/>
        <v>#N/A</v>
      </c>
      <c r="I4283" t="e">
        <f t="shared" si="385"/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 t="shared" si="384"/>
        <v>#N/A</v>
      </c>
      <c r="I4284" t="e">
        <f t="shared" si="385"/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 t="shared" si="384"/>
        <v>#N/A</v>
      </c>
      <c r="I4285" t="e">
        <f t="shared" si="385"/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 t="shared" si="384"/>
        <v>#N/A</v>
      </c>
      <c r="I4286" t="e">
        <f t="shared" si="385"/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 t="shared" si="384"/>
        <v>#N/A</v>
      </c>
      <c r="I4287" t="e">
        <f t="shared" si="385"/>
        <v>#N/A</v>
      </c>
      <c r="J4287" t="e">
        <f t="shared" ref="J4287:J4350" si="388">NA()</f>
        <v>#N/A</v>
      </c>
      <c r="K4287" t="e">
        <f t="shared" ref="K4287:K4350" si="389"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 t="shared" si="384"/>
        <v>#N/A</v>
      </c>
      <c r="I4288" t="e">
        <f t="shared" si="385"/>
        <v>#N/A</v>
      </c>
      <c r="J4288" t="e">
        <f t="shared" si="388"/>
        <v>#N/A</v>
      </c>
      <c r="K4288" t="e">
        <f t="shared" si="389"/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 t="shared" si="384"/>
        <v>#N/A</v>
      </c>
      <c r="I4289" t="e">
        <f t="shared" si="385"/>
        <v>#N/A</v>
      </c>
      <c r="J4289" t="e">
        <f t="shared" si="388"/>
        <v>#N/A</v>
      </c>
      <c r="K4289" t="e">
        <f t="shared" si="389"/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 t="shared" si="384"/>
        <v>#N/A</v>
      </c>
      <c r="I4290" t="e">
        <f t="shared" si="385"/>
        <v>#N/A</v>
      </c>
      <c r="J4290" t="e">
        <f t="shared" si="388"/>
        <v>#N/A</v>
      </c>
      <c r="K4290" t="e">
        <f t="shared" si="389"/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 t="shared" si="384"/>
        <v>#N/A</v>
      </c>
      <c r="I4291" t="e">
        <f t="shared" si="385"/>
        <v>#N/A</v>
      </c>
      <c r="J4291" t="e">
        <f t="shared" si="388"/>
        <v>#N/A</v>
      </c>
      <c r="K4291" t="e">
        <f t="shared" si="389"/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 t="shared" si="384"/>
        <v>#N/A</v>
      </c>
      <c r="I4292" t="e">
        <f t="shared" si="385"/>
        <v>#N/A</v>
      </c>
      <c r="J4292" t="e">
        <f t="shared" si="388"/>
        <v>#N/A</v>
      </c>
      <c r="K4292" t="e">
        <f t="shared" si="389"/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 t="shared" si="384"/>
        <v>#N/A</v>
      </c>
      <c r="I4293" t="e">
        <f t="shared" si="385"/>
        <v>#N/A</v>
      </c>
      <c r="J4293" t="e">
        <f t="shared" si="388"/>
        <v>#N/A</v>
      </c>
      <c r="K4293" t="e">
        <f t="shared" si="389"/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 t="shared" si="384"/>
        <v>#N/A</v>
      </c>
      <c r="I4294" t="e">
        <f t="shared" si="385"/>
        <v>#N/A</v>
      </c>
      <c r="J4294" t="e">
        <f t="shared" si="388"/>
        <v>#N/A</v>
      </c>
      <c r="K4294" t="e">
        <f t="shared" si="389"/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 t="shared" si="384"/>
        <v>#N/A</v>
      </c>
      <c r="I4295" t="e">
        <f t="shared" si="385"/>
        <v>#N/A</v>
      </c>
      <c r="J4295" t="e">
        <f t="shared" si="388"/>
        <v>#N/A</v>
      </c>
      <c r="K4295" t="e">
        <f t="shared" si="389"/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 t="shared" si="384"/>
        <v>#N/A</v>
      </c>
      <c r="I4296" t="e">
        <f t="shared" si="385"/>
        <v>#N/A</v>
      </c>
      <c r="J4296" t="e">
        <f t="shared" si="388"/>
        <v>#N/A</v>
      </c>
      <c r="K4296" t="e">
        <f t="shared" si="389"/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 t="shared" si="384"/>
        <v>#N/A</v>
      </c>
      <c r="I4297" t="e">
        <f t="shared" si="385"/>
        <v>#N/A</v>
      </c>
      <c r="J4297" t="e">
        <f t="shared" si="388"/>
        <v>#N/A</v>
      </c>
      <c r="K4297" t="e">
        <f t="shared" si="389"/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 t="shared" si="384"/>
        <v>#N/A</v>
      </c>
      <c r="I4298" t="e">
        <f t="shared" si="385"/>
        <v>#N/A</v>
      </c>
      <c r="J4298" t="e">
        <f t="shared" si="388"/>
        <v>#N/A</v>
      </c>
      <c r="K4298" t="e">
        <f t="shared" si="389"/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 t="shared" si="384"/>
        <v>#N/A</v>
      </c>
      <c r="I4299" t="e">
        <f t="shared" si="385"/>
        <v>#N/A</v>
      </c>
      <c r="J4299" t="e">
        <f t="shared" si="388"/>
        <v>#N/A</v>
      </c>
      <c r="K4299" t="e">
        <f t="shared" si="389"/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 t="shared" si="384"/>
        <v>#N/A</v>
      </c>
      <c r="I4300" t="e">
        <f t="shared" si="385"/>
        <v>#N/A</v>
      </c>
      <c r="J4300" t="e">
        <f t="shared" si="388"/>
        <v>#N/A</v>
      </c>
      <c r="K4300" t="e">
        <f t="shared" si="389"/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 t="shared" si="384"/>
        <v>#N/A</v>
      </c>
      <c r="I4301" t="e">
        <f t="shared" si="385"/>
        <v>#N/A</v>
      </c>
      <c r="J4301" t="e">
        <f t="shared" si="388"/>
        <v>#N/A</v>
      </c>
      <c r="K4301" t="e">
        <f t="shared" si="389"/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 t="shared" si="384"/>
        <v>#N/A</v>
      </c>
      <c r="I4302" t="e">
        <f t="shared" si="385"/>
        <v>#N/A</v>
      </c>
      <c r="J4302" t="e">
        <f t="shared" si="388"/>
        <v>#N/A</v>
      </c>
      <c r="K4302" t="e">
        <f t="shared" si="389"/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 t="shared" si="384"/>
        <v>#N/A</v>
      </c>
      <c r="I4303" t="e">
        <f t="shared" si="385"/>
        <v>#N/A</v>
      </c>
      <c r="J4303" t="e">
        <f t="shared" si="388"/>
        <v>#N/A</v>
      </c>
      <c r="K4303" t="e">
        <f t="shared" si="389"/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 t="shared" si="384"/>
        <v>#N/A</v>
      </c>
      <c r="I4304" t="e">
        <f t="shared" si="385"/>
        <v>#N/A</v>
      </c>
      <c r="J4304" t="e">
        <f t="shared" si="388"/>
        <v>#N/A</v>
      </c>
      <c r="K4304" t="e">
        <f t="shared" si="389"/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 t="shared" si="384"/>
        <v>#N/A</v>
      </c>
      <c r="I4305" t="e">
        <f t="shared" si="385"/>
        <v>#N/A</v>
      </c>
      <c r="J4305" t="e">
        <f t="shared" si="388"/>
        <v>#N/A</v>
      </c>
      <c r="K4305" t="e">
        <f t="shared" si="389"/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 t="shared" si="384"/>
        <v>#N/A</v>
      </c>
      <c r="I4306" t="e">
        <f t="shared" si="385"/>
        <v>#N/A</v>
      </c>
      <c r="J4306" t="e">
        <f t="shared" si="388"/>
        <v>#N/A</v>
      </c>
      <c r="K4306" t="e">
        <f t="shared" si="389"/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 t="shared" si="384"/>
        <v>#N/A</v>
      </c>
      <c r="I4307" t="e">
        <f t="shared" si="385"/>
        <v>#N/A</v>
      </c>
      <c r="J4307" t="e">
        <f t="shared" si="388"/>
        <v>#N/A</v>
      </c>
      <c r="K4307" t="e">
        <f t="shared" si="389"/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 t="shared" si="384"/>
        <v>#N/A</v>
      </c>
      <c r="I4308" t="e">
        <f t="shared" si="385"/>
        <v>#N/A</v>
      </c>
      <c r="J4308" t="e">
        <f t="shared" si="388"/>
        <v>#N/A</v>
      </c>
      <c r="K4308" t="e">
        <f t="shared" si="389"/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 t="shared" si="384"/>
        <v>#N/A</v>
      </c>
      <c r="I4309" t="e">
        <f t="shared" si="385"/>
        <v>#N/A</v>
      </c>
      <c r="J4309" t="e">
        <f t="shared" si="388"/>
        <v>#N/A</v>
      </c>
      <c r="K4309" t="e">
        <f t="shared" si="389"/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 t="shared" si="384"/>
        <v>#N/A</v>
      </c>
      <c r="I4310" t="e">
        <f t="shared" si="385"/>
        <v>#N/A</v>
      </c>
      <c r="J4310" t="e">
        <f t="shared" si="388"/>
        <v>#N/A</v>
      </c>
      <c r="K4310" t="e">
        <f t="shared" si="389"/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 t="shared" si="384"/>
        <v>#N/A</v>
      </c>
      <c r="I4311" t="e">
        <f t="shared" si="385"/>
        <v>#N/A</v>
      </c>
      <c r="J4311" t="e">
        <f t="shared" si="388"/>
        <v>#N/A</v>
      </c>
      <c r="K4311" t="e">
        <f t="shared" si="389"/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 t="shared" si="384"/>
        <v>#N/A</v>
      </c>
      <c r="I4312" t="e">
        <f t="shared" si="385"/>
        <v>#N/A</v>
      </c>
      <c r="J4312" t="e">
        <f t="shared" si="388"/>
        <v>#N/A</v>
      </c>
      <c r="K4312" t="e">
        <f t="shared" si="389"/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 t="shared" si="384"/>
        <v>#N/A</v>
      </c>
      <c r="I4313" t="e">
        <f t="shared" si="385"/>
        <v>#N/A</v>
      </c>
      <c r="J4313" t="e">
        <f t="shared" si="388"/>
        <v>#N/A</v>
      </c>
      <c r="K4313" t="e">
        <f t="shared" si="389"/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 t="shared" si="384"/>
        <v>#N/A</v>
      </c>
      <c r="I4314" t="e">
        <f t="shared" si="385"/>
        <v>#N/A</v>
      </c>
      <c r="J4314" t="e">
        <f t="shared" si="388"/>
        <v>#N/A</v>
      </c>
      <c r="K4314" t="e">
        <f t="shared" si="389"/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 t="shared" si="384"/>
        <v>#N/A</v>
      </c>
      <c r="I4315" t="e">
        <f t="shared" si="385"/>
        <v>#N/A</v>
      </c>
      <c r="J4315" t="e">
        <f t="shared" si="388"/>
        <v>#N/A</v>
      </c>
      <c r="K4315" t="e">
        <f t="shared" si="389"/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 t="shared" si="384"/>
        <v>#N/A</v>
      </c>
      <c r="I4316" t="e">
        <f t="shared" si="385"/>
        <v>#N/A</v>
      </c>
      <c r="J4316" t="e">
        <f t="shared" si="388"/>
        <v>#N/A</v>
      </c>
      <c r="K4316" t="e">
        <f t="shared" si="389"/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 t="shared" si="384"/>
        <v>#N/A</v>
      </c>
      <c r="I4317" t="e">
        <f t="shared" si="385"/>
        <v>#N/A</v>
      </c>
      <c r="J4317" t="e">
        <f t="shared" si="388"/>
        <v>#N/A</v>
      </c>
      <c r="K4317" t="e">
        <f t="shared" si="389"/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 t="shared" si="384"/>
        <v>#N/A</v>
      </c>
      <c r="I4318" t="e">
        <f t="shared" si="385"/>
        <v>#N/A</v>
      </c>
      <c r="J4318" t="e">
        <f t="shared" si="388"/>
        <v>#N/A</v>
      </c>
      <c r="K4318" t="e">
        <f t="shared" si="389"/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 t="shared" si="384"/>
        <v>#N/A</v>
      </c>
      <c r="I4319" t="e">
        <f t="shared" si="385"/>
        <v>#N/A</v>
      </c>
      <c r="J4319" t="e">
        <f t="shared" si="388"/>
        <v>#N/A</v>
      </c>
      <c r="K4319" t="e">
        <f t="shared" si="389"/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 t="shared" si="384"/>
        <v>#N/A</v>
      </c>
      <c r="I4320" t="e">
        <f t="shared" si="385"/>
        <v>#N/A</v>
      </c>
      <c r="J4320" t="e">
        <f t="shared" si="388"/>
        <v>#N/A</v>
      </c>
      <c r="K4320" t="e">
        <f t="shared" si="389"/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 t="shared" si="384"/>
        <v>#N/A</v>
      </c>
      <c r="I4321" t="e">
        <f t="shared" si="385"/>
        <v>#N/A</v>
      </c>
      <c r="J4321" t="e">
        <f t="shared" si="388"/>
        <v>#N/A</v>
      </c>
      <c r="K4321" t="e">
        <f t="shared" si="389"/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 t="shared" si="384"/>
        <v>#N/A</v>
      </c>
      <c r="I4322" t="e">
        <f t="shared" si="385"/>
        <v>#N/A</v>
      </c>
      <c r="J4322" t="e">
        <f t="shared" si="388"/>
        <v>#N/A</v>
      </c>
      <c r="K4322" t="e">
        <f t="shared" si="389"/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 t="shared" si="384"/>
        <v>#N/A</v>
      </c>
      <c r="I4323" t="e">
        <f t="shared" si="385"/>
        <v>#N/A</v>
      </c>
      <c r="J4323" t="e">
        <f t="shared" si="388"/>
        <v>#N/A</v>
      </c>
      <c r="K4323" t="e">
        <f t="shared" si="389"/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 t="shared" si="384"/>
        <v>#N/A</v>
      </c>
      <c r="I4324" t="e">
        <f t="shared" si="385"/>
        <v>#N/A</v>
      </c>
      <c r="J4324" t="e">
        <f t="shared" si="388"/>
        <v>#N/A</v>
      </c>
      <c r="K4324" t="e">
        <f t="shared" si="389"/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 t="shared" si="384"/>
        <v>#N/A</v>
      </c>
      <c r="I4325" t="e">
        <f t="shared" si="385"/>
        <v>#N/A</v>
      </c>
      <c r="J4325" t="e">
        <f t="shared" si="388"/>
        <v>#N/A</v>
      </c>
      <c r="K4325" t="e">
        <f t="shared" si="389"/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 t="shared" si="384"/>
        <v>#N/A</v>
      </c>
      <c r="I4326" t="e">
        <f t="shared" si="385"/>
        <v>#N/A</v>
      </c>
      <c r="J4326" t="e">
        <f t="shared" si="388"/>
        <v>#N/A</v>
      </c>
      <c r="K4326" t="e">
        <f t="shared" si="389"/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 t="shared" si="384"/>
        <v>#N/A</v>
      </c>
      <c r="I4327" t="e">
        <f t="shared" si="385"/>
        <v>#N/A</v>
      </c>
      <c r="J4327" t="e">
        <f t="shared" si="388"/>
        <v>#N/A</v>
      </c>
      <c r="K4327" t="e">
        <f t="shared" si="389"/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 t="shared" si="384"/>
        <v>#N/A</v>
      </c>
      <c r="I4328" t="e">
        <f t="shared" si="385"/>
        <v>#N/A</v>
      </c>
      <c r="J4328" t="e">
        <f t="shared" si="388"/>
        <v>#N/A</v>
      </c>
      <c r="K4328" t="e">
        <f t="shared" si="389"/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 t="shared" si="384"/>
        <v>#N/A</v>
      </c>
      <c r="I4329" t="e">
        <f t="shared" si="385"/>
        <v>#N/A</v>
      </c>
      <c r="J4329" t="e">
        <f t="shared" si="388"/>
        <v>#N/A</v>
      </c>
      <c r="K4329" t="e">
        <f t="shared" si="389"/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 t="shared" si="384"/>
        <v>#N/A</v>
      </c>
      <c r="I4330" t="e">
        <f t="shared" si="385"/>
        <v>#N/A</v>
      </c>
      <c r="J4330" t="e">
        <f t="shared" si="388"/>
        <v>#N/A</v>
      </c>
      <c r="K4330" t="e">
        <f t="shared" si="389"/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 t="shared" si="384"/>
        <v>#N/A</v>
      </c>
      <c r="I4331" t="e">
        <f t="shared" si="385"/>
        <v>#N/A</v>
      </c>
      <c r="J4331" t="e">
        <f t="shared" si="388"/>
        <v>#N/A</v>
      </c>
      <c r="K4331" t="e">
        <f t="shared" si="389"/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 t="shared" si="384"/>
        <v>#N/A</v>
      </c>
      <c r="I4332" t="e">
        <f t="shared" si="385"/>
        <v>#N/A</v>
      </c>
      <c r="J4332" t="e">
        <f t="shared" si="388"/>
        <v>#N/A</v>
      </c>
      <c r="K4332" t="e">
        <f t="shared" si="389"/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 t="shared" si="384"/>
        <v>#N/A</v>
      </c>
      <c r="I4333" t="e">
        <f t="shared" si="385"/>
        <v>#N/A</v>
      </c>
      <c r="J4333" t="e">
        <f t="shared" si="388"/>
        <v>#N/A</v>
      </c>
      <c r="K4333" t="e">
        <f t="shared" si="389"/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 t="shared" si="384"/>
        <v>#N/A</v>
      </c>
      <c r="I4334" t="e">
        <f t="shared" si="385"/>
        <v>#N/A</v>
      </c>
      <c r="J4334" t="e">
        <f t="shared" si="388"/>
        <v>#N/A</v>
      </c>
      <c r="K4334" t="e">
        <f t="shared" si="389"/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 t="shared" si="384"/>
        <v>#N/A</v>
      </c>
      <c r="I4335" t="e">
        <f t="shared" si="385"/>
        <v>#N/A</v>
      </c>
      <c r="J4335" t="e">
        <f t="shared" si="388"/>
        <v>#N/A</v>
      </c>
      <c r="K4335" t="e">
        <f t="shared" si="389"/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 t="shared" si="384"/>
        <v>#N/A</v>
      </c>
      <c r="I4336" t="e">
        <f t="shared" si="385"/>
        <v>#N/A</v>
      </c>
      <c r="J4336" t="e">
        <f t="shared" si="388"/>
        <v>#N/A</v>
      </c>
      <c r="K4336" t="e">
        <f t="shared" si="389"/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 t="shared" ref="H4337:H4400" si="390">NA()</f>
        <v>#N/A</v>
      </c>
      <c r="I4337" t="e">
        <f t="shared" ref="I4337:I4400" si="391">NA()</f>
        <v>#N/A</v>
      </c>
      <c r="J4337" t="e">
        <f t="shared" si="388"/>
        <v>#N/A</v>
      </c>
      <c r="K4337" t="e">
        <f t="shared" si="389"/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 t="shared" si="390"/>
        <v>#N/A</v>
      </c>
      <c r="I4338" t="e">
        <f t="shared" si="391"/>
        <v>#N/A</v>
      </c>
      <c r="J4338" t="e">
        <f t="shared" si="388"/>
        <v>#N/A</v>
      </c>
      <c r="K4338" t="e">
        <f t="shared" si="389"/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 t="shared" si="390"/>
        <v>#N/A</v>
      </c>
      <c r="I4339" t="e">
        <f t="shared" si="391"/>
        <v>#N/A</v>
      </c>
      <c r="J4339" t="e">
        <f t="shared" si="388"/>
        <v>#N/A</v>
      </c>
      <c r="K4339" t="e">
        <f t="shared" si="389"/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 t="shared" si="390"/>
        <v>#N/A</v>
      </c>
      <c r="I4340" t="e">
        <f t="shared" si="391"/>
        <v>#N/A</v>
      </c>
      <c r="J4340" t="e">
        <f t="shared" si="388"/>
        <v>#N/A</v>
      </c>
      <c r="K4340" t="e">
        <f t="shared" si="389"/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 t="shared" si="390"/>
        <v>#N/A</v>
      </c>
      <c r="I4341" t="e">
        <f t="shared" si="391"/>
        <v>#N/A</v>
      </c>
      <c r="J4341" t="e">
        <f t="shared" si="388"/>
        <v>#N/A</v>
      </c>
      <c r="K4341" t="e">
        <f t="shared" si="389"/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 t="shared" si="390"/>
        <v>#N/A</v>
      </c>
      <c r="I4342" t="e">
        <f t="shared" si="391"/>
        <v>#N/A</v>
      </c>
      <c r="J4342" t="e">
        <f t="shared" si="388"/>
        <v>#N/A</v>
      </c>
      <c r="K4342" t="e">
        <f t="shared" si="389"/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 t="shared" si="390"/>
        <v>#N/A</v>
      </c>
      <c r="I4343" t="e">
        <f t="shared" si="391"/>
        <v>#N/A</v>
      </c>
      <c r="J4343" t="e">
        <f t="shared" si="388"/>
        <v>#N/A</v>
      </c>
      <c r="K4343" t="e">
        <f t="shared" si="389"/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 t="shared" si="390"/>
        <v>#N/A</v>
      </c>
      <c r="I4344" t="e">
        <f t="shared" si="391"/>
        <v>#N/A</v>
      </c>
      <c r="J4344" t="e">
        <f t="shared" si="388"/>
        <v>#N/A</v>
      </c>
      <c r="K4344" t="e">
        <f t="shared" si="389"/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 t="shared" si="390"/>
        <v>#N/A</v>
      </c>
      <c r="I4345" t="e">
        <f t="shared" si="391"/>
        <v>#N/A</v>
      </c>
      <c r="J4345" t="e">
        <f t="shared" si="388"/>
        <v>#N/A</v>
      </c>
      <c r="K4345" t="e">
        <f t="shared" si="389"/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 t="shared" si="390"/>
        <v>#N/A</v>
      </c>
      <c r="I4346" t="e">
        <f t="shared" si="391"/>
        <v>#N/A</v>
      </c>
      <c r="J4346" t="e">
        <f t="shared" si="388"/>
        <v>#N/A</v>
      </c>
      <c r="K4346" t="e">
        <f t="shared" si="389"/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 t="shared" si="390"/>
        <v>#N/A</v>
      </c>
      <c r="I4347" t="e">
        <f t="shared" si="391"/>
        <v>#N/A</v>
      </c>
      <c r="J4347" t="e">
        <f t="shared" si="388"/>
        <v>#N/A</v>
      </c>
      <c r="K4347" t="e">
        <f t="shared" si="389"/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 t="shared" si="390"/>
        <v>#N/A</v>
      </c>
      <c r="I4348" t="e">
        <f t="shared" si="391"/>
        <v>#N/A</v>
      </c>
      <c r="J4348" t="e">
        <f t="shared" si="388"/>
        <v>#N/A</v>
      </c>
      <c r="K4348" t="e">
        <f t="shared" si="389"/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 t="shared" si="390"/>
        <v>#N/A</v>
      </c>
      <c r="I4349" t="e">
        <f t="shared" si="391"/>
        <v>#N/A</v>
      </c>
      <c r="J4349" t="e">
        <f t="shared" si="388"/>
        <v>#N/A</v>
      </c>
      <c r="K4349" t="e">
        <f t="shared" si="389"/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 t="shared" si="390"/>
        <v>#N/A</v>
      </c>
      <c r="I4350" t="e">
        <f t="shared" si="391"/>
        <v>#N/A</v>
      </c>
      <c r="J4350" t="e">
        <f t="shared" si="388"/>
        <v>#N/A</v>
      </c>
      <c r="K4350" t="e">
        <f t="shared" si="389"/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 t="shared" si="390"/>
        <v>#N/A</v>
      </c>
      <c r="I4351" t="e">
        <f t="shared" si="391"/>
        <v>#N/A</v>
      </c>
      <c r="J4351" t="e">
        <f t="shared" ref="J4351:J4388" si="392">NA()</f>
        <v>#N/A</v>
      </c>
      <c r="K4351" t="e">
        <f t="shared" ref="K4351:K4388" si="393"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 t="shared" si="390"/>
        <v>#N/A</v>
      </c>
      <c r="I4352" t="e">
        <f t="shared" si="391"/>
        <v>#N/A</v>
      </c>
      <c r="J4352" t="e">
        <f t="shared" si="392"/>
        <v>#N/A</v>
      </c>
      <c r="K4352" t="e">
        <f t="shared" si="393"/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 t="shared" si="390"/>
        <v>#N/A</v>
      </c>
      <c r="I4353" t="e">
        <f t="shared" si="391"/>
        <v>#N/A</v>
      </c>
      <c r="J4353" t="e">
        <f t="shared" si="392"/>
        <v>#N/A</v>
      </c>
      <c r="K4353" t="e">
        <f t="shared" si="393"/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 t="shared" si="390"/>
        <v>#N/A</v>
      </c>
      <c r="I4354" t="e">
        <f t="shared" si="391"/>
        <v>#N/A</v>
      </c>
      <c r="J4354" t="e">
        <f t="shared" si="392"/>
        <v>#N/A</v>
      </c>
      <c r="K4354" t="e">
        <f t="shared" si="393"/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 t="shared" si="390"/>
        <v>#N/A</v>
      </c>
      <c r="I4355" t="e">
        <f t="shared" si="391"/>
        <v>#N/A</v>
      </c>
      <c r="J4355" t="e">
        <f t="shared" si="392"/>
        <v>#N/A</v>
      </c>
      <c r="K4355" t="e">
        <f t="shared" si="393"/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 t="shared" si="390"/>
        <v>#N/A</v>
      </c>
      <c r="I4356" t="e">
        <f t="shared" si="391"/>
        <v>#N/A</v>
      </c>
      <c r="J4356" t="e">
        <f t="shared" si="392"/>
        <v>#N/A</v>
      </c>
      <c r="K4356" t="e">
        <f t="shared" si="393"/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 t="shared" si="390"/>
        <v>#N/A</v>
      </c>
      <c r="I4357" t="e">
        <f t="shared" si="391"/>
        <v>#N/A</v>
      </c>
      <c r="J4357" t="e">
        <f t="shared" si="392"/>
        <v>#N/A</v>
      </c>
      <c r="K4357" t="e">
        <f t="shared" si="393"/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 t="shared" si="390"/>
        <v>#N/A</v>
      </c>
      <c r="I4358" t="e">
        <f t="shared" si="391"/>
        <v>#N/A</v>
      </c>
      <c r="J4358" t="e">
        <f t="shared" si="392"/>
        <v>#N/A</v>
      </c>
      <c r="K4358" t="e">
        <f t="shared" si="393"/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 t="shared" si="390"/>
        <v>#N/A</v>
      </c>
      <c r="I4359" t="e">
        <f t="shared" si="391"/>
        <v>#N/A</v>
      </c>
      <c r="J4359" t="e">
        <f t="shared" si="392"/>
        <v>#N/A</v>
      </c>
      <c r="K4359" t="e">
        <f t="shared" si="393"/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 t="shared" si="390"/>
        <v>#N/A</v>
      </c>
      <c r="I4360" t="e">
        <f t="shared" si="391"/>
        <v>#N/A</v>
      </c>
      <c r="J4360" t="e">
        <f t="shared" si="392"/>
        <v>#N/A</v>
      </c>
      <c r="K4360" t="e">
        <f t="shared" si="393"/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 t="shared" si="390"/>
        <v>#N/A</v>
      </c>
      <c r="I4361" t="e">
        <f t="shared" si="391"/>
        <v>#N/A</v>
      </c>
      <c r="J4361" t="e">
        <f t="shared" si="392"/>
        <v>#N/A</v>
      </c>
      <c r="K4361" t="e">
        <f t="shared" si="393"/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 t="shared" si="390"/>
        <v>#N/A</v>
      </c>
      <c r="I4362" t="e">
        <f t="shared" si="391"/>
        <v>#N/A</v>
      </c>
      <c r="J4362" t="e">
        <f t="shared" si="392"/>
        <v>#N/A</v>
      </c>
      <c r="K4362" t="e">
        <f t="shared" si="393"/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 t="shared" si="390"/>
        <v>#N/A</v>
      </c>
      <c r="I4363" t="e">
        <f t="shared" si="391"/>
        <v>#N/A</v>
      </c>
      <c r="J4363" t="e">
        <f t="shared" si="392"/>
        <v>#N/A</v>
      </c>
      <c r="K4363" t="e">
        <f t="shared" si="393"/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 t="shared" si="390"/>
        <v>#N/A</v>
      </c>
      <c r="I4364" t="e">
        <f t="shared" si="391"/>
        <v>#N/A</v>
      </c>
      <c r="J4364" t="e">
        <f t="shared" si="392"/>
        <v>#N/A</v>
      </c>
      <c r="K4364" t="e">
        <f t="shared" si="393"/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 t="shared" si="390"/>
        <v>#N/A</v>
      </c>
      <c r="I4365" t="e">
        <f t="shared" si="391"/>
        <v>#N/A</v>
      </c>
      <c r="J4365" t="e">
        <f t="shared" si="392"/>
        <v>#N/A</v>
      </c>
      <c r="K4365" t="e">
        <f t="shared" si="393"/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 t="shared" si="390"/>
        <v>#N/A</v>
      </c>
      <c r="I4366" t="e">
        <f t="shared" si="391"/>
        <v>#N/A</v>
      </c>
      <c r="J4366" t="e">
        <f t="shared" si="392"/>
        <v>#N/A</v>
      </c>
      <c r="K4366" t="e">
        <f t="shared" si="393"/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 t="shared" si="390"/>
        <v>#N/A</v>
      </c>
      <c r="I4367" t="e">
        <f t="shared" si="391"/>
        <v>#N/A</v>
      </c>
      <c r="J4367" t="e">
        <f t="shared" si="392"/>
        <v>#N/A</v>
      </c>
      <c r="K4367" t="e">
        <f t="shared" si="393"/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 t="shared" si="390"/>
        <v>#N/A</v>
      </c>
      <c r="I4368" t="e">
        <f t="shared" si="391"/>
        <v>#N/A</v>
      </c>
      <c r="J4368" t="e">
        <f t="shared" si="392"/>
        <v>#N/A</v>
      </c>
      <c r="K4368" t="e">
        <f t="shared" si="393"/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 t="shared" si="390"/>
        <v>#N/A</v>
      </c>
      <c r="I4369" t="e">
        <f t="shared" si="391"/>
        <v>#N/A</v>
      </c>
      <c r="J4369" t="e">
        <f t="shared" si="392"/>
        <v>#N/A</v>
      </c>
      <c r="K4369" t="e">
        <f t="shared" si="393"/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 t="shared" si="390"/>
        <v>#N/A</v>
      </c>
      <c r="I4370" t="e">
        <f t="shared" si="391"/>
        <v>#N/A</v>
      </c>
      <c r="J4370" t="e">
        <f t="shared" si="392"/>
        <v>#N/A</v>
      </c>
      <c r="K4370" t="e">
        <f t="shared" si="393"/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 t="shared" si="390"/>
        <v>#N/A</v>
      </c>
      <c r="I4371" t="e">
        <f t="shared" si="391"/>
        <v>#N/A</v>
      </c>
      <c r="J4371" t="e">
        <f t="shared" si="392"/>
        <v>#N/A</v>
      </c>
      <c r="K4371" t="e">
        <f t="shared" si="393"/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 t="shared" si="390"/>
        <v>#N/A</v>
      </c>
      <c r="I4372" t="e">
        <f t="shared" si="391"/>
        <v>#N/A</v>
      </c>
      <c r="J4372" t="e">
        <f t="shared" si="392"/>
        <v>#N/A</v>
      </c>
      <c r="K4372" t="e">
        <f t="shared" si="393"/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 t="shared" si="390"/>
        <v>#N/A</v>
      </c>
      <c r="I4373" t="e">
        <f t="shared" si="391"/>
        <v>#N/A</v>
      </c>
      <c r="J4373" t="e">
        <f t="shared" si="392"/>
        <v>#N/A</v>
      </c>
      <c r="K4373" t="e">
        <f t="shared" si="393"/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 t="shared" si="390"/>
        <v>#N/A</v>
      </c>
      <c r="I4374" t="e">
        <f t="shared" si="391"/>
        <v>#N/A</v>
      </c>
      <c r="J4374" t="e">
        <f t="shared" si="392"/>
        <v>#N/A</v>
      </c>
      <c r="K4374" t="e">
        <f t="shared" si="393"/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 t="shared" si="390"/>
        <v>#N/A</v>
      </c>
      <c r="I4375" t="e">
        <f t="shared" si="391"/>
        <v>#N/A</v>
      </c>
      <c r="J4375" t="e">
        <f t="shared" si="392"/>
        <v>#N/A</v>
      </c>
      <c r="K4375" t="e">
        <f t="shared" si="393"/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 t="shared" si="390"/>
        <v>#N/A</v>
      </c>
      <c r="I4376" t="e">
        <f t="shared" si="391"/>
        <v>#N/A</v>
      </c>
      <c r="J4376" t="e">
        <f t="shared" si="392"/>
        <v>#N/A</v>
      </c>
      <c r="K4376" t="e">
        <f t="shared" si="393"/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 t="shared" si="390"/>
        <v>#N/A</v>
      </c>
      <c r="I4377" t="e">
        <f t="shared" si="391"/>
        <v>#N/A</v>
      </c>
      <c r="J4377" t="e">
        <f t="shared" si="392"/>
        <v>#N/A</v>
      </c>
      <c r="K4377" t="e">
        <f t="shared" si="393"/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 t="shared" si="390"/>
        <v>#N/A</v>
      </c>
      <c r="I4378" t="e">
        <f t="shared" si="391"/>
        <v>#N/A</v>
      </c>
      <c r="J4378" t="e">
        <f t="shared" si="392"/>
        <v>#N/A</v>
      </c>
      <c r="K4378" t="e">
        <f t="shared" si="393"/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 t="shared" si="390"/>
        <v>#N/A</v>
      </c>
      <c r="I4379" t="e">
        <f t="shared" si="391"/>
        <v>#N/A</v>
      </c>
      <c r="J4379" t="e">
        <f t="shared" si="392"/>
        <v>#N/A</v>
      </c>
      <c r="K4379" t="e">
        <f t="shared" si="393"/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 t="shared" si="390"/>
        <v>#N/A</v>
      </c>
      <c r="I4380" t="e">
        <f t="shared" si="391"/>
        <v>#N/A</v>
      </c>
      <c r="J4380" t="e">
        <f t="shared" si="392"/>
        <v>#N/A</v>
      </c>
      <c r="K4380" t="e">
        <f t="shared" si="393"/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 t="shared" si="390"/>
        <v>#N/A</v>
      </c>
      <c r="I4381" t="e">
        <f t="shared" si="391"/>
        <v>#N/A</v>
      </c>
      <c r="J4381" t="e">
        <f t="shared" si="392"/>
        <v>#N/A</v>
      </c>
      <c r="K4381" t="e">
        <f t="shared" si="393"/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 t="shared" si="390"/>
        <v>#N/A</v>
      </c>
      <c r="I4382" t="e">
        <f t="shared" si="391"/>
        <v>#N/A</v>
      </c>
      <c r="J4382" t="e">
        <f t="shared" si="392"/>
        <v>#N/A</v>
      </c>
      <c r="K4382" t="e">
        <f t="shared" si="393"/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 t="shared" si="390"/>
        <v>#N/A</v>
      </c>
      <c r="I4383" t="e">
        <f t="shared" si="391"/>
        <v>#N/A</v>
      </c>
      <c r="J4383" t="e">
        <f t="shared" si="392"/>
        <v>#N/A</v>
      </c>
      <c r="K4383" t="e">
        <f t="shared" si="393"/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 t="shared" si="390"/>
        <v>#N/A</v>
      </c>
      <c r="I4384" t="e">
        <f t="shared" si="391"/>
        <v>#N/A</v>
      </c>
      <c r="J4384" t="e">
        <f t="shared" si="392"/>
        <v>#N/A</v>
      </c>
      <c r="K4384" t="e">
        <f t="shared" si="393"/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 t="shared" si="390"/>
        <v>#N/A</v>
      </c>
      <c r="I4385" t="e">
        <f t="shared" si="391"/>
        <v>#N/A</v>
      </c>
      <c r="J4385" t="e">
        <f t="shared" si="392"/>
        <v>#N/A</v>
      </c>
      <c r="K4385" t="e">
        <f t="shared" si="393"/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 t="shared" si="390"/>
        <v>#N/A</v>
      </c>
      <c r="I4386" t="e">
        <f t="shared" si="391"/>
        <v>#N/A</v>
      </c>
      <c r="J4386" t="e">
        <f t="shared" si="392"/>
        <v>#N/A</v>
      </c>
      <c r="K4386" t="e">
        <f t="shared" si="393"/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 t="shared" si="390"/>
        <v>#N/A</v>
      </c>
      <c r="I4387" t="e">
        <f t="shared" si="391"/>
        <v>#N/A</v>
      </c>
      <c r="J4387" t="e">
        <f t="shared" si="392"/>
        <v>#N/A</v>
      </c>
      <c r="K4387" t="e">
        <f t="shared" si="393"/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 t="shared" si="390"/>
        <v>#N/A</v>
      </c>
      <c r="I4388" t="e">
        <f t="shared" si="391"/>
        <v>#N/A</v>
      </c>
      <c r="J4388" t="e">
        <f t="shared" si="392"/>
        <v>#N/A</v>
      </c>
      <c r="K4388" t="e">
        <f t="shared" si="393"/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 t="shared" si="390"/>
        <v>#N/A</v>
      </c>
      <c r="I4389" t="e">
        <f t="shared" si="391"/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 t="shared" si="390"/>
        <v>#N/A</v>
      </c>
      <c r="I4390" t="e">
        <f t="shared" si="391"/>
        <v>#N/A</v>
      </c>
      <c r="J4390" t="e">
        <f t="shared" ref="J4390:J4453" si="394">NA()</f>
        <v>#N/A</v>
      </c>
      <c r="K4390" t="e">
        <f t="shared" ref="K4390:K4453" si="395"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 t="shared" si="390"/>
        <v>#N/A</v>
      </c>
      <c r="I4391" t="e">
        <f t="shared" si="391"/>
        <v>#N/A</v>
      </c>
      <c r="J4391" t="e">
        <f t="shared" si="394"/>
        <v>#N/A</v>
      </c>
      <c r="K4391" t="e">
        <f t="shared" si="395"/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 t="shared" si="390"/>
        <v>#N/A</v>
      </c>
      <c r="I4392" t="e">
        <f t="shared" si="391"/>
        <v>#N/A</v>
      </c>
      <c r="J4392" t="e">
        <f t="shared" si="394"/>
        <v>#N/A</v>
      </c>
      <c r="K4392" t="e">
        <f t="shared" si="395"/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 t="shared" si="390"/>
        <v>#N/A</v>
      </c>
      <c r="I4393" t="e">
        <f t="shared" si="391"/>
        <v>#N/A</v>
      </c>
      <c r="J4393" t="e">
        <f t="shared" si="394"/>
        <v>#N/A</v>
      </c>
      <c r="K4393" t="e">
        <f t="shared" si="395"/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 t="shared" si="390"/>
        <v>#N/A</v>
      </c>
      <c r="I4394" t="e">
        <f t="shared" si="391"/>
        <v>#N/A</v>
      </c>
      <c r="J4394" t="e">
        <f t="shared" si="394"/>
        <v>#N/A</v>
      </c>
      <c r="K4394" t="e">
        <f t="shared" si="395"/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 t="shared" si="390"/>
        <v>#N/A</v>
      </c>
      <c r="I4395" t="e">
        <f t="shared" si="391"/>
        <v>#N/A</v>
      </c>
      <c r="J4395" t="e">
        <f t="shared" si="394"/>
        <v>#N/A</v>
      </c>
      <c r="K4395" t="e">
        <f t="shared" si="395"/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 t="shared" si="390"/>
        <v>#N/A</v>
      </c>
      <c r="I4396" t="e">
        <f t="shared" si="391"/>
        <v>#N/A</v>
      </c>
      <c r="J4396" t="e">
        <f t="shared" si="394"/>
        <v>#N/A</v>
      </c>
      <c r="K4396" t="e">
        <f t="shared" si="395"/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 t="shared" si="390"/>
        <v>#N/A</v>
      </c>
      <c r="I4397" t="e">
        <f t="shared" si="391"/>
        <v>#N/A</v>
      </c>
      <c r="J4397" t="e">
        <f t="shared" si="394"/>
        <v>#N/A</v>
      </c>
      <c r="K4397" t="e">
        <f t="shared" si="395"/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 t="shared" si="390"/>
        <v>#N/A</v>
      </c>
      <c r="I4398" t="e">
        <f t="shared" si="391"/>
        <v>#N/A</v>
      </c>
      <c r="J4398" t="e">
        <f t="shared" si="394"/>
        <v>#N/A</v>
      </c>
      <c r="K4398" t="e">
        <f t="shared" si="395"/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 t="shared" si="390"/>
        <v>#N/A</v>
      </c>
      <c r="I4399" t="e">
        <f t="shared" si="391"/>
        <v>#N/A</v>
      </c>
      <c r="J4399" t="e">
        <f t="shared" si="394"/>
        <v>#N/A</v>
      </c>
      <c r="K4399" t="e">
        <f t="shared" si="395"/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 t="shared" si="390"/>
        <v>#N/A</v>
      </c>
      <c r="I4400" t="e">
        <f t="shared" si="391"/>
        <v>#N/A</v>
      </c>
      <c r="J4400" t="e">
        <f t="shared" si="394"/>
        <v>#N/A</v>
      </c>
      <c r="K4400" t="e">
        <f t="shared" si="395"/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 t="shared" ref="H4401:H4464" si="396">NA()</f>
        <v>#N/A</v>
      </c>
      <c r="I4401" t="e">
        <f t="shared" ref="I4401:I4464" si="397">NA()</f>
        <v>#N/A</v>
      </c>
      <c r="J4401" t="e">
        <f t="shared" si="394"/>
        <v>#N/A</v>
      </c>
      <c r="K4401" t="e">
        <f t="shared" si="395"/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 t="shared" si="396"/>
        <v>#N/A</v>
      </c>
      <c r="I4402" t="e">
        <f t="shared" si="397"/>
        <v>#N/A</v>
      </c>
      <c r="J4402" t="e">
        <f t="shared" si="394"/>
        <v>#N/A</v>
      </c>
      <c r="K4402" t="e">
        <f t="shared" si="395"/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 t="shared" si="396"/>
        <v>#N/A</v>
      </c>
      <c r="I4403" t="e">
        <f t="shared" si="397"/>
        <v>#N/A</v>
      </c>
      <c r="J4403" t="e">
        <f t="shared" si="394"/>
        <v>#N/A</v>
      </c>
      <c r="K4403" t="e">
        <f t="shared" si="395"/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 t="shared" si="396"/>
        <v>#N/A</v>
      </c>
      <c r="I4404" t="e">
        <f t="shared" si="397"/>
        <v>#N/A</v>
      </c>
      <c r="J4404" t="e">
        <f t="shared" si="394"/>
        <v>#N/A</v>
      </c>
      <c r="K4404" t="e">
        <f t="shared" si="395"/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 t="shared" si="396"/>
        <v>#N/A</v>
      </c>
      <c r="I4405" t="e">
        <f t="shared" si="397"/>
        <v>#N/A</v>
      </c>
      <c r="J4405" t="e">
        <f t="shared" si="394"/>
        <v>#N/A</v>
      </c>
      <c r="K4405" t="e">
        <f t="shared" si="395"/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 t="shared" si="396"/>
        <v>#N/A</v>
      </c>
      <c r="I4406" t="e">
        <f t="shared" si="397"/>
        <v>#N/A</v>
      </c>
      <c r="J4406" t="e">
        <f t="shared" si="394"/>
        <v>#N/A</v>
      </c>
      <c r="K4406" t="e">
        <f t="shared" si="395"/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 t="shared" si="396"/>
        <v>#N/A</v>
      </c>
      <c r="I4407" t="e">
        <f t="shared" si="397"/>
        <v>#N/A</v>
      </c>
      <c r="J4407" t="e">
        <f t="shared" si="394"/>
        <v>#N/A</v>
      </c>
      <c r="K4407" t="e">
        <f t="shared" si="395"/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 t="shared" si="396"/>
        <v>#N/A</v>
      </c>
      <c r="I4408" t="e">
        <f t="shared" si="397"/>
        <v>#N/A</v>
      </c>
      <c r="J4408" t="e">
        <f t="shared" si="394"/>
        <v>#N/A</v>
      </c>
      <c r="K4408" t="e">
        <f t="shared" si="395"/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 t="shared" si="396"/>
        <v>#N/A</v>
      </c>
      <c r="I4409" t="e">
        <f t="shared" si="397"/>
        <v>#N/A</v>
      </c>
      <c r="J4409" t="e">
        <f t="shared" si="394"/>
        <v>#N/A</v>
      </c>
      <c r="K4409" t="e">
        <f t="shared" si="395"/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 t="shared" si="396"/>
        <v>#N/A</v>
      </c>
      <c r="I4410" t="e">
        <f t="shared" si="397"/>
        <v>#N/A</v>
      </c>
      <c r="J4410" t="e">
        <f t="shared" si="394"/>
        <v>#N/A</v>
      </c>
      <c r="K4410" t="e">
        <f t="shared" si="395"/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 t="shared" si="396"/>
        <v>#N/A</v>
      </c>
      <c r="I4411" t="e">
        <f t="shared" si="397"/>
        <v>#N/A</v>
      </c>
      <c r="J4411" t="e">
        <f t="shared" si="394"/>
        <v>#N/A</v>
      </c>
      <c r="K4411" t="e">
        <f t="shared" si="395"/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 t="shared" si="396"/>
        <v>#N/A</v>
      </c>
      <c r="I4412" t="e">
        <f t="shared" si="397"/>
        <v>#N/A</v>
      </c>
      <c r="J4412" t="e">
        <f t="shared" si="394"/>
        <v>#N/A</v>
      </c>
      <c r="K4412" t="e">
        <f t="shared" si="395"/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 t="shared" si="396"/>
        <v>#N/A</v>
      </c>
      <c r="I4413" t="e">
        <f t="shared" si="397"/>
        <v>#N/A</v>
      </c>
      <c r="J4413" t="e">
        <f t="shared" si="394"/>
        <v>#N/A</v>
      </c>
      <c r="K4413" t="e">
        <f t="shared" si="395"/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 t="shared" si="396"/>
        <v>#N/A</v>
      </c>
      <c r="I4414" t="e">
        <f t="shared" si="397"/>
        <v>#N/A</v>
      </c>
      <c r="J4414" t="e">
        <f t="shared" si="394"/>
        <v>#N/A</v>
      </c>
      <c r="K4414" t="e">
        <f t="shared" si="395"/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 t="shared" si="396"/>
        <v>#N/A</v>
      </c>
      <c r="I4415" t="e">
        <f t="shared" si="397"/>
        <v>#N/A</v>
      </c>
      <c r="J4415" t="e">
        <f t="shared" si="394"/>
        <v>#N/A</v>
      </c>
      <c r="K4415" t="e">
        <f t="shared" si="395"/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 t="shared" si="396"/>
        <v>#N/A</v>
      </c>
      <c r="I4416" t="e">
        <f t="shared" si="397"/>
        <v>#N/A</v>
      </c>
      <c r="J4416" t="e">
        <f t="shared" si="394"/>
        <v>#N/A</v>
      </c>
      <c r="K4416" t="e">
        <f t="shared" si="395"/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 t="shared" si="396"/>
        <v>#N/A</v>
      </c>
      <c r="I4417" t="e">
        <f t="shared" si="397"/>
        <v>#N/A</v>
      </c>
      <c r="J4417" t="e">
        <f t="shared" si="394"/>
        <v>#N/A</v>
      </c>
      <c r="K4417" t="e">
        <f t="shared" si="395"/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 t="shared" si="396"/>
        <v>#N/A</v>
      </c>
      <c r="I4418" t="e">
        <f t="shared" si="397"/>
        <v>#N/A</v>
      </c>
      <c r="J4418" t="e">
        <f t="shared" si="394"/>
        <v>#N/A</v>
      </c>
      <c r="K4418" t="e">
        <f t="shared" si="395"/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 t="shared" si="396"/>
        <v>#N/A</v>
      </c>
      <c r="I4419" t="e">
        <f t="shared" si="397"/>
        <v>#N/A</v>
      </c>
      <c r="J4419" t="e">
        <f t="shared" si="394"/>
        <v>#N/A</v>
      </c>
      <c r="K4419" t="e">
        <f t="shared" si="395"/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 t="shared" si="396"/>
        <v>#N/A</v>
      </c>
      <c r="I4420" t="e">
        <f t="shared" si="397"/>
        <v>#N/A</v>
      </c>
      <c r="J4420" t="e">
        <f t="shared" si="394"/>
        <v>#N/A</v>
      </c>
      <c r="K4420" t="e">
        <f t="shared" si="395"/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 t="shared" si="396"/>
        <v>#N/A</v>
      </c>
      <c r="I4421" t="e">
        <f t="shared" si="397"/>
        <v>#N/A</v>
      </c>
      <c r="J4421" t="e">
        <f t="shared" si="394"/>
        <v>#N/A</v>
      </c>
      <c r="K4421" t="e">
        <f t="shared" si="395"/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 t="shared" si="396"/>
        <v>#N/A</v>
      </c>
      <c r="I4422" t="e">
        <f t="shared" si="397"/>
        <v>#N/A</v>
      </c>
      <c r="J4422" t="e">
        <f t="shared" si="394"/>
        <v>#N/A</v>
      </c>
      <c r="K4422" t="e">
        <f t="shared" si="395"/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 t="shared" si="396"/>
        <v>#N/A</v>
      </c>
      <c r="I4423" t="e">
        <f t="shared" si="397"/>
        <v>#N/A</v>
      </c>
      <c r="J4423" t="e">
        <f t="shared" si="394"/>
        <v>#N/A</v>
      </c>
      <c r="K4423" t="e">
        <f t="shared" si="395"/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 t="shared" si="396"/>
        <v>#N/A</v>
      </c>
      <c r="I4424" t="e">
        <f t="shared" si="397"/>
        <v>#N/A</v>
      </c>
      <c r="J4424" t="e">
        <f t="shared" si="394"/>
        <v>#N/A</v>
      </c>
      <c r="K4424" t="e">
        <f t="shared" si="395"/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 t="shared" si="396"/>
        <v>#N/A</v>
      </c>
      <c r="I4425" t="e">
        <f t="shared" si="397"/>
        <v>#N/A</v>
      </c>
      <c r="J4425" t="e">
        <f t="shared" si="394"/>
        <v>#N/A</v>
      </c>
      <c r="K4425" t="e">
        <f t="shared" si="395"/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 t="shared" si="396"/>
        <v>#N/A</v>
      </c>
      <c r="I4426" t="e">
        <f t="shared" si="397"/>
        <v>#N/A</v>
      </c>
      <c r="J4426" t="e">
        <f t="shared" si="394"/>
        <v>#N/A</v>
      </c>
      <c r="K4426" t="e">
        <f t="shared" si="395"/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 t="shared" si="396"/>
        <v>#N/A</v>
      </c>
      <c r="I4427" t="e">
        <f t="shared" si="397"/>
        <v>#N/A</v>
      </c>
      <c r="J4427" t="e">
        <f t="shared" si="394"/>
        <v>#N/A</v>
      </c>
      <c r="K4427" t="e">
        <f t="shared" si="395"/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 t="shared" si="396"/>
        <v>#N/A</v>
      </c>
      <c r="I4428" t="e">
        <f t="shared" si="397"/>
        <v>#N/A</v>
      </c>
      <c r="J4428" t="e">
        <f t="shared" si="394"/>
        <v>#N/A</v>
      </c>
      <c r="K4428" t="e">
        <f t="shared" si="395"/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 t="shared" si="396"/>
        <v>#N/A</v>
      </c>
      <c r="I4429" t="e">
        <f t="shared" si="397"/>
        <v>#N/A</v>
      </c>
      <c r="J4429" t="e">
        <f t="shared" si="394"/>
        <v>#N/A</v>
      </c>
      <c r="K4429" t="e">
        <f t="shared" si="395"/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 t="shared" si="396"/>
        <v>#N/A</v>
      </c>
      <c r="I4430" t="e">
        <f t="shared" si="397"/>
        <v>#N/A</v>
      </c>
      <c r="J4430" t="e">
        <f t="shared" si="394"/>
        <v>#N/A</v>
      </c>
      <c r="K4430" t="e">
        <f t="shared" si="395"/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 t="shared" si="396"/>
        <v>#N/A</v>
      </c>
      <c r="I4431" t="e">
        <f t="shared" si="397"/>
        <v>#N/A</v>
      </c>
      <c r="J4431" t="e">
        <f t="shared" si="394"/>
        <v>#N/A</v>
      </c>
      <c r="K4431" t="e">
        <f t="shared" si="395"/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 t="shared" si="396"/>
        <v>#N/A</v>
      </c>
      <c r="I4432" t="e">
        <f t="shared" si="397"/>
        <v>#N/A</v>
      </c>
      <c r="J4432" t="e">
        <f t="shared" si="394"/>
        <v>#N/A</v>
      </c>
      <c r="K4432" t="e">
        <f t="shared" si="395"/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 t="shared" si="396"/>
        <v>#N/A</v>
      </c>
      <c r="I4433" t="e">
        <f t="shared" si="397"/>
        <v>#N/A</v>
      </c>
      <c r="J4433" t="e">
        <f t="shared" si="394"/>
        <v>#N/A</v>
      </c>
      <c r="K4433" t="e">
        <f t="shared" si="395"/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 t="shared" si="396"/>
        <v>#N/A</v>
      </c>
      <c r="I4434" t="e">
        <f t="shared" si="397"/>
        <v>#N/A</v>
      </c>
      <c r="J4434" t="e">
        <f t="shared" si="394"/>
        <v>#N/A</v>
      </c>
      <c r="K4434" t="e">
        <f t="shared" si="395"/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 t="shared" si="396"/>
        <v>#N/A</v>
      </c>
      <c r="I4435" t="e">
        <f t="shared" si="397"/>
        <v>#N/A</v>
      </c>
      <c r="J4435" t="e">
        <f t="shared" si="394"/>
        <v>#N/A</v>
      </c>
      <c r="K4435" t="e">
        <f t="shared" si="395"/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 t="shared" si="396"/>
        <v>#N/A</v>
      </c>
      <c r="I4436" t="e">
        <f t="shared" si="397"/>
        <v>#N/A</v>
      </c>
      <c r="J4436" t="e">
        <f t="shared" si="394"/>
        <v>#N/A</v>
      </c>
      <c r="K4436" t="e">
        <f t="shared" si="395"/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 t="shared" si="396"/>
        <v>#N/A</v>
      </c>
      <c r="I4437" t="e">
        <f t="shared" si="397"/>
        <v>#N/A</v>
      </c>
      <c r="J4437" t="e">
        <f t="shared" si="394"/>
        <v>#N/A</v>
      </c>
      <c r="K4437" t="e">
        <f t="shared" si="395"/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 t="shared" si="396"/>
        <v>#N/A</v>
      </c>
      <c r="I4438" t="e">
        <f t="shared" si="397"/>
        <v>#N/A</v>
      </c>
      <c r="J4438" t="e">
        <f t="shared" si="394"/>
        <v>#N/A</v>
      </c>
      <c r="K4438" t="e">
        <f t="shared" si="395"/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 t="shared" si="396"/>
        <v>#N/A</v>
      </c>
      <c r="I4439" t="e">
        <f t="shared" si="397"/>
        <v>#N/A</v>
      </c>
      <c r="J4439" t="e">
        <f t="shared" si="394"/>
        <v>#N/A</v>
      </c>
      <c r="K4439" t="e">
        <f t="shared" si="395"/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 t="shared" si="396"/>
        <v>#N/A</v>
      </c>
      <c r="I4440" t="e">
        <f t="shared" si="397"/>
        <v>#N/A</v>
      </c>
      <c r="J4440" t="e">
        <f t="shared" si="394"/>
        <v>#N/A</v>
      </c>
      <c r="K4440" t="e">
        <f t="shared" si="395"/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 t="shared" si="396"/>
        <v>#N/A</v>
      </c>
      <c r="I4441" t="e">
        <f t="shared" si="397"/>
        <v>#N/A</v>
      </c>
      <c r="J4441" t="e">
        <f t="shared" si="394"/>
        <v>#N/A</v>
      </c>
      <c r="K4441" t="e">
        <f t="shared" si="395"/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 t="shared" si="396"/>
        <v>#N/A</v>
      </c>
      <c r="I4442" t="e">
        <f t="shared" si="397"/>
        <v>#N/A</v>
      </c>
      <c r="J4442" t="e">
        <f t="shared" si="394"/>
        <v>#N/A</v>
      </c>
      <c r="K4442" t="e">
        <f t="shared" si="395"/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 t="shared" si="396"/>
        <v>#N/A</v>
      </c>
      <c r="I4443" t="e">
        <f t="shared" si="397"/>
        <v>#N/A</v>
      </c>
      <c r="J4443" t="e">
        <f t="shared" si="394"/>
        <v>#N/A</v>
      </c>
      <c r="K4443" t="e">
        <f t="shared" si="395"/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 t="shared" si="396"/>
        <v>#N/A</v>
      </c>
      <c r="I4444" t="e">
        <f t="shared" si="397"/>
        <v>#N/A</v>
      </c>
      <c r="J4444" t="e">
        <f t="shared" si="394"/>
        <v>#N/A</v>
      </c>
      <c r="K4444" t="e">
        <f t="shared" si="395"/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 t="shared" si="396"/>
        <v>#N/A</v>
      </c>
      <c r="I4445" t="e">
        <f t="shared" si="397"/>
        <v>#N/A</v>
      </c>
      <c r="J4445" t="e">
        <f t="shared" si="394"/>
        <v>#N/A</v>
      </c>
      <c r="K4445" t="e">
        <f t="shared" si="395"/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 t="shared" si="396"/>
        <v>#N/A</v>
      </c>
      <c r="I4446" t="e">
        <f t="shared" si="397"/>
        <v>#N/A</v>
      </c>
      <c r="J4446" t="e">
        <f t="shared" si="394"/>
        <v>#N/A</v>
      </c>
      <c r="K4446" t="e">
        <f t="shared" si="395"/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 t="shared" si="396"/>
        <v>#N/A</v>
      </c>
      <c r="I4447" t="e">
        <f t="shared" si="397"/>
        <v>#N/A</v>
      </c>
      <c r="J4447" t="e">
        <f t="shared" si="394"/>
        <v>#N/A</v>
      </c>
      <c r="K4447" t="e">
        <f t="shared" si="395"/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 t="shared" si="396"/>
        <v>#N/A</v>
      </c>
      <c r="I4448" t="e">
        <f t="shared" si="397"/>
        <v>#N/A</v>
      </c>
      <c r="J4448" t="e">
        <f t="shared" si="394"/>
        <v>#N/A</v>
      </c>
      <c r="K4448" t="e">
        <f t="shared" si="395"/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 t="shared" si="396"/>
        <v>#N/A</v>
      </c>
      <c r="I4449" t="e">
        <f t="shared" si="397"/>
        <v>#N/A</v>
      </c>
      <c r="J4449" t="e">
        <f t="shared" si="394"/>
        <v>#N/A</v>
      </c>
      <c r="K4449" t="e">
        <f t="shared" si="395"/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 t="shared" si="396"/>
        <v>#N/A</v>
      </c>
      <c r="I4450" t="e">
        <f t="shared" si="397"/>
        <v>#N/A</v>
      </c>
      <c r="J4450" t="e">
        <f t="shared" si="394"/>
        <v>#N/A</v>
      </c>
      <c r="K4450" t="e">
        <f t="shared" si="395"/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 t="shared" si="396"/>
        <v>#N/A</v>
      </c>
      <c r="I4451" t="e">
        <f t="shared" si="397"/>
        <v>#N/A</v>
      </c>
      <c r="J4451" t="e">
        <f t="shared" si="394"/>
        <v>#N/A</v>
      </c>
      <c r="K4451" t="e">
        <f t="shared" si="395"/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 t="shared" si="396"/>
        <v>#N/A</v>
      </c>
      <c r="I4452" t="e">
        <f t="shared" si="397"/>
        <v>#N/A</v>
      </c>
      <c r="J4452" t="e">
        <f t="shared" si="394"/>
        <v>#N/A</v>
      </c>
      <c r="K4452" t="e">
        <f t="shared" si="395"/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 t="shared" si="396"/>
        <v>#N/A</v>
      </c>
      <c r="I4453" t="e">
        <f t="shared" si="397"/>
        <v>#N/A</v>
      </c>
      <c r="J4453" t="e">
        <f t="shared" si="394"/>
        <v>#N/A</v>
      </c>
      <c r="K4453" t="e">
        <f t="shared" si="395"/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 t="shared" si="396"/>
        <v>#N/A</v>
      </c>
      <c r="I4454" t="e">
        <f t="shared" si="397"/>
        <v>#N/A</v>
      </c>
      <c r="J4454" t="e">
        <f t="shared" ref="J4454:J4517" si="398">NA()</f>
        <v>#N/A</v>
      </c>
      <c r="K4454" t="e">
        <f t="shared" ref="K4454:K4517" si="399"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 t="shared" si="396"/>
        <v>#N/A</v>
      </c>
      <c r="I4455" t="e">
        <f t="shared" si="397"/>
        <v>#N/A</v>
      </c>
      <c r="J4455" t="e">
        <f t="shared" si="398"/>
        <v>#N/A</v>
      </c>
      <c r="K4455" t="e">
        <f t="shared" si="399"/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 t="shared" si="396"/>
        <v>#N/A</v>
      </c>
      <c r="I4456" t="e">
        <f t="shared" si="397"/>
        <v>#N/A</v>
      </c>
      <c r="J4456" t="e">
        <f t="shared" si="398"/>
        <v>#N/A</v>
      </c>
      <c r="K4456" t="e">
        <f t="shared" si="399"/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 t="shared" si="396"/>
        <v>#N/A</v>
      </c>
      <c r="I4457" t="e">
        <f t="shared" si="397"/>
        <v>#N/A</v>
      </c>
      <c r="J4457" t="e">
        <f t="shared" si="398"/>
        <v>#N/A</v>
      </c>
      <c r="K4457" t="e">
        <f t="shared" si="399"/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 t="shared" si="396"/>
        <v>#N/A</v>
      </c>
      <c r="I4458" t="e">
        <f t="shared" si="397"/>
        <v>#N/A</v>
      </c>
      <c r="J4458" t="e">
        <f t="shared" si="398"/>
        <v>#N/A</v>
      </c>
      <c r="K4458" t="e">
        <f t="shared" si="399"/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 t="shared" si="396"/>
        <v>#N/A</v>
      </c>
      <c r="I4459" t="e">
        <f t="shared" si="397"/>
        <v>#N/A</v>
      </c>
      <c r="J4459" t="e">
        <f t="shared" si="398"/>
        <v>#N/A</v>
      </c>
      <c r="K4459" t="e">
        <f t="shared" si="399"/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 t="shared" si="396"/>
        <v>#N/A</v>
      </c>
      <c r="I4460" t="e">
        <f t="shared" si="397"/>
        <v>#N/A</v>
      </c>
      <c r="J4460" t="e">
        <f t="shared" si="398"/>
        <v>#N/A</v>
      </c>
      <c r="K4460" t="e">
        <f t="shared" si="399"/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 t="shared" si="396"/>
        <v>#N/A</v>
      </c>
      <c r="I4461" t="e">
        <f t="shared" si="397"/>
        <v>#N/A</v>
      </c>
      <c r="J4461" t="e">
        <f t="shared" si="398"/>
        <v>#N/A</v>
      </c>
      <c r="K4461" t="e">
        <f t="shared" si="399"/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 t="shared" si="396"/>
        <v>#N/A</v>
      </c>
      <c r="I4462" t="e">
        <f t="shared" si="397"/>
        <v>#N/A</v>
      </c>
      <c r="J4462" t="e">
        <f t="shared" si="398"/>
        <v>#N/A</v>
      </c>
      <c r="K4462" t="e">
        <f t="shared" si="399"/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 t="shared" si="396"/>
        <v>#N/A</v>
      </c>
      <c r="I4463" t="e">
        <f t="shared" si="397"/>
        <v>#N/A</v>
      </c>
      <c r="J4463" t="e">
        <f t="shared" si="398"/>
        <v>#N/A</v>
      </c>
      <c r="K4463" t="e">
        <f t="shared" si="399"/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 t="shared" si="396"/>
        <v>#N/A</v>
      </c>
      <c r="I4464" t="e">
        <f t="shared" si="397"/>
        <v>#N/A</v>
      </c>
      <c r="J4464" t="e">
        <f t="shared" si="398"/>
        <v>#N/A</v>
      </c>
      <c r="K4464" t="e">
        <f t="shared" si="399"/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 t="shared" ref="H4465:H4528" si="400">NA()</f>
        <v>#N/A</v>
      </c>
      <c r="I4465" t="e">
        <f t="shared" ref="I4465:I4528" si="401">NA()</f>
        <v>#N/A</v>
      </c>
      <c r="J4465" t="e">
        <f t="shared" si="398"/>
        <v>#N/A</v>
      </c>
      <c r="K4465" t="e">
        <f t="shared" si="399"/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 t="shared" si="400"/>
        <v>#N/A</v>
      </c>
      <c r="I4466" t="e">
        <f t="shared" si="401"/>
        <v>#N/A</v>
      </c>
      <c r="J4466" t="e">
        <f t="shared" si="398"/>
        <v>#N/A</v>
      </c>
      <c r="K4466" t="e">
        <f t="shared" si="399"/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 t="shared" si="400"/>
        <v>#N/A</v>
      </c>
      <c r="I4467" t="e">
        <f t="shared" si="401"/>
        <v>#N/A</v>
      </c>
      <c r="J4467" t="e">
        <f t="shared" si="398"/>
        <v>#N/A</v>
      </c>
      <c r="K4467" t="e">
        <f t="shared" si="399"/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 t="shared" si="400"/>
        <v>#N/A</v>
      </c>
      <c r="I4468" t="e">
        <f t="shared" si="401"/>
        <v>#N/A</v>
      </c>
      <c r="J4468" t="e">
        <f t="shared" si="398"/>
        <v>#N/A</v>
      </c>
      <c r="K4468" t="e">
        <f t="shared" si="399"/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 t="shared" si="400"/>
        <v>#N/A</v>
      </c>
      <c r="I4469" t="e">
        <f t="shared" si="401"/>
        <v>#N/A</v>
      </c>
      <c r="J4469" t="e">
        <f t="shared" si="398"/>
        <v>#N/A</v>
      </c>
      <c r="K4469" t="e">
        <f t="shared" si="399"/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 t="shared" si="400"/>
        <v>#N/A</v>
      </c>
      <c r="I4470" t="e">
        <f t="shared" si="401"/>
        <v>#N/A</v>
      </c>
      <c r="J4470" t="e">
        <f t="shared" si="398"/>
        <v>#N/A</v>
      </c>
      <c r="K4470" t="e">
        <f t="shared" si="399"/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 t="shared" si="400"/>
        <v>#N/A</v>
      </c>
      <c r="I4471" t="e">
        <f t="shared" si="401"/>
        <v>#N/A</v>
      </c>
      <c r="J4471" t="e">
        <f t="shared" si="398"/>
        <v>#N/A</v>
      </c>
      <c r="K4471" t="e">
        <f t="shared" si="399"/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 t="shared" si="400"/>
        <v>#N/A</v>
      </c>
      <c r="I4472" t="e">
        <f t="shared" si="401"/>
        <v>#N/A</v>
      </c>
      <c r="J4472" t="e">
        <f t="shared" si="398"/>
        <v>#N/A</v>
      </c>
      <c r="K4472" t="e">
        <f t="shared" si="399"/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 t="shared" si="400"/>
        <v>#N/A</v>
      </c>
      <c r="I4473" t="e">
        <f t="shared" si="401"/>
        <v>#N/A</v>
      </c>
      <c r="J4473" t="e">
        <f t="shared" si="398"/>
        <v>#N/A</v>
      </c>
      <c r="K4473" t="e">
        <f t="shared" si="399"/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 t="shared" si="400"/>
        <v>#N/A</v>
      </c>
      <c r="I4474" t="e">
        <f t="shared" si="401"/>
        <v>#N/A</v>
      </c>
      <c r="J4474" t="e">
        <f t="shared" si="398"/>
        <v>#N/A</v>
      </c>
      <c r="K4474" t="e">
        <f t="shared" si="399"/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 t="shared" si="400"/>
        <v>#N/A</v>
      </c>
      <c r="I4475" t="e">
        <f t="shared" si="401"/>
        <v>#N/A</v>
      </c>
      <c r="J4475" t="e">
        <f t="shared" si="398"/>
        <v>#N/A</v>
      </c>
      <c r="K4475" t="e">
        <f t="shared" si="399"/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 t="shared" si="400"/>
        <v>#N/A</v>
      </c>
      <c r="I4476" t="e">
        <f t="shared" si="401"/>
        <v>#N/A</v>
      </c>
      <c r="J4476" t="e">
        <f t="shared" si="398"/>
        <v>#N/A</v>
      </c>
      <c r="K4476" t="e">
        <f t="shared" si="399"/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 t="shared" si="400"/>
        <v>#N/A</v>
      </c>
      <c r="I4477" t="e">
        <f t="shared" si="401"/>
        <v>#N/A</v>
      </c>
      <c r="J4477" t="e">
        <f t="shared" si="398"/>
        <v>#N/A</v>
      </c>
      <c r="K4477" t="e">
        <f t="shared" si="399"/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 t="shared" si="400"/>
        <v>#N/A</v>
      </c>
      <c r="I4478" t="e">
        <f t="shared" si="401"/>
        <v>#N/A</v>
      </c>
      <c r="J4478" t="e">
        <f t="shared" si="398"/>
        <v>#N/A</v>
      </c>
      <c r="K4478" t="e">
        <f t="shared" si="399"/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 t="shared" si="400"/>
        <v>#N/A</v>
      </c>
      <c r="I4479" t="e">
        <f t="shared" si="401"/>
        <v>#N/A</v>
      </c>
      <c r="J4479" t="e">
        <f t="shared" si="398"/>
        <v>#N/A</v>
      </c>
      <c r="K4479" t="e">
        <f t="shared" si="399"/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 t="shared" si="400"/>
        <v>#N/A</v>
      </c>
      <c r="I4480" t="e">
        <f t="shared" si="401"/>
        <v>#N/A</v>
      </c>
      <c r="J4480" t="e">
        <f t="shared" si="398"/>
        <v>#N/A</v>
      </c>
      <c r="K4480" t="e">
        <f t="shared" si="399"/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 t="shared" si="400"/>
        <v>#N/A</v>
      </c>
      <c r="I4481" t="e">
        <f t="shared" si="401"/>
        <v>#N/A</v>
      </c>
      <c r="J4481" t="e">
        <f t="shared" si="398"/>
        <v>#N/A</v>
      </c>
      <c r="K4481" t="e">
        <f t="shared" si="399"/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 t="shared" si="400"/>
        <v>#N/A</v>
      </c>
      <c r="I4482" t="e">
        <f t="shared" si="401"/>
        <v>#N/A</v>
      </c>
      <c r="J4482" t="e">
        <f t="shared" si="398"/>
        <v>#N/A</v>
      </c>
      <c r="K4482" t="e">
        <f t="shared" si="399"/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 t="shared" si="400"/>
        <v>#N/A</v>
      </c>
      <c r="I4483" t="e">
        <f t="shared" si="401"/>
        <v>#N/A</v>
      </c>
      <c r="J4483" t="e">
        <f t="shared" si="398"/>
        <v>#N/A</v>
      </c>
      <c r="K4483" t="e">
        <f t="shared" si="399"/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 t="shared" si="400"/>
        <v>#N/A</v>
      </c>
      <c r="I4484" t="e">
        <f t="shared" si="401"/>
        <v>#N/A</v>
      </c>
      <c r="J4484" t="e">
        <f t="shared" si="398"/>
        <v>#N/A</v>
      </c>
      <c r="K4484" t="e">
        <f t="shared" si="399"/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 t="shared" si="400"/>
        <v>#N/A</v>
      </c>
      <c r="I4485" t="e">
        <f t="shared" si="401"/>
        <v>#N/A</v>
      </c>
      <c r="J4485" t="e">
        <f t="shared" si="398"/>
        <v>#N/A</v>
      </c>
      <c r="K4485" t="e">
        <f t="shared" si="399"/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 t="shared" si="400"/>
        <v>#N/A</v>
      </c>
      <c r="I4486" t="e">
        <f t="shared" si="401"/>
        <v>#N/A</v>
      </c>
      <c r="J4486" t="e">
        <f t="shared" si="398"/>
        <v>#N/A</v>
      </c>
      <c r="K4486" t="e">
        <f t="shared" si="399"/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 t="shared" si="400"/>
        <v>#N/A</v>
      </c>
      <c r="I4487" t="e">
        <f t="shared" si="401"/>
        <v>#N/A</v>
      </c>
      <c r="J4487" t="e">
        <f t="shared" si="398"/>
        <v>#N/A</v>
      </c>
      <c r="K4487" t="e">
        <f t="shared" si="399"/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 t="shared" si="400"/>
        <v>#N/A</v>
      </c>
      <c r="I4488" t="e">
        <f t="shared" si="401"/>
        <v>#N/A</v>
      </c>
      <c r="J4488" t="e">
        <f t="shared" si="398"/>
        <v>#N/A</v>
      </c>
      <c r="K4488" t="e">
        <f t="shared" si="399"/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 t="shared" si="400"/>
        <v>#N/A</v>
      </c>
      <c r="I4489" t="e">
        <f t="shared" si="401"/>
        <v>#N/A</v>
      </c>
      <c r="J4489" t="e">
        <f t="shared" si="398"/>
        <v>#N/A</v>
      </c>
      <c r="K4489" t="e">
        <f t="shared" si="399"/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 t="shared" si="400"/>
        <v>#N/A</v>
      </c>
      <c r="I4490" t="e">
        <f t="shared" si="401"/>
        <v>#N/A</v>
      </c>
      <c r="J4490" t="e">
        <f t="shared" si="398"/>
        <v>#N/A</v>
      </c>
      <c r="K4490" t="e">
        <f t="shared" si="399"/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 t="shared" si="400"/>
        <v>#N/A</v>
      </c>
      <c r="I4491" t="e">
        <f t="shared" si="401"/>
        <v>#N/A</v>
      </c>
      <c r="J4491" t="e">
        <f t="shared" si="398"/>
        <v>#N/A</v>
      </c>
      <c r="K4491" t="e">
        <f t="shared" si="399"/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 t="shared" si="400"/>
        <v>#N/A</v>
      </c>
      <c r="I4492" t="e">
        <f t="shared" si="401"/>
        <v>#N/A</v>
      </c>
      <c r="J4492" t="e">
        <f t="shared" si="398"/>
        <v>#N/A</v>
      </c>
      <c r="K4492" t="e">
        <f t="shared" si="399"/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 t="shared" si="400"/>
        <v>#N/A</v>
      </c>
      <c r="I4493" t="e">
        <f t="shared" si="401"/>
        <v>#N/A</v>
      </c>
      <c r="J4493" t="e">
        <f t="shared" si="398"/>
        <v>#N/A</v>
      </c>
      <c r="K4493" t="e">
        <f t="shared" si="399"/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 t="shared" si="400"/>
        <v>#N/A</v>
      </c>
      <c r="I4494" t="e">
        <f t="shared" si="401"/>
        <v>#N/A</v>
      </c>
      <c r="J4494" t="e">
        <f t="shared" si="398"/>
        <v>#N/A</v>
      </c>
      <c r="K4494" t="e">
        <f t="shared" si="399"/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 t="shared" si="400"/>
        <v>#N/A</v>
      </c>
      <c r="I4495" t="e">
        <f t="shared" si="401"/>
        <v>#N/A</v>
      </c>
      <c r="J4495" t="e">
        <f t="shared" si="398"/>
        <v>#N/A</v>
      </c>
      <c r="K4495" t="e">
        <f t="shared" si="399"/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 t="shared" si="400"/>
        <v>#N/A</v>
      </c>
      <c r="I4496" t="e">
        <f t="shared" si="401"/>
        <v>#N/A</v>
      </c>
      <c r="J4496" t="e">
        <f t="shared" si="398"/>
        <v>#N/A</v>
      </c>
      <c r="K4496" t="e">
        <f t="shared" si="399"/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 t="shared" si="400"/>
        <v>#N/A</v>
      </c>
      <c r="I4497" t="e">
        <f t="shared" si="401"/>
        <v>#N/A</v>
      </c>
      <c r="J4497" t="e">
        <f t="shared" si="398"/>
        <v>#N/A</v>
      </c>
      <c r="K4497" t="e">
        <f t="shared" si="399"/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 t="shared" si="400"/>
        <v>#N/A</v>
      </c>
      <c r="I4498" t="e">
        <f t="shared" si="401"/>
        <v>#N/A</v>
      </c>
      <c r="J4498" t="e">
        <f t="shared" si="398"/>
        <v>#N/A</v>
      </c>
      <c r="K4498" t="e">
        <f t="shared" si="399"/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 t="shared" si="400"/>
        <v>#N/A</v>
      </c>
      <c r="I4499" t="e">
        <f t="shared" si="401"/>
        <v>#N/A</v>
      </c>
      <c r="J4499" t="e">
        <f t="shared" si="398"/>
        <v>#N/A</v>
      </c>
      <c r="K4499" t="e">
        <f t="shared" si="399"/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 t="shared" si="400"/>
        <v>#N/A</v>
      </c>
      <c r="I4500" t="e">
        <f t="shared" si="401"/>
        <v>#N/A</v>
      </c>
      <c r="J4500" t="e">
        <f t="shared" si="398"/>
        <v>#N/A</v>
      </c>
      <c r="K4500" t="e">
        <f t="shared" si="399"/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 t="shared" si="400"/>
        <v>#N/A</v>
      </c>
      <c r="I4501" t="e">
        <f t="shared" si="401"/>
        <v>#N/A</v>
      </c>
      <c r="J4501" t="e">
        <f t="shared" si="398"/>
        <v>#N/A</v>
      </c>
      <c r="K4501" t="e">
        <f t="shared" si="399"/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 t="shared" si="400"/>
        <v>#N/A</v>
      </c>
      <c r="I4502" t="e">
        <f t="shared" si="401"/>
        <v>#N/A</v>
      </c>
      <c r="J4502" t="e">
        <f t="shared" si="398"/>
        <v>#N/A</v>
      </c>
      <c r="K4502" t="e">
        <f t="shared" si="399"/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 t="shared" si="400"/>
        <v>#N/A</v>
      </c>
      <c r="I4503" t="e">
        <f t="shared" si="401"/>
        <v>#N/A</v>
      </c>
      <c r="J4503" t="e">
        <f t="shared" si="398"/>
        <v>#N/A</v>
      </c>
      <c r="K4503" t="e">
        <f t="shared" si="399"/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 t="shared" si="400"/>
        <v>#N/A</v>
      </c>
      <c r="I4504" t="e">
        <f t="shared" si="401"/>
        <v>#N/A</v>
      </c>
      <c r="J4504" t="e">
        <f t="shared" si="398"/>
        <v>#N/A</v>
      </c>
      <c r="K4504" t="e">
        <f t="shared" si="399"/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 t="shared" si="400"/>
        <v>#N/A</v>
      </c>
      <c r="I4505" t="e">
        <f t="shared" si="401"/>
        <v>#N/A</v>
      </c>
      <c r="J4505" t="e">
        <f t="shared" si="398"/>
        <v>#N/A</v>
      </c>
      <c r="K4505" t="e">
        <f t="shared" si="399"/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 t="shared" si="400"/>
        <v>#N/A</v>
      </c>
      <c r="I4506" t="e">
        <f t="shared" si="401"/>
        <v>#N/A</v>
      </c>
      <c r="J4506" t="e">
        <f t="shared" si="398"/>
        <v>#N/A</v>
      </c>
      <c r="K4506" t="e">
        <f t="shared" si="399"/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 t="shared" si="400"/>
        <v>#N/A</v>
      </c>
      <c r="I4507" t="e">
        <f t="shared" si="401"/>
        <v>#N/A</v>
      </c>
      <c r="J4507" t="e">
        <f t="shared" si="398"/>
        <v>#N/A</v>
      </c>
      <c r="K4507" t="e">
        <f t="shared" si="399"/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 t="shared" si="400"/>
        <v>#N/A</v>
      </c>
      <c r="I4508" t="e">
        <f t="shared" si="401"/>
        <v>#N/A</v>
      </c>
      <c r="J4508" t="e">
        <f t="shared" si="398"/>
        <v>#N/A</v>
      </c>
      <c r="K4508" t="e">
        <f t="shared" si="399"/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 t="shared" si="400"/>
        <v>#N/A</v>
      </c>
      <c r="I4509" t="e">
        <f t="shared" si="401"/>
        <v>#N/A</v>
      </c>
      <c r="J4509" t="e">
        <f t="shared" si="398"/>
        <v>#N/A</v>
      </c>
      <c r="K4509" t="e">
        <f t="shared" si="399"/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 t="shared" si="400"/>
        <v>#N/A</v>
      </c>
      <c r="I4510" t="e">
        <f t="shared" si="401"/>
        <v>#N/A</v>
      </c>
      <c r="J4510" t="e">
        <f t="shared" si="398"/>
        <v>#N/A</v>
      </c>
      <c r="K4510" t="e">
        <f t="shared" si="399"/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 t="shared" si="400"/>
        <v>#N/A</v>
      </c>
      <c r="I4511" t="e">
        <f t="shared" si="401"/>
        <v>#N/A</v>
      </c>
      <c r="J4511" t="e">
        <f t="shared" si="398"/>
        <v>#N/A</v>
      </c>
      <c r="K4511" t="e">
        <f t="shared" si="399"/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 t="shared" si="400"/>
        <v>#N/A</v>
      </c>
      <c r="I4512" t="e">
        <f t="shared" si="401"/>
        <v>#N/A</v>
      </c>
      <c r="J4512" t="e">
        <f t="shared" si="398"/>
        <v>#N/A</v>
      </c>
      <c r="K4512" t="e">
        <f t="shared" si="399"/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 t="shared" si="400"/>
        <v>#N/A</v>
      </c>
      <c r="I4513" t="e">
        <f t="shared" si="401"/>
        <v>#N/A</v>
      </c>
      <c r="J4513" t="e">
        <f t="shared" si="398"/>
        <v>#N/A</v>
      </c>
      <c r="K4513" t="e">
        <f t="shared" si="399"/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 t="shared" si="400"/>
        <v>#N/A</v>
      </c>
      <c r="I4514" t="e">
        <f t="shared" si="401"/>
        <v>#N/A</v>
      </c>
      <c r="J4514" t="e">
        <f t="shared" si="398"/>
        <v>#N/A</v>
      </c>
      <c r="K4514" t="e">
        <f t="shared" si="399"/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 t="shared" si="400"/>
        <v>#N/A</v>
      </c>
      <c r="I4515" t="e">
        <f t="shared" si="401"/>
        <v>#N/A</v>
      </c>
      <c r="J4515" t="e">
        <f t="shared" si="398"/>
        <v>#N/A</v>
      </c>
      <c r="K4515" t="e">
        <f t="shared" si="399"/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 t="shared" si="400"/>
        <v>#N/A</v>
      </c>
      <c r="I4516" t="e">
        <f t="shared" si="401"/>
        <v>#N/A</v>
      </c>
      <c r="J4516" t="e">
        <f t="shared" si="398"/>
        <v>#N/A</v>
      </c>
      <c r="K4516" t="e">
        <f t="shared" si="399"/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 t="shared" si="400"/>
        <v>#N/A</v>
      </c>
      <c r="I4517" t="e">
        <f t="shared" si="401"/>
        <v>#N/A</v>
      </c>
      <c r="J4517" t="e">
        <f t="shared" si="398"/>
        <v>#N/A</v>
      </c>
      <c r="K4517" t="e">
        <f t="shared" si="399"/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 t="shared" si="400"/>
        <v>#N/A</v>
      </c>
      <c r="I4518" t="e">
        <f t="shared" si="401"/>
        <v>#N/A</v>
      </c>
      <c r="J4518" t="e">
        <f t="shared" ref="J4518:J4528" si="402">NA()</f>
        <v>#N/A</v>
      </c>
      <c r="K4518" t="e">
        <f t="shared" ref="K4518:K4528" si="403"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 t="shared" si="400"/>
        <v>#N/A</v>
      </c>
      <c r="I4519" t="e">
        <f t="shared" si="401"/>
        <v>#N/A</v>
      </c>
      <c r="J4519" t="e">
        <f t="shared" si="402"/>
        <v>#N/A</v>
      </c>
      <c r="K4519" t="e">
        <f t="shared" si="403"/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 t="shared" si="400"/>
        <v>#N/A</v>
      </c>
      <c r="I4520" t="e">
        <f t="shared" si="401"/>
        <v>#N/A</v>
      </c>
      <c r="J4520" t="e">
        <f t="shared" si="402"/>
        <v>#N/A</v>
      </c>
      <c r="K4520" t="e">
        <f t="shared" si="403"/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 t="shared" si="400"/>
        <v>#N/A</v>
      </c>
      <c r="I4521" t="e">
        <f t="shared" si="401"/>
        <v>#N/A</v>
      </c>
      <c r="J4521" t="e">
        <f t="shared" si="402"/>
        <v>#N/A</v>
      </c>
      <c r="K4521" t="e">
        <f t="shared" si="403"/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 t="shared" si="400"/>
        <v>#N/A</v>
      </c>
      <c r="I4522" t="e">
        <f t="shared" si="401"/>
        <v>#N/A</v>
      </c>
      <c r="J4522" t="e">
        <f t="shared" si="402"/>
        <v>#N/A</v>
      </c>
      <c r="K4522" t="e">
        <f t="shared" si="403"/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 t="shared" si="400"/>
        <v>#N/A</v>
      </c>
      <c r="I4523" t="e">
        <f t="shared" si="401"/>
        <v>#N/A</v>
      </c>
      <c r="J4523" t="e">
        <f t="shared" si="402"/>
        <v>#N/A</v>
      </c>
      <c r="K4523" t="e">
        <f t="shared" si="403"/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 t="shared" si="400"/>
        <v>#N/A</v>
      </c>
      <c r="I4524" t="e">
        <f t="shared" si="401"/>
        <v>#N/A</v>
      </c>
      <c r="J4524" t="e">
        <f t="shared" si="402"/>
        <v>#N/A</v>
      </c>
      <c r="K4524" t="e">
        <f t="shared" si="403"/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 t="shared" si="400"/>
        <v>#N/A</v>
      </c>
      <c r="I4525" t="e">
        <f t="shared" si="401"/>
        <v>#N/A</v>
      </c>
      <c r="J4525" t="e">
        <f t="shared" si="402"/>
        <v>#N/A</v>
      </c>
      <c r="K4525" t="e">
        <f t="shared" si="403"/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 t="shared" si="400"/>
        <v>#N/A</v>
      </c>
      <c r="I4526" t="e">
        <f t="shared" si="401"/>
        <v>#N/A</v>
      </c>
      <c r="J4526" t="e">
        <f t="shared" si="402"/>
        <v>#N/A</v>
      </c>
      <c r="K4526" t="e">
        <f t="shared" si="403"/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 t="shared" si="400"/>
        <v>#N/A</v>
      </c>
      <c r="I4527" t="e">
        <f t="shared" si="401"/>
        <v>#N/A</v>
      </c>
      <c r="J4527" t="e">
        <f t="shared" si="402"/>
        <v>#N/A</v>
      </c>
      <c r="K4527" t="e">
        <f t="shared" si="403"/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 t="shared" si="400"/>
        <v>#N/A</v>
      </c>
      <c r="I4528" t="e">
        <f t="shared" si="401"/>
        <v>#N/A</v>
      </c>
      <c r="J4528" t="e">
        <f t="shared" si="402"/>
        <v>#N/A</v>
      </c>
      <c r="K4528" t="e">
        <f t="shared" si="403"/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 t="shared" ref="H4530:H4593" si="404">NA()</f>
        <v>#N/A</v>
      </c>
      <c r="I4530" t="e">
        <f t="shared" ref="I4530:I4593" si="405">NA()</f>
        <v>#N/A</v>
      </c>
      <c r="J4530" t="e">
        <f t="shared" ref="J4530:J4557" si="406">NA()</f>
        <v>#N/A</v>
      </c>
      <c r="K4530" t="e">
        <f t="shared" ref="K4530:K4557" si="407"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 t="shared" si="404"/>
        <v>#N/A</v>
      </c>
      <c r="I4531" t="e">
        <f t="shared" si="405"/>
        <v>#N/A</v>
      </c>
      <c r="J4531" t="e">
        <f t="shared" si="406"/>
        <v>#N/A</v>
      </c>
      <c r="K4531" t="e">
        <f t="shared" si="407"/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 t="shared" si="404"/>
        <v>#N/A</v>
      </c>
      <c r="I4532" t="e">
        <f t="shared" si="405"/>
        <v>#N/A</v>
      </c>
      <c r="J4532" t="e">
        <f t="shared" si="406"/>
        <v>#N/A</v>
      </c>
      <c r="K4532" t="e">
        <f t="shared" si="407"/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 t="shared" si="404"/>
        <v>#N/A</v>
      </c>
      <c r="I4533" t="e">
        <f t="shared" si="405"/>
        <v>#N/A</v>
      </c>
      <c r="J4533" t="e">
        <f t="shared" si="406"/>
        <v>#N/A</v>
      </c>
      <c r="K4533" t="e">
        <f t="shared" si="407"/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 t="shared" si="404"/>
        <v>#N/A</v>
      </c>
      <c r="I4534" t="e">
        <f t="shared" si="405"/>
        <v>#N/A</v>
      </c>
      <c r="J4534" t="e">
        <f t="shared" si="406"/>
        <v>#N/A</v>
      </c>
      <c r="K4534" t="e">
        <f t="shared" si="407"/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 t="shared" si="404"/>
        <v>#N/A</v>
      </c>
      <c r="I4535" t="e">
        <f t="shared" si="405"/>
        <v>#N/A</v>
      </c>
      <c r="J4535" t="e">
        <f t="shared" si="406"/>
        <v>#N/A</v>
      </c>
      <c r="K4535" t="e">
        <f t="shared" si="407"/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 t="shared" si="404"/>
        <v>#N/A</v>
      </c>
      <c r="I4536" t="e">
        <f t="shared" si="405"/>
        <v>#N/A</v>
      </c>
      <c r="J4536" t="e">
        <f t="shared" si="406"/>
        <v>#N/A</v>
      </c>
      <c r="K4536" t="e">
        <f t="shared" si="407"/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 t="shared" si="404"/>
        <v>#N/A</v>
      </c>
      <c r="I4537" t="e">
        <f t="shared" si="405"/>
        <v>#N/A</v>
      </c>
      <c r="J4537" t="e">
        <f t="shared" si="406"/>
        <v>#N/A</v>
      </c>
      <c r="K4537" t="e">
        <f t="shared" si="407"/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 t="shared" si="404"/>
        <v>#N/A</v>
      </c>
      <c r="I4538" t="e">
        <f t="shared" si="405"/>
        <v>#N/A</v>
      </c>
      <c r="J4538" t="e">
        <f t="shared" si="406"/>
        <v>#N/A</v>
      </c>
      <c r="K4538" t="e">
        <f t="shared" si="407"/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 t="shared" si="404"/>
        <v>#N/A</v>
      </c>
      <c r="I4539" t="e">
        <f t="shared" si="405"/>
        <v>#N/A</v>
      </c>
      <c r="J4539" t="e">
        <f t="shared" si="406"/>
        <v>#N/A</v>
      </c>
      <c r="K4539" t="e">
        <f t="shared" si="407"/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 t="shared" si="404"/>
        <v>#N/A</v>
      </c>
      <c r="I4540" t="e">
        <f t="shared" si="405"/>
        <v>#N/A</v>
      </c>
      <c r="J4540" t="e">
        <f t="shared" si="406"/>
        <v>#N/A</v>
      </c>
      <c r="K4540" t="e">
        <f t="shared" si="407"/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 t="shared" si="404"/>
        <v>#N/A</v>
      </c>
      <c r="I4541" t="e">
        <f t="shared" si="405"/>
        <v>#N/A</v>
      </c>
      <c r="J4541" t="e">
        <f t="shared" si="406"/>
        <v>#N/A</v>
      </c>
      <c r="K4541" t="e">
        <f t="shared" si="407"/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 t="shared" si="404"/>
        <v>#N/A</v>
      </c>
      <c r="I4542" t="e">
        <f t="shared" si="405"/>
        <v>#N/A</v>
      </c>
      <c r="J4542" t="e">
        <f t="shared" si="406"/>
        <v>#N/A</v>
      </c>
      <c r="K4542" t="e">
        <f t="shared" si="407"/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 t="shared" si="404"/>
        <v>#N/A</v>
      </c>
      <c r="I4543" t="e">
        <f t="shared" si="405"/>
        <v>#N/A</v>
      </c>
      <c r="J4543" t="e">
        <f t="shared" si="406"/>
        <v>#N/A</v>
      </c>
      <c r="K4543" t="e">
        <f t="shared" si="407"/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 t="shared" si="404"/>
        <v>#N/A</v>
      </c>
      <c r="I4544" t="e">
        <f t="shared" si="405"/>
        <v>#N/A</v>
      </c>
      <c r="J4544" t="e">
        <f t="shared" si="406"/>
        <v>#N/A</v>
      </c>
      <c r="K4544" t="e">
        <f t="shared" si="407"/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 t="shared" si="404"/>
        <v>#N/A</v>
      </c>
      <c r="I4545" t="e">
        <f t="shared" si="405"/>
        <v>#N/A</v>
      </c>
      <c r="J4545" t="e">
        <f t="shared" si="406"/>
        <v>#N/A</v>
      </c>
      <c r="K4545" t="e">
        <f t="shared" si="407"/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 t="shared" si="404"/>
        <v>#N/A</v>
      </c>
      <c r="I4546" t="e">
        <f t="shared" si="405"/>
        <v>#N/A</v>
      </c>
      <c r="J4546" t="e">
        <f t="shared" si="406"/>
        <v>#N/A</v>
      </c>
      <c r="K4546" t="e">
        <f t="shared" si="407"/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 t="shared" si="404"/>
        <v>#N/A</v>
      </c>
      <c r="I4547" t="e">
        <f t="shared" si="405"/>
        <v>#N/A</v>
      </c>
      <c r="J4547" t="e">
        <f t="shared" si="406"/>
        <v>#N/A</v>
      </c>
      <c r="K4547" t="e">
        <f t="shared" si="407"/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 t="shared" si="404"/>
        <v>#N/A</v>
      </c>
      <c r="I4548" t="e">
        <f t="shared" si="405"/>
        <v>#N/A</v>
      </c>
      <c r="J4548" t="e">
        <f t="shared" si="406"/>
        <v>#N/A</v>
      </c>
      <c r="K4548" t="e">
        <f t="shared" si="407"/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 t="shared" si="404"/>
        <v>#N/A</v>
      </c>
      <c r="I4549" t="e">
        <f t="shared" si="405"/>
        <v>#N/A</v>
      </c>
      <c r="J4549" t="e">
        <f t="shared" si="406"/>
        <v>#N/A</v>
      </c>
      <c r="K4549" t="e">
        <f t="shared" si="407"/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 t="shared" si="404"/>
        <v>#N/A</v>
      </c>
      <c r="I4550" t="e">
        <f t="shared" si="405"/>
        <v>#N/A</v>
      </c>
      <c r="J4550" t="e">
        <f t="shared" si="406"/>
        <v>#N/A</v>
      </c>
      <c r="K4550" t="e">
        <f t="shared" si="407"/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 t="shared" si="404"/>
        <v>#N/A</v>
      </c>
      <c r="I4551" t="e">
        <f t="shared" si="405"/>
        <v>#N/A</v>
      </c>
      <c r="J4551" t="e">
        <f t="shared" si="406"/>
        <v>#N/A</v>
      </c>
      <c r="K4551" t="e">
        <f t="shared" si="407"/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 t="shared" si="404"/>
        <v>#N/A</v>
      </c>
      <c r="I4552" t="e">
        <f t="shared" si="405"/>
        <v>#N/A</v>
      </c>
      <c r="J4552" t="e">
        <f t="shared" si="406"/>
        <v>#N/A</v>
      </c>
      <c r="K4552" t="e">
        <f t="shared" si="407"/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 t="shared" si="404"/>
        <v>#N/A</v>
      </c>
      <c r="I4553" t="e">
        <f t="shared" si="405"/>
        <v>#N/A</v>
      </c>
      <c r="J4553" t="e">
        <f t="shared" si="406"/>
        <v>#N/A</v>
      </c>
      <c r="K4553" t="e">
        <f t="shared" si="407"/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 t="shared" si="404"/>
        <v>#N/A</v>
      </c>
      <c r="I4554" t="e">
        <f t="shared" si="405"/>
        <v>#N/A</v>
      </c>
      <c r="J4554" t="e">
        <f t="shared" si="406"/>
        <v>#N/A</v>
      </c>
      <c r="K4554" t="e">
        <f t="shared" si="407"/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 t="shared" si="404"/>
        <v>#N/A</v>
      </c>
      <c r="I4555" t="e">
        <f t="shared" si="405"/>
        <v>#N/A</v>
      </c>
      <c r="J4555" t="e">
        <f t="shared" si="406"/>
        <v>#N/A</v>
      </c>
      <c r="K4555" t="e">
        <f t="shared" si="407"/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 t="shared" si="404"/>
        <v>#N/A</v>
      </c>
      <c r="I4556" t="e">
        <f t="shared" si="405"/>
        <v>#N/A</v>
      </c>
      <c r="J4556" t="e">
        <f t="shared" si="406"/>
        <v>#N/A</v>
      </c>
      <c r="K4556" t="e">
        <f t="shared" si="407"/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 t="shared" si="404"/>
        <v>#N/A</v>
      </c>
      <c r="I4557" t="e">
        <f t="shared" si="405"/>
        <v>#N/A</v>
      </c>
      <c r="J4557" t="e">
        <f t="shared" si="406"/>
        <v>#N/A</v>
      </c>
      <c r="K4557" t="e">
        <f t="shared" si="407"/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 t="shared" si="404"/>
        <v>#N/A</v>
      </c>
      <c r="I4558" t="e">
        <f t="shared" si="405"/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 t="shared" si="404"/>
        <v>#N/A</v>
      </c>
      <c r="I4559" t="e">
        <f t="shared" si="405"/>
        <v>#N/A</v>
      </c>
      <c r="J4559" t="e">
        <f t="shared" ref="J4559:J4622" si="408">NA()</f>
        <v>#N/A</v>
      </c>
      <c r="K4559" t="e">
        <f t="shared" ref="K4559:K4622" si="409"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 t="shared" si="404"/>
        <v>#N/A</v>
      </c>
      <c r="I4560" t="e">
        <f t="shared" si="405"/>
        <v>#N/A</v>
      </c>
      <c r="J4560" t="e">
        <f t="shared" si="408"/>
        <v>#N/A</v>
      </c>
      <c r="K4560" t="e">
        <f t="shared" si="409"/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 t="shared" si="404"/>
        <v>#N/A</v>
      </c>
      <c r="I4561" t="e">
        <f t="shared" si="405"/>
        <v>#N/A</v>
      </c>
      <c r="J4561" t="e">
        <f t="shared" si="408"/>
        <v>#N/A</v>
      </c>
      <c r="K4561" t="e">
        <f t="shared" si="409"/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 t="shared" si="404"/>
        <v>#N/A</v>
      </c>
      <c r="I4562" t="e">
        <f t="shared" si="405"/>
        <v>#N/A</v>
      </c>
      <c r="J4562" t="e">
        <f t="shared" si="408"/>
        <v>#N/A</v>
      </c>
      <c r="K4562" t="e">
        <f t="shared" si="409"/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 t="shared" si="404"/>
        <v>#N/A</v>
      </c>
      <c r="I4563" t="e">
        <f t="shared" si="405"/>
        <v>#N/A</v>
      </c>
      <c r="J4563" t="e">
        <f t="shared" si="408"/>
        <v>#N/A</v>
      </c>
      <c r="K4563" t="e">
        <f t="shared" si="409"/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 t="shared" si="404"/>
        <v>#N/A</v>
      </c>
      <c r="I4564" t="e">
        <f t="shared" si="405"/>
        <v>#N/A</v>
      </c>
      <c r="J4564" t="e">
        <f t="shared" si="408"/>
        <v>#N/A</v>
      </c>
      <c r="K4564" t="e">
        <f t="shared" si="409"/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 t="shared" si="404"/>
        <v>#N/A</v>
      </c>
      <c r="I4565" t="e">
        <f t="shared" si="405"/>
        <v>#N/A</v>
      </c>
      <c r="J4565" t="e">
        <f t="shared" si="408"/>
        <v>#N/A</v>
      </c>
      <c r="K4565" t="e">
        <f t="shared" si="409"/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 t="shared" si="404"/>
        <v>#N/A</v>
      </c>
      <c r="I4566" t="e">
        <f t="shared" si="405"/>
        <v>#N/A</v>
      </c>
      <c r="J4566" t="e">
        <f t="shared" si="408"/>
        <v>#N/A</v>
      </c>
      <c r="K4566" t="e">
        <f t="shared" si="409"/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 t="shared" si="404"/>
        <v>#N/A</v>
      </c>
      <c r="I4567" t="e">
        <f t="shared" si="405"/>
        <v>#N/A</v>
      </c>
      <c r="J4567" t="e">
        <f t="shared" si="408"/>
        <v>#N/A</v>
      </c>
      <c r="K4567" t="e">
        <f t="shared" si="409"/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 t="shared" si="404"/>
        <v>#N/A</v>
      </c>
      <c r="I4568" t="e">
        <f t="shared" si="405"/>
        <v>#N/A</v>
      </c>
      <c r="J4568" t="e">
        <f t="shared" si="408"/>
        <v>#N/A</v>
      </c>
      <c r="K4568" t="e">
        <f t="shared" si="409"/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 t="shared" si="404"/>
        <v>#N/A</v>
      </c>
      <c r="I4569" t="e">
        <f t="shared" si="405"/>
        <v>#N/A</v>
      </c>
      <c r="J4569" t="e">
        <f t="shared" si="408"/>
        <v>#N/A</v>
      </c>
      <c r="K4569" t="e">
        <f t="shared" si="409"/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 t="shared" si="404"/>
        <v>#N/A</v>
      </c>
      <c r="I4570" t="e">
        <f t="shared" si="405"/>
        <v>#N/A</v>
      </c>
      <c r="J4570" t="e">
        <f t="shared" si="408"/>
        <v>#N/A</v>
      </c>
      <c r="K4570" t="e">
        <f t="shared" si="409"/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 t="shared" si="404"/>
        <v>#N/A</v>
      </c>
      <c r="I4571" t="e">
        <f t="shared" si="405"/>
        <v>#N/A</v>
      </c>
      <c r="J4571" t="e">
        <f t="shared" si="408"/>
        <v>#N/A</v>
      </c>
      <c r="K4571" t="e">
        <f t="shared" si="409"/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 t="shared" si="404"/>
        <v>#N/A</v>
      </c>
      <c r="I4572" t="e">
        <f t="shared" si="405"/>
        <v>#N/A</v>
      </c>
      <c r="J4572" t="e">
        <f t="shared" si="408"/>
        <v>#N/A</v>
      </c>
      <c r="K4572" t="e">
        <f t="shared" si="409"/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 t="shared" si="404"/>
        <v>#N/A</v>
      </c>
      <c r="I4573" t="e">
        <f t="shared" si="405"/>
        <v>#N/A</v>
      </c>
      <c r="J4573" t="e">
        <f t="shared" si="408"/>
        <v>#N/A</v>
      </c>
      <c r="K4573" t="e">
        <f t="shared" si="409"/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 t="shared" si="404"/>
        <v>#N/A</v>
      </c>
      <c r="I4574" t="e">
        <f t="shared" si="405"/>
        <v>#N/A</v>
      </c>
      <c r="J4574" t="e">
        <f t="shared" si="408"/>
        <v>#N/A</v>
      </c>
      <c r="K4574" t="e">
        <f t="shared" si="409"/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 t="shared" si="404"/>
        <v>#N/A</v>
      </c>
      <c r="I4575" t="e">
        <f t="shared" si="405"/>
        <v>#N/A</v>
      </c>
      <c r="J4575" t="e">
        <f t="shared" si="408"/>
        <v>#N/A</v>
      </c>
      <c r="K4575" t="e">
        <f t="shared" si="409"/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 t="shared" si="404"/>
        <v>#N/A</v>
      </c>
      <c r="I4576" t="e">
        <f t="shared" si="405"/>
        <v>#N/A</v>
      </c>
      <c r="J4576" t="e">
        <f t="shared" si="408"/>
        <v>#N/A</v>
      </c>
      <c r="K4576" t="e">
        <f t="shared" si="409"/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 t="shared" si="404"/>
        <v>#N/A</v>
      </c>
      <c r="I4577" t="e">
        <f t="shared" si="405"/>
        <v>#N/A</v>
      </c>
      <c r="J4577" t="e">
        <f t="shared" si="408"/>
        <v>#N/A</v>
      </c>
      <c r="K4577" t="e">
        <f t="shared" si="409"/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 t="shared" si="404"/>
        <v>#N/A</v>
      </c>
      <c r="I4578" t="e">
        <f t="shared" si="405"/>
        <v>#N/A</v>
      </c>
      <c r="J4578" t="e">
        <f t="shared" si="408"/>
        <v>#N/A</v>
      </c>
      <c r="K4578" t="e">
        <f t="shared" si="409"/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 t="shared" si="404"/>
        <v>#N/A</v>
      </c>
      <c r="I4579" t="e">
        <f t="shared" si="405"/>
        <v>#N/A</v>
      </c>
      <c r="J4579" t="e">
        <f t="shared" si="408"/>
        <v>#N/A</v>
      </c>
      <c r="K4579" t="e">
        <f t="shared" si="409"/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 t="shared" si="404"/>
        <v>#N/A</v>
      </c>
      <c r="I4580" t="e">
        <f t="shared" si="405"/>
        <v>#N/A</v>
      </c>
      <c r="J4580" t="e">
        <f t="shared" si="408"/>
        <v>#N/A</v>
      </c>
      <c r="K4580" t="e">
        <f t="shared" si="409"/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 t="shared" si="404"/>
        <v>#N/A</v>
      </c>
      <c r="I4581" t="e">
        <f t="shared" si="405"/>
        <v>#N/A</v>
      </c>
      <c r="J4581" t="e">
        <f t="shared" si="408"/>
        <v>#N/A</v>
      </c>
      <c r="K4581" t="e">
        <f t="shared" si="409"/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 t="shared" si="404"/>
        <v>#N/A</v>
      </c>
      <c r="I4582" t="e">
        <f t="shared" si="405"/>
        <v>#N/A</v>
      </c>
      <c r="J4582" t="e">
        <f t="shared" si="408"/>
        <v>#N/A</v>
      </c>
      <c r="K4582" t="e">
        <f t="shared" si="409"/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 t="shared" si="404"/>
        <v>#N/A</v>
      </c>
      <c r="I4583" t="e">
        <f t="shared" si="405"/>
        <v>#N/A</v>
      </c>
      <c r="J4583" t="e">
        <f t="shared" si="408"/>
        <v>#N/A</v>
      </c>
      <c r="K4583" t="e">
        <f t="shared" si="409"/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 t="shared" si="404"/>
        <v>#N/A</v>
      </c>
      <c r="I4584" t="e">
        <f t="shared" si="405"/>
        <v>#N/A</v>
      </c>
      <c r="J4584" t="e">
        <f t="shared" si="408"/>
        <v>#N/A</v>
      </c>
      <c r="K4584" t="e">
        <f t="shared" si="409"/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 t="shared" si="404"/>
        <v>#N/A</v>
      </c>
      <c r="I4585" t="e">
        <f t="shared" si="405"/>
        <v>#N/A</v>
      </c>
      <c r="J4585" t="e">
        <f t="shared" si="408"/>
        <v>#N/A</v>
      </c>
      <c r="K4585" t="e">
        <f t="shared" si="409"/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 t="shared" si="404"/>
        <v>#N/A</v>
      </c>
      <c r="I4586" t="e">
        <f t="shared" si="405"/>
        <v>#N/A</v>
      </c>
      <c r="J4586" t="e">
        <f t="shared" si="408"/>
        <v>#N/A</v>
      </c>
      <c r="K4586" t="e">
        <f t="shared" si="409"/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 t="shared" si="404"/>
        <v>#N/A</v>
      </c>
      <c r="I4587" t="e">
        <f t="shared" si="405"/>
        <v>#N/A</v>
      </c>
      <c r="J4587" t="e">
        <f t="shared" si="408"/>
        <v>#N/A</v>
      </c>
      <c r="K4587" t="e">
        <f t="shared" si="409"/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 t="shared" si="404"/>
        <v>#N/A</v>
      </c>
      <c r="I4588" t="e">
        <f t="shared" si="405"/>
        <v>#N/A</v>
      </c>
      <c r="J4588" t="e">
        <f t="shared" si="408"/>
        <v>#N/A</v>
      </c>
      <c r="K4588" t="e">
        <f t="shared" si="409"/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 t="shared" si="404"/>
        <v>#N/A</v>
      </c>
      <c r="I4589" t="e">
        <f t="shared" si="405"/>
        <v>#N/A</v>
      </c>
      <c r="J4589" t="e">
        <f t="shared" si="408"/>
        <v>#N/A</v>
      </c>
      <c r="K4589" t="e">
        <f t="shared" si="409"/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 t="shared" si="404"/>
        <v>#N/A</v>
      </c>
      <c r="I4590" t="e">
        <f t="shared" si="405"/>
        <v>#N/A</v>
      </c>
      <c r="J4590" t="e">
        <f t="shared" si="408"/>
        <v>#N/A</v>
      </c>
      <c r="K4590" t="e">
        <f t="shared" si="409"/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 t="shared" si="404"/>
        <v>#N/A</v>
      </c>
      <c r="I4591" t="e">
        <f t="shared" si="405"/>
        <v>#N/A</v>
      </c>
      <c r="J4591" t="e">
        <f t="shared" si="408"/>
        <v>#N/A</v>
      </c>
      <c r="K4591" t="e">
        <f t="shared" si="409"/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 t="shared" si="404"/>
        <v>#N/A</v>
      </c>
      <c r="I4592" t="e">
        <f t="shared" si="405"/>
        <v>#N/A</v>
      </c>
      <c r="J4592" t="e">
        <f t="shared" si="408"/>
        <v>#N/A</v>
      </c>
      <c r="K4592" t="e">
        <f t="shared" si="409"/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 t="shared" si="404"/>
        <v>#N/A</v>
      </c>
      <c r="I4593" t="e">
        <f t="shared" si="405"/>
        <v>#N/A</v>
      </c>
      <c r="J4593" t="e">
        <f t="shared" si="408"/>
        <v>#N/A</v>
      </c>
      <c r="K4593" t="e">
        <f t="shared" si="409"/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 t="shared" ref="H4594:H4657" si="410">NA()</f>
        <v>#N/A</v>
      </c>
      <c r="I4594" t="e">
        <f t="shared" ref="I4594:I4657" si="411">NA()</f>
        <v>#N/A</v>
      </c>
      <c r="J4594" t="e">
        <f t="shared" si="408"/>
        <v>#N/A</v>
      </c>
      <c r="K4594" t="e">
        <f t="shared" si="409"/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 t="shared" si="410"/>
        <v>#N/A</v>
      </c>
      <c r="I4595" t="e">
        <f t="shared" si="411"/>
        <v>#N/A</v>
      </c>
      <c r="J4595" t="e">
        <f t="shared" si="408"/>
        <v>#N/A</v>
      </c>
      <c r="K4595" t="e">
        <f t="shared" si="409"/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 t="shared" si="410"/>
        <v>#N/A</v>
      </c>
      <c r="I4596" t="e">
        <f t="shared" si="411"/>
        <v>#N/A</v>
      </c>
      <c r="J4596" t="e">
        <f t="shared" si="408"/>
        <v>#N/A</v>
      </c>
      <c r="K4596" t="e">
        <f t="shared" si="409"/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 t="shared" si="410"/>
        <v>#N/A</v>
      </c>
      <c r="I4597" t="e">
        <f t="shared" si="411"/>
        <v>#N/A</v>
      </c>
      <c r="J4597" t="e">
        <f t="shared" si="408"/>
        <v>#N/A</v>
      </c>
      <c r="K4597" t="e">
        <f t="shared" si="409"/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 t="shared" si="410"/>
        <v>#N/A</v>
      </c>
      <c r="I4598" t="e">
        <f t="shared" si="411"/>
        <v>#N/A</v>
      </c>
      <c r="J4598" t="e">
        <f t="shared" si="408"/>
        <v>#N/A</v>
      </c>
      <c r="K4598" t="e">
        <f t="shared" si="409"/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 t="shared" si="410"/>
        <v>#N/A</v>
      </c>
      <c r="I4599" t="e">
        <f t="shared" si="411"/>
        <v>#N/A</v>
      </c>
      <c r="J4599" t="e">
        <f t="shared" si="408"/>
        <v>#N/A</v>
      </c>
      <c r="K4599" t="e">
        <f t="shared" si="409"/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 t="shared" si="410"/>
        <v>#N/A</v>
      </c>
      <c r="I4600" t="e">
        <f t="shared" si="411"/>
        <v>#N/A</v>
      </c>
      <c r="J4600" t="e">
        <f t="shared" si="408"/>
        <v>#N/A</v>
      </c>
      <c r="K4600" t="e">
        <f t="shared" si="409"/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 t="shared" si="410"/>
        <v>#N/A</v>
      </c>
      <c r="I4601" t="e">
        <f t="shared" si="411"/>
        <v>#N/A</v>
      </c>
      <c r="J4601" t="e">
        <f t="shared" si="408"/>
        <v>#N/A</v>
      </c>
      <c r="K4601" t="e">
        <f t="shared" si="409"/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 t="shared" si="410"/>
        <v>#N/A</v>
      </c>
      <c r="I4602" t="e">
        <f t="shared" si="411"/>
        <v>#N/A</v>
      </c>
      <c r="J4602" t="e">
        <f t="shared" si="408"/>
        <v>#N/A</v>
      </c>
      <c r="K4602" t="e">
        <f t="shared" si="409"/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 t="shared" si="410"/>
        <v>#N/A</v>
      </c>
      <c r="I4603" t="e">
        <f t="shared" si="411"/>
        <v>#N/A</v>
      </c>
      <c r="J4603" t="e">
        <f t="shared" si="408"/>
        <v>#N/A</v>
      </c>
      <c r="K4603" t="e">
        <f t="shared" si="409"/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 t="shared" si="410"/>
        <v>#N/A</v>
      </c>
      <c r="I4604" t="e">
        <f t="shared" si="411"/>
        <v>#N/A</v>
      </c>
      <c r="J4604" t="e">
        <f t="shared" si="408"/>
        <v>#N/A</v>
      </c>
      <c r="K4604" t="e">
        <f t="shared" si="409"/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 t="shared" si="410"/>
        <v>#N/A</v>
      </c>
      <c r="I4605" t="e">
        <f t="shared" si="411"/>
        <v>#N/A</v>
      </c>
      <c r="J4605" t="e">
        <f t="shared" si="408"/>
        <v>#N/A</v>
      </c>
      <c r="K4605" t="e">
        <f t="shared" si="409"/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 t="shared" si="410"/>
        <v>#N/A</v>
      </c>
      <c r="I4606" t="e">
        <f t="shared" si="411"/>
        <v>#N/A</v>
      </c>
      <c r="J4606" t="e">
        <f t="shared" si="408"/>
        <v>#N/A</v>
      </c>
      <c r="K4606" t="e">
        <f t="shared" si="409"/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 t="shared" si="410"/>
        <v>#N/A</v>
      </c>
      <c r="I4607" t="e">
        <f t="shared" si="411"/>
        <v>#N/A</v>
      </c>
      <c r="J4607" t="e">
        <f t="shared" si="408"/>
        <v>#N/A</v>
      </c>
      <c r="K4607" t="e">
        <f t="shared" si="409"/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 t="shared" si="410"/>
        <v>#N/A</v>
      </c>
      <c r="I4608" t="e">
        <f t="shared" si="411"/>
        <v>#N/A</v>
      </c>
      <c r="J4608" t="e">
        <f t="shared" si="408"/>
        <v>#N/A</v>
      </c>
      <c r="K4608" t="e">
        <f t="shared" si="409"/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 t="shared" si="410"/>
        <v>#N/A</v>
      </c>
      <c r="I4609" t="e">
        <f t="shared" si="411"/>
        <v>#N/A</v>
      </c>
      <c r="J4609" t="e">
        <f t="shared" si="408"/>
        <v>#N/A</v>
      </c>
      <c r="K4609" t="e">
        <f t="shared" si="409"/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 t="shared" si="410"/>
        <v>#N/A</v>
      </c>
      <c r="I4610" t="e">
        <f t="shared" si="411"/>
        <v>#N/A</v>
      </c>
      <c r="J4610" t="e">
        <f t="shared" si="408"/>
        <v>#N/A</v>
      </c>
      <c r="K4610" t="e">
        <f t="shared" si="409"/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 t="shared" si="410"/>
        <v>#N/A</v>
      </c>
      <c r="I4611" t="e">
        <f t="shared" si="411"/>
        <v>#N/A</v>
      </c>
      <c r="J4611" t="e">
        <f t="shared" si="408"/>
        <v>#N/A</v>
      </c>
      <c r="K4611" t="e">
        <f t="shared" si="409"/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 t="shared" si="410"/>
        <v>#N/A</v>
      </c>
      <c r="I4612" t="e">
        <f t="shared" si="411"/>
        <v>#N/A</v>
      </c>
      <c r="J4612" t="e">
        <f t="shared" si="408"/>
        <v>#N/A</v>
      </c>
      <c r="K4612" t="e">
        <f t="shared" si="409"/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 t="shared" si="410"/>
        <v>#N/A</v>
      </c>
      <c r="I4613" t="e">
        <f t="shared" si="411"/>
        <v>#N/A</v>
      </c>
      <c r="J4613" t="e">
        <f t="shared" si="408"/>
        <v>#N/A</v>
      </c>
      <c r="K4613" t="e">
        <f t="shared" si="409"/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 t="shared" si="410"/>
        <v>#N/A</v>
      </c>
      <c r="I4614" t="e">
        <f t="shared" si="411"/>
        <v>#N/A</v>
      </c>
      <c r="J4614" t="e">
        <f t="shared" si="408"/>
        <v>#N/A</v>
      </c>
      <c r="K4614" t="e">
        <f t="shared" si="409"/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 t="shared" si="410"/>
        <v>#N/A</v>
      </c>
      <c r="I4615" t="e">
        <f t="shared" si="411"/>
        <v>#N/A</v>
      </c>
      <c r="J4615" t="e">
        <f t="shared" si="408"/>
        <v>#N/A</v>
      </c>
      <c r="K4615" t="e">
        <f t="shared" si="409"/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 t="shared" si="410"/>
        <v>#N/A</v>
      </c>
      <c r="I4616" t="e">
        <f t="shared" si="411"/>
        <v>#N/A</v>
      </c>
      <c r="J4616" t="e">
        <f t="shared" si="408"/>
        <v>#N/A</v>
      </c>
      <c r="K4616" t="e">
        <f t="shared" si="409"/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 t="shared" si="410"/>
        <v>#N/A</v>
      </c>
      <c r="I4617" t="e">
        <f t="shared" si="411"/>
        <v>#N/A</v>
      </c>
      <c r="J4617" t="e">
        <f t="shared" si="408"/>
        <v>#N/A</v>
      </c>
      <c r="K4617" t="e">
        <f t="shared" si="409"/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 t="shared" si="410"/>
        <v>#N/A</v>
      </c>
      <c r="I4618" t="e">
        <f t="shared" si="411"/>
        <v>#N/A</v>
      </c>
      <c r="J4618" t="e">
        <f t="shared" si="408"/>
        <v>#N/A</v>
      </c>
      <c r="K4618" t="e">
        <f t="shared" si="409"/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 t="shared" si="410"/>
        <v>#N/A</v>
      </c>
      <c r="I4619" t="e">
        <f t="shared" si="411"/>
        <v>#N/A</v>
      </c>
      <c r="J4619" t="e">
        <f t="shared" si="408"/>
        <v>#N/A</v>
      </c>
      <c r="K4619" t="e">
        <f t="shared" si="409"/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 t="shared" si="410"/>
        <v>#N/A</v>
      </c>
      <c r="I4620" t="e">
        <f t="shared" si="411"/>
        <v>#N/A</v>
      </c>
      <c r="J4620" t="e">
        <f t="shared" si="408"/>
        <v>#N/A</v>
      </c>
      <c r="K4620" t="e">
        <f t="shared" si="409"/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 t="shared" si="410"/>
        <v>#N/A</v>
      </c>
      <c r="I4621" t="e">
        <f t="shared" si="411"/>
        <v>#N/A</v>
      </c>
      <c r="J4621" t="e">
        <f t="shared" si="408"/>
        <v>#N/A</v>
      </c>
      <c r="K4621" t="e">
        <f t="shared" si="409"/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 t="shared" si="410"/>
        <v>#N/A</v>
      </c>
      <c r="I4622" t="e">
        <f t="shared" si="411"/>
        <v>#N/A</v>
      </c>
      <c r="J4622" t="e">
        <f t="shared" si="408"/>
        <v>#N/A</v>
      </c>
      <c r="K4622" t="e">
        <f t="shared" si="409"/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 t="shared" si="410"/>
        <v>#N/A</v>
      </c>
      <c r="I4623" t="e">
        <f t="shared" si="411"/>
        <v>#N/A</v>
      </c>
      <c r="J4623" t="e">
        <f t="shared" ref="J4623:J4686" si="412">NA()</f>
        <v>#N/A</v>
      </c>
      <c r="K4623" t="e">
        <f t="shared" ref="K4623:K4686" si="413"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 t="shared" si="410"/>
        <v>#N/A</v>
      </c>
      <c r="I4624" t="e">
        <f t="shared" si="411"/>
        <v>#N/A</v>
      </c>
      <c r="J4624" t="e">
        <f t="shared" si="412"/>
        <v>#N/A</v>
      </c>
      <c r="K4624" t="e">
        <f t="shared" si="413"/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 t="shared" si="410"/>
        <v>#N/A</v>
      </c>
      <c r="I4625" t="e">
        <f t="shared" si="411"/>
        <v>#N/A</v>
      </c>
      <c r="J4625" t="e">
        <f t="shared" si="412"/>
        <v>#N/A</v>
      </c>
      <c r="K4625" t="e">
        <f t="shared" si="413"/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 t="shared" si="410"/>
        <v>#N/A</v>
      </c>
      <c r="I4626" t="e">
        <f t="shared" si="411"/>
        <v>#N/A</v>
      </c>
      <c r="J4626" t="e">
        <f t="shared" si="412"/>
        <v>#N/A</v>
      </c>
      <c r="K4626" t="e">
        <f t="shared" si="413"/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 t="shared" si="410"/>
        <v>#N/A</v>
      </c>
      <c r="I4627" t="e">
        <f t="shared" si="411"/>
        <v>#N/A</v>
      </c>
      <c r="J4627" t="e">
        <f t="shared" si="412"/>
        <v>#N/A</v>
      </c>
      <c r="K4627" t="e">
        <f t="shared" si="413"/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 t="shared" si="410"/>
        <v>#N/A</v>
      </c>
      <c r="I4628" t="e">
        <f t="shared" si="411"/>
        <v>#N/A</v>
      </c>
      <c r="J4628" t="e">
        <f t="shared" si="412"/>
        <v>#N/A</v>
      </c>
      <c r="K4628" t="e">
        <f t="shared" si="413"/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 t="shared" si="410"/>
        <v>#N/A</v>
      </c>
      <c r="I4629" t="e">
        <f t="shared" si="411"/>
        <v>#N/A</v>
      </c>
      <c r="J4629" t="e">
        <f t="shared" si="412"/>
        <v>#N/A</v>
      </c>
      <c r="K4629" t="e">
        <f t="shared" si="413"/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 t="shared" si="410"/>
        <v>#N/A</v>
      </c>
      <c r="I4630" t="e">
        <f t="shared" si="411"/>
        <v>#N/A</v>
      </c>
      <c r="J4630" t="e">
        <f t="shared" si="412"/>
        <v>#N/A</v>
      </c>
      <c r="K4630" t="e">
        <f t="shared" si="413"/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 t="shared" si="410"/>
        <v>#N/A</v>
      </c>
      <c r="I4631" t="e">
        <f t="shared" si="411"/>
        <v>#N/A</v>
      </c>
      <c r="J4631" t="e">
        <f t="shared" si="412"/>
        <v>#N/A</v>
      </c>
      <c r="K4631" t="e">
        <f t="shared" si="413"/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 t="shared" si="410"/>
        <v>#N/A</v>
      </c>
      <c r="I4632" t="e">
        <f t="shared" si="411"/>
        <v>#N/A</v>
      </c>
      <c r="J4632" t="e">
        <f t="shared" si="412"/>
        <v>#N/A</v>
      </c>
      <c r="K4632" t="e">
        <f t="shared" si="413"/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 t="shared" si="410"/>
        <v>#N/A</v>
      </c>
      <c r="I4633" t="e">
        <f t="shared" si="411"/>
        <v>#N/A</v>
      </c>
      <c r="J4633" t="e">
        <f t="shared" si="412"/>
        <v>#N/A</v>
      </c>
      <c r="K4633" t="e">
        <f t="shared" si="413"/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 t="shared" si="410"/>
        <v>#N/A</v>
      </c>
      <c r="I4634" t="e">
        <f t="shared" si="411"/>
        <v>#N/A</v>
      </c>
      <c r="J4634" t="e">
        <f t="shared" si="412"/>
        <v>#N/A</v>
      </c>
      <c r="K4634" t="e">
        <f t="shared" si="413"/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 t="shared" si="410"/>
        <v>#N/A</v>
      </c>
      <c r="I4635" t="e">
        <f t="shared" si="411"/>
        <v>#N/A</v>
      </c>
      <c r="J4635" t="e">
        <f t="shared" si="412"/>
        <v>#N/A</v>
      </c>
      <c r="K4635" t="e">
        <f t="shared" si="413"/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 t="shared" si="410"/>
        <v>#N/A</v>
      </c>
      <c r="I4636" t="e">
        <f t="shared" si="411"/>
        <v>#N/A</v>
      </c>
      <c r="J4636" t="e">
        <f t="shared" si="412"/>
        <v>#N/A</v>
      </c>
      <c r="K4636" t="e">
        <f t="shared" si="413"/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 t="shared" si="410"/>
        <v>#N/A</v>
      </c>
      <c r="I4637" t="e">
        <f t="shared" si="411"/>
        <v>#N/A</v>
      </c>
      <c r="J4637" t="e">
        <f t="shared" si="412"/>
        <v>#N/A</v>
      </c>
      <c r="K4637" t="e">
        <f t="shared" si="413"/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 t="shared" si="410"/>
        <v>#N/A</v>
      </c>
      <c r="I4638" t="e">
        <f t="shared" si="411"/>
        <v>#N/A</v>
      </c>
      <c r="J4638" t="e">
        <f t="shared" si="412"/>
        <v>#N/A</v>
      </c>
      <c r="K4638" t="e">
        <f t="shared" si="413"/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 t="shared" si="410"/>
        <v>#N/A</v>
      </c>
      <c r="I4639" t="e">
        <f t="shared" si="411"/>
        <v>#N/A</v>
      </c>
      <c r="J4639" t="e">
        <f t="shared" si="412"/>
        <v>#N/A</v>
      </c>
      <c r="K4639" t="e">
        <f t="shared" si="413"/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 t="shared" si="410"/>
        <v>#N/A</v>
      </c>
      <c r="I4640" t="e">
        <f t="shared" si="411"/>
        <v>#N/A</v>
      </c>
      <c r="J4640" t="e">
        <f t="shared" si="412"/>
        <v>#N/A</v>
      </c>
      <c r="K4640" t="e">
        <f t="shared" si="413"/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 t="shared" si="410"/>
        <v>#N/A</v>
      </c>
      <c r="I4641" t="e">
        <f t="shared" si="411"/>
        <v>#N/A</v>
      </c>
      <c r="J4641" t="e">
        <f t="shared" si="412"/>
        <v>#N/A</v>
      </c>
      <c r="K4641" t="e">
        <f t="shared" si="413"/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 t="shared" si="410"/>
        <v>#N/A</v>
      </c>
      <c r="I4642" t="e">
        <f t="shared" si="411"/>
        <v>#N/A</v>
      </c>
      <c r="J4642" t="e">
        <f t="shared" si="412"/>
        <v>#N/A</v>
      </c>
      <c r="K4642" t="e">
        <f t="shared" si="413"/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 t="shared" si="410"/>
        <v>#N/A</v>
      </c>
      <c r="I4643" t="e">
        <f t="shared" si="411"/>
        <v>#N/A</v>
      </c>
      <c r="J4643" t="e">
        <f t="shared" si="412"/>
        <v>#N/A</v>
      </c>
      <c r="K4643" t="e">
        <f t="shared" si="413"/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 t="shared" si="410"/>
        <v>#N/A</v>
      </c>
      <c r="I4644" t="e">
        <f t="shared" si="411"/>
        <v>#N/A</v>
      </c>
      <c r="J4644" t="e">
        <f t="shared" si="412"/>
        <v>#N/A</v>
      </c>
      <c r="K4644" t="e">
        <f t="shared" si="413"/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 t="shared" si="410"/>
        <v>#N/A</v>
      </c>
      <c r="I4645" t="e">
        <f t="shared" si="411"/>
        <v>#N/A</v>
      </c>
      <c r="J4645" t="e">
        <f t="shared" si="412"/>
        <v>#N/A</v>
      </c>
      <c r="K4645" t="e">
        <f t="shared" si="413"/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 t="shared" si="410"/>
        <v>#N/A</v>
      </c>
      <c r="I4646" t="e">
        <f t="shared" si="411"/>
        <v>#N/A</v>
      </c>
      <c r="J4646" t="e">
        <f t="shared" si="412"/>
        <v>#N/A</v>
      </c>
      <c r="K4646" t="e">
        <f t="shared" si="413"/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 t="shared" si="410"/>
        <v>#N/A</v>
      </c>
      <c r="I4647" t="e">
        <f t="shared" si="411"/>
        <v>#N/A</v>
      </c>
      <c r="J4647" t="e">
        <f t="shared" si="412"/>
        <v>#N/A</v>
      </c>
      <c r="K4647" t="e">
        <f t="shared" si="413"/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 t="shared" si="410"/>
        <v>#N/A</v>
      </c>
      <c r="I4648" t="e">
        <f t="shared" si="411"/>
        <v>#N/A</v>
      </c>
      <c r="J4648" t="e">
        <f t="shared" si="412"/>
        <v>#N/A</v>
      </c>
      <c r="K4648" t="e">
        <f t="shared" si="413"/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 t="shared" si="410"/>
        <v>#N/A</v>
      </c>
      <c r="I4649" t="e">
        <f t="shared" si="411"/>
        <v>#N/A</v>
      </c>
      <c r="J4649" t="e">
        <f t="shared" si="412"/>
        <v>#N/A</v>
      </c>
      <c r="K4649" t="e">
        <f t="shared" si="413"/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 t="shared" si="410"/>
        <v>#N/A</v>
      </c>
      <c r="I4650" t="e">
        <f t="shared" si="411"/>
        <v>#N/A</v>
      </c>
      <c r="J4650" t="e">
        <f t="shared" si="412"/>
        <v>#N/A</v>
      </c>
      <c r="K4650" t="e">
        <f t="shared" si="413"/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 t="shared" si="410"/>
        <v>#N/A</v>
      </c>
      <c r="I4651" t="e">
        <f t="shared" si="411"/>
        <v>#N/A</v>
      </c>
      <c r="J4651" t="e">
        <f t="shared" si="412"/>
        <v>#N/A</v>
      </c>
      <c r="K4651" t="e">
        <f t="shared" si="413"/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 t="shared" si="410"/>
        <v>#N/A</v>
      </c>
      <c r="I4652" t="e">
        <f t="shared" si="411"/>
        <v>#N/A</v>
      </c>
      <c r="J4652" t="e">
        <f t="shared" si="412"/>
        <v>#N/A</v>
      </c>
      <c r="K4652" t="e">
        <f t="shared" si="413"/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 t="shared" si="410"/>
        <v>#N/A</v>
      </c>
      <c r="I4653" t="e">
        <f t="shared" si="411"/>
        <v>#N/A</v>
      </c>
      <c r="J4653" t="e">
        <f t="shared" si="412"/>
        <v>#N/A</v>
      </c>
      <c r="K4653" t="e">
        <f t="shared" si="413"/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 t="shared" si="410"/>
        <v>#N/A</v>
      </c>
      <c r="I4654" t="e">
        <f t="shared" si="411"/>
        <v>#N/A</v>
      </c>
      <c r="J4654" t="e">
        <f t="shared" si="412"/>
        <v>#N/A</v>
      </c>
      <c r="K4654" t="e">
        <f t="shared" si="413"/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 t="shared" si="410"/>
        <v>#N/A</v>
      </c>
      <c r="I4655" t="e">
        <f t="shared" si="411"/>
        <v>#N/A</v>
      </c>
      <c r="J4655" t="e">
        <f t="shared" si="412"/>
        <v>#N/A</v>
      </c>
      <c r="K4655" t="e">
        <f t="shared" si="413"/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 t="shared" si="410"/>
        <v>#N/A</v>
      </c>
      <c r="I4656" t="e">
        <f t="shared" si="411"/>
        <v>#N/A</v>
      </c>
      <c r="J4656" t="e">
        <f t="shared" si="412"/>
        <v>#N/A</v>
      </c>
      <c r="K4656" t="e">
        <f t="shared" si="413"/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 t="shared" si="410"/>
        <v>#N/A</v>
      </c>
      <c r="I4657" t="e">
        <f t="shared" si="411"/>
        <v>#N/A</v>
      </c>
      <c r="J4657" t="e">
        <f t="shared" si="412"/>
        <v>#N/A</v>
      </c>
      <c r="K4657" t="e">
        <f t="shared" si="413"/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 t="shared" ref="H4658:H4690" si="414">NA()</f>
        <v>#N/A</v>
      </c>
      <c r="I4658" t="e">
        <f t="shared" ref="I4658:I4690" si="415">NA()</f>
        <v>#N/A</v>
      </c>
      <c r="J4658" t="e">
        <f t="shared" si="412"/>
        <v>#N/A</v>
      </c>
      <c r="K4658" t="e">
        <f t="shared" si="413"/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 t="shared" si="414"/>
        <v>#N/A</v>
      </c>
      <c r="I4659" t="e">
        <f t="shared" si="415"/>
        <v>#N/A</v>
      </c>
      <c r="J4659" t="e">
        <f t="shared" si="412"/>
        <v>#N/A</v>
      </c>
      <c r="K4659" t="e">
        <f t="shared" si="413"/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 t="shared" si="414"/>
        <v>#N/A</v>
      </c>
      <c r="I4660" t="e">
        <f t="shared" si="415"/>
        <v>#N/A</v>
      </c>
      <c r="J4660" t="e">
        <f t="shared" si="412"/>
        <v>#N/A</v>
      </c>
      <c r="K4660" t="e">
        <f t="shared" si="413"/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 t="shared" si="414"/>
        <v>#N/A</v>
      </c>
      <c r="I4661" t="e">
        <f t="shared" si="415"/>
        <v>#N/A</v>
      </c>
      <c r="J4661" t="e">
        <f t="shared" si="412"/>
        <v>#N/A</v>
      </c>
      <c r="K4661" t="e">
        <f t="shared" si="413"/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 t="shared" si="414"/>
        <v>#N/A</v>
      </c>
      <c r="I4662" t="e">
        <f t="shared" si="415"/>
        <v>#N/A</v>
      </c>
      <c r="J4662" t="e">
        <f t="shared" si="412"/>
        <v>#N/A</v>
      </c>
      <c r="K4662" t="e">
        <f t="shared" si="413"/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 t="shared" si="414"/>
        <v>#N/A</v>
      </c>
      <c r="I4663" t="e">
        <f t="shared" si="415"/>
        <v>#N/A</v>
      </c>
      <c r="J4663" t="e">
        <f t="shared" si="412"/>
        <v>#N/A</v>
      </c>
      <c r="K4663" t="e">
        <f t="shared" si="413"/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 t="shared" si="414"/>
        <v>#N/A</v>
      </c>
      <c r="I4664" t="e">
        <f t="shared" si="415"/>
        <v>#N/A</v>
      </c>
      <c r="J4664" t="e">
        <f t="shared" si="412"/>
        <v>#N/A</v>
      </c>
      <c r="K4664" t="e">
        <f t="shared" si="413"/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 t="shared" si="414"/>
        <v>#N/A</v>
      </c>
      <c r="I4665" t="e">
        <f t="shared" si="415"/>
        <v>#N/A</v>
      </c>
      <c r="J4665" t="e">
        <f t="shared" si="412"/>
        <v>#N/A</v>
      </c>
      <c r="K4665" t="e">
        <f t="shared" si="413"/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 t="shared" si="414"/>
        <v>#N/A</v>
      </c>
      <c r="I4666" t="e">
        <f t="shared" si="415"/>
        <v>#N/A</v>
      </c>
      <c r="J4666" t="e">
        <f t="shared" si="412"/>
        <v>#N/A</v>
      </c>
      <c r="K4666" t="e">
        <f t="shared" si="413"/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 t="shared" si="414"/>
        <v>#N/A</v>
      </c>
      <c r="I4667" t="e">
        <f t="shared" si="415"/>
        <v>#N/A</v>
      </c>
      <c r="J4667" t="e">
        <f t="shared" si="412"/>
        <v>#N/A</v>
      </c>
      <c r="K4667" t="e">
        <f t="shared" si="413"/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 t="shared" si="414"/>
        <v>#N/A</v>
      </c>
      <c r="I4668" t="e">
        <f t="shared" si="415"/>
        <v>#N/A</v>
      </c>
      <c r="J4668" t="e">
        <f t="shared" si="412"/>
        <v>#N/A</v>
      </c>
      <c r="K4668" t="e">
        <f t="shared" si="413"/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 t="shared" si="414"/>
        <v>#N/A</v>
      </c>
      <c r="I4669" t="e">
        <f t="shared" si="415"/>
        <v>#N/A</v>
      </c>
      <c r="J4669" t="e">
        <f t="shared" si="412"/>
        <v>#N/A</v>
      </c>
      <c r="K4669" t="e">
        <f t="shared" si="413"/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 t="shared" si="414"/>
        <v>#N/A</v>
      </c>
      <c r="I4670" t="e">
        <f t="shared" si="415"/>
        <v>#N/A</v>
      </c>
      <c r="J4670" t="e">
        <f t="shared" si="412"/>
        <v>#N/A</v>
      </c>
      <c r="K4670" t="e">
        <f t="shared" si="413"/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 t="shared" si="414"/>
        <v>#N/A</v>
      </c>
      <c r="I4671" t="e">
        <f t="shared" si="415"/>
        <v>#N/A</v>
      </c>
      <c r="J4671" t="e">
        <f t="shared" si="412"/>
        <v>#N/A</v>
      </c>
      <c r="K4671" t="e">
        <f t="shared" si="413"/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 t="shared" si="414"/>
        <v>#N/A</v>
      </c>
      <c r="I4672" t="e">
        <f t="shared" si="415"/>
        <v>#N/A</v>
      </c>
      <c r="J4672" t="e">
        <f t="shared" si="412"/>
        <v>#N/A</v>
      </c>
      <c r="K4672" t="e">
        <f t="shared" si="413"/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 t="shared" si="414"/>
        <v>#N/A</v>
      </c>
      <c r="I4673" t="e">
        <f t="shared" si="415"/>
        <v>#N/A</v>
      </c>
      <c r="J4673" t="e">
        <f t="shared" si="412"/>
        <v>#N/A</v>
      </c>
      <c r="K4673" t="e">
        <f t="shared" si="413"/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 t="shared" si="414"/>
        <v>#N/A</v>
      </c>
      <c r="I4674" t="e">
        <f t="shared" si="415"/>
        <v>#N/A</v>
      </c>
      <c r="J4674" t="e">
        <f t="shared" si="412"/>
        <v>#N/A</v>
      </c>
      <c r="K4674" t="e">
        <f t="shared" si="413"/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 t="shared" si="414"/>
        <v>#N/A</v>
      </c>
      <c r="I4675" t="e">
        <f t="shared" si="415"/>
        <v>#N/A</v>
      </c>
      <c r="J4675" t="e">
        <f t="shared" si="412"/>
        <v>#N/A</v>
      </c>
      <c r="K4675" t="e">
        <f t="shared" si="413"/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 t="shared" si="414"/>
        <v>#N/A</v>
      </c>
      <c r="I4676" t="e">
        <f t="shared" si="415"/>
        <v>#N/A</v>
      </c>
      <c r="J4676" t="e">
        <f t="shared" si="412"/>
        <v>#N/A</v>
      </c>
      <c r="K4676" t="e">
        <f t="shared" si="413"/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 t="shared" si="414"/>
        <v>#N/A</v>
      </c>
      <c r="I4677" t="e">
        <f t="shared" si="415"/>
        <v>#N/A</v>
      </c>
      <c r="J4677" t="e">
        <f t="shared" si="412"/>
        <v>#N/A</v>
      </c>
      <c r="K4677" t="e">
        <f t="shared" si="413"/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 t="shared" si="414"/>
        <v>#N/A</v>
      </c>
      <c r="I4678" t="e">
        <f t="shared" si="415"/>
        <v>#N/A</v>
      </c>
      <c r="J4678" t="e">
        <f t="shared" si="412"/>
        <v>#N/A</v>
      </c>
      <c r="K4678" t="e">
        <f t="shared" si="413"/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 t="shared" si="414"/>
        <v>#N/A</v>
      </c>
      <c r="I4679" t="e">
        <f t="shared" si="415"/>
        <v>#N/A</v>
      </c>
      <c r="J4679" t="e">
        <f t="shared" si="412"/>
        <v>#N/A</v>
      </c>
      <c r="K4679" t="e">
        <f t="shared" si="413"/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 t="shared" si="414"/>
        <v>#N/A</v>
      </c>
      <c r="I4680" t="e">
        <f t="shared" si="415"/>
        <v>#N/A</v>
      </c>
      <c r="J4680" t="e">
        <f t="shared" si="412"/>
        <v>#N/A</v>
      </c>
      <c r="K4680" t="e">
        <f t="shared" si="413"/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 t="shared" si="414"/>
        <v>#N/A</v>
      </c>
      <c r="I4681" t="e">
        <f t="shared" si="415"/>
        <v>#N/A</v>
      </c>
      <c r="J4681" t="e">
        <f t="shared" si="412"/>
        <v>#N/A</v>
      </c>
      <c r="K4681" t="e">
        <f t="shared" si="413"/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 t="shared" si="414"/>
        <v>#N/A</v>
      </c>
      <c r="I4682" t="e">
        <f t="shared" si="415"/>
        <v>#N/A</v>
      </c>
      <c r="J4682" t="e">
        <f t="shared" si="412"/>
        <v>#N/A</v>
      </c>
      <c r="K4682" t="e">
        <f t="shared" si="413"/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 t="shared" si="414"/>
        <v>#N/A</v>
      </c>
      <c r="I4683" t="e">
        <f t="shared" si="415"/>
        <v>#N/A</v>
      </c>
      <c r="J4683" t="e">
        <f t="shared" si="412"/>
        <v>#N/A</v>
      </c>
      <c r="K4683" t="e">
        <f t="shared" si="413"/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 t="shared" si="414"/>
        <v>#N/A</v>
      </c>
      <c r="I4684" t="e">
        <f t="shared" si="415"/>
        <v>#N/A</v>
      </c>
      <c r="J4684" t="e">
        <f t="shared" si="412"/>
        <v>#N/A</v>
      </c>
      <c r="K4684" t="e">
        <f t="shared" si="413"/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 t="shared" si="414"/>
        <v>#N/A</v>
      </c>
      <c r="I4685" t="e">
        <f t="shared" si="415"/>
        <v>#N/A</v>
      </c>
      <c r="J4685" t="e">
        <f t="shared" si="412"/>
        <v>#N/A</v>
      </c>
      <c r="K4685" t="e">
        <f t="shared" si="413"/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 t="shared" si="414"/>
        <v>#N/A</v>
      </c>
      <c r="I4686" t="e">
        <f t="shared" si="415"/>
        <v>#N/A</v>
      </c>
      <c r="J4686" t="e">
        <f t="shared" si="412"/>
        <v>#N/A</v>
      </c>
      <c r="K4686" t="e">
        <f t="shared" si="413"/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 t="shared" si="414"/>
        <v>#N/A</v>
      </c>
      <c r="I4687" t="e">
        <f t="shared" si="415"/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 t="shared" si="414"/>
        <v>#N/A</v>
      </c>
      <c r="I4688" t="e">
        <f t="shared" si="415"/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 t="shared" si="414"/>
        <v>#N/A</v>
      </c>
      <c r="I4689" t="e">
        <f t="shared" si="415"/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 t="shared" si="414"/>
        <v>#N/A</v>
      </c>
      <c r="I4690" t="e">
        <f t="shared" si="415"/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 t="shared" ref="H4692:H4718" si="416">NA()</f>
        <v>#N/A</v>
      </c>
      <c r="I4692" t="e">
        <f t="shared" ref="I4692:I4718" si="417">NA()</f>
        <v>#N/A</v>
      </c>
      <c r="J4692" t="e">
        <f t="shared" ref="J4692:J4718" si="418">NA()</f>
        <v>#N/A</v>
      </c>
      <c r="K4692" t="e">
        <f t="shared" ref="K4692:K4718" si="419"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 t="shared" si="416"/>
        <v>#N/A</v>
      </c>
      <c r="I4693" t="e">
        <f t="shared" si="417"/>
        <v>#N/A</v>
      </c>
      <c r="J4693" t="e">
        <f t="shared" si="418"/>
        <v>#N/A</v>
      </c>
      <c r="K4693" t="e">
        <f t="shared" si="419"/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 t="shared" si="416"/>
        <v>#N/A</v>
      </c>
      <c r="I4694" t="e">
        <f t="shared" si="417"/>
        <v>#N/A</v>
      </c>
      <c r="J4694" t="e">
        <f t="shared" si="418"/>
        <v>#N/A</v>
      </c>
      <c r="K4694" t="e">
        <f t="shared" si="419"/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 t="shared" si="416"/>
        <v>#N/A</v>
      </c>
      <c r="I4695" t="e">
        <f t="shared" si="417"/>
        <v>#N/A</v>
      </c>
      <c r="J4695" t="e">
        <f t="shared" si="418"/>
        <v>#N/A</v>
      </c>
      <c r="K4695" t="e">
        <f t="shared" si="419"/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 t="shared" si="416"/>
        <v>#N/A</v>
      </c>
      <c r="I4696" t="e">
        <f t="shared" si="417"/>
        <v>#N/A</v>
      </c>
      <c r="J4696" t="e">
        <f t="shared" si="418"/>
        <v>#N/A</v>
      </c>
      <c r="K4696" t="e">
        <f t="shared" si="419"/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 t="shared" si="416"/>
        <v>#N/A</v>
      </c>
      <c r="I4697" t="e">
        <f t="shared" si="417"/>
        <v>#N/A</v>
      </c>
      <c r="J4697" t="e">
        <f t="shared" si="418"/>
        <v>#N/A</v>
      </c>
      <c r="K4697" t="e">
        <f t="shared" si="419"/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 t="shared" si="416"/>
        <v>#N/A</v>
      </c>
      <c r="I4698" t="e">
        <f t="shared" si="417"/>
        <v>#N/A</v>
      </c>
      <c r="J4698" t="e">
        <f t="shared" si="418"/>
        <v>#N/A</v>
      </c>
      <c r="K4698" t="e">
        <f t="shared" si="419"/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 t="shared" si="416"/>
        <v>#N/A</v>
      </c>
      <c r="I4699" t="e">
        <f t="shared" si="417"/>
        <v>#N/A</v>
      </c>
      <c r="J4699" t="e">
        <f t="shared" si="418"/>
        <v>#N/A</v>
      </c>
      <c r="K4699" t="e">
        <f t="shared" si="419"/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 t="shared" si="416"/>
        <v>#N/A</v>
      </c>
      <c r="I4700" t="e">
        <f t="shared" si="417"/>
        <v>#N/A</v>
      </c>
      <c r="J4700" t="e">
        <f t="shared" si="418"/>
        <v>#N/A</v>
      </c>
      <c r="K4700" t="e">
        <f t="shared" si="419"/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 t="shared" si="416"/>
        <v>#N/A</v>
      </c>
      <c r="I4701" t="e">
        <f t="shared" si="417"/>
        <v>#N/A</v>
      </c>
      <c r="J4701" t="e">
        <f t="shared" si="418"/>
        <v>#N/A</v>
      </c>
      <c r="K4701" t="e">
        <f t="shared" si="419"/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 t="shared" si="416"/>
        <v>#N/A</v>
      </c>
      <c r="I4702" t="e">
        <f t="shared" si="417"/>
        <v>#N/A</v>
      </c>
      <c r="J4702" t="e">
        <f t="shared" si="418"/>
        <v>#N/A</v>
      </c>
      <c r="K4702" t="e">
        <f t="shared" si="419"/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 t="shared" si="416"/>
        <v>#N/A</v>
      </c>
      <c r="I4703" t="e">
        <f t="shared" si="417"/>
        <v>#N/A</v>
      </c>
      <c r="J4703" t="e">
        <f t="shared" si="418"/>
        <v>#N/A</v>
      </c>
      <c r="K4703" t="e">
        <f t="shared" si="419"/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 t="shared" si="416"/>
        <v>#N/A</v>
      </c>
      <c r="I4704" t="e">
        <f t="shared" si="417"/>
        <v>#N/A</v>
      </c>
      <c r="J4704" t="e">
        <f t="shared" si="418"/>
        <v>#N/A</v>
      </c>
      <c r="K4704" t="e">
        <f t="shared" si="419"/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 t="shared" si="416"/>
        <v>#N/A</v>
      </c>
      <c r="I4705" t="e">
        <f t="shared" si="417"/>
        <v>#N/A</v>
      </c>
      <c r="J4705" t="e">
        <f t="shared" si="418"/>
        <v>#N/A</v>
      </c>
      <c r="K4705" t="e">
        <f t="shared" si="419"/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 t="shared" si="416"/>
        <v>#N/A</v>
      </c>
      <c r="I4706" t="e">
        <f t="shared" si="417"/>
        <v>#N/A</v>
      </c>
      <c r="J4706" t="e">
        <f t="shared" si="418"/>
        <v>#N/A</v>
      </c>
      <c r="K4706" t="e">
        <f t="shared" si="419"/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 t="shared" si="416"/>
        <v>#N/A</v>
      </c>
      <c r="I4707" t="e">
        <f t="shared" si="417"/>
        <v>#N/A</v>
      </c>
      <c r="J4707" t="e">
        <f t="shared" si="418"/>
        <v>#N/A</v>
      </c>
      <c r="K4707" t="e">
        <f t="shared" si="419"/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 t="shared" si="416"/>
        <v>#N/A</v>
      </c>
      <c r="I4708" t="e">
        <f t="shared" si="417"/>
        <v>#N/A</v>
      </c>
      <c r="J4708" t="e">
        <f t="shared" si="418"/>
        <v>#N/A</v>
      </c>
      <c r="K4708" t="e">
        <f t="shared" si="419"/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 t="shared" si="416"/>
        <v>#N/A</v>
      </c>
      <c r="I4709" t="e">
        <f t="shared" si="417"/>
        <v>#N/A</v>
      </c>
      <c r="J4709" t="e">
        <f t="shared" si="418"/>
        <v>#N/A</v>
      </c>
      <c r="K4709" t="e">
        <f t="shared" si="419"/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 t="shared" si="416"/>
        <v>#N/A</v>
      </c>
      <c r="I4710" t="e">
        <f t="shared" si="417"/>
        <v>#N/A</v>
      </c>
      <c r="J4710" t="e">
        <f t="shared" si="418"/>
        <v>#N/A</v>
      </c>
      <c r="K4710" t="e">
        <f t="shared" si="419"/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 t="shared" si="416"/>
        <v>#N/A</v>
      </c>
      <c r="I4711" t="e">
        <f t="shared" si="417"/>
        <v>#N/A</v>
      </c>
      <c r="J4711" t="e">
        <f t="shared" si="418"/>
        <v>#N/A</v>
      </c>
      <c r="K4711" t="e">
        <f t="shared" si="419"/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 t="shared" si="416"/>
        <v>#N/A</v>
      </c>
      <c r="I4712" t="e">
        <f t="shared" si="417"/>
        <v>#N/A</v>
      </c>
      <c r="J4712" t="e">
        <f t="shared" si="418"/>
        <v>#N/A</v>
      </c>
      <c r="K4712" t="e">
        <f t="shared" si="419"/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 t="shared" si="416"/>
        <v>#N/A</v>
      </c>
      <c r="I4713" t="e">
        <f t="shared" si="417"/>
        <v>#N/A</v>
      </c>
      <c r="J4713" t="e">
        <f t="shared" si="418"/>
        <v>#N/A</v>
      </c>
      <c r="K4713" t="e">
        <f t="shared" si="419"/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 t="shared" si="416"/>
        <v>#N/A</v>
      </c>
      <c r="I4714" t="e">
        <f t="shared" si="417"/>
        <v>#N/A</v>
      </c>
      <c r="J4714" t="e">
        <f t="shared" si="418"/>
        <v>#N/A</v>
      </c>
      <c r="K4714" t="e">
        <f t="shared" si="419"/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 t="shared" si="416"/>
        <v>#N/A</v>
      </c>
      <c r="I4715" t="e">
        <f t="shared" si="417"/>
        <v>#N/A</v>
      </c>
      <c r="J4715" t="e">
        <f t="shared" si="418"/>
        <v>#N/A</v>
      </c>
      <c r="K4715" t="e">
        <f t="shared" si="419"/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 t="shared" si="416"/>
        <v>#N/A</v>
      </c>
      <c r="I4716" t="e">
        <f t="shared" si="417"/>
        <v>#N/A</v>
      </c>
      <c r="J4716" t="e">
        <f t="shared" si="418"/>
        <v>#N/A</v>
      </c>
      <c r="K4716" t="e">
        <f t="shared" si="419"/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 t="shared" si="416"/>
        <v>#N/A</v>
      </c>
      <c r="I4717" t="e">
        <f t="shared" si="417"/>
        <v>#N/A</v>
      </c>
      <c r="J4717" t="e">
        <f t="shared" si="418"/>
        <v>#N/A</v>
      </c>
      <c r="K4717" t="e">
        <f t="shared" si="419"/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 t="shared" si="416"/>
        <v>#N/A</v>
      </c>
      <c r="I4718" t="e">
        <f t="shared" si="417"/>
        <v>#N/A</v>
      </c>
      <c r="J4718" t="e">
        <f t="shared" si="418"/>
        <v>#N/A</v>
      </c>
      <c r="K4718" t="e">
        <f t="shared" si="419"/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 t="shared" ref="H4720:H4783" si="420">NA()</f>
        <v>#N/A</v>
      </c>
      <c r="I4720" t="e">
        <f t="shared" ref="I4720:I4783" si="421">NA()</f>
        <v>#N/A</v>
      </c>
      <c r="J4720" t="e">
        <f t="shared" ref="J4720:J4726" si="422">NA()</f>
        <v>#N/A</v>
      </c>
      <c r="K4720" t="e">
        <f t="shared" ref="K4720:K4726" si="423"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 t="shared" si="420"/>
        <v>#N/A</v>
      </c>
      <c r="I4721" t="e">
        <f t="shared" si="421"/>
        <v>#N/A</v>
      </c>
      <c r="J4721" t="e">
        <f t="shared" si="422"/>
        <v>#N/A</v>
      </c>
      <c r="K4721" t="e">
        <f t="shared" si="423"/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 t="shared" si="420"/>
        <v>#N/A</v>
      </c>
      <c r="I4722" t="e">
        <f t="shared" si="421"/>
        <v>#N/A</v>
      </c>
      <c r="J4722" t="e">
        <f t="shared" si="422"/>
        <v>#N/A</v>
      </c>
      <c r="K4722" t="e">
        <f t="shared" si="423"/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 t="shared" si="420"/>
        <v>#N/A</v>
      </c>
      <c r="I4723" t="e">
        <f t="shared" si="421"/>
        <v>#N/A</v>
      </c>
      <c r="J4723" t="e">
        <f t="shared" si="422"/>
        <v>#N/A</v>
      </c>
      <c r="K4723" t="e">
        <f t="shared" si="423"/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 t="shared" si="420"/>
        <v>#N/A</v>
      </c>
      <c r="I4724" t="e">
        <f t="shared" si="421"/>
        <v>#N/A</v>
      </c>
      <c r="J4724" t="e">
        <f t="shared" si="422"/>
        <v>#N/A</v>
      </c>
      <c r="K4724" t="e">
        <f t="shared" si="423"/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 t="shared" si="420"/>
        <v>#N/A</v>
      </c>
      <c r="I4725" t="e">
        <f t="shared" si="421"/>
        <v>#N/A</v>
      </c>
      <c r="J4725" t="e">
        <f t="shared" si="422"/>
        <v>#N/A</v>
      </c>
      <c r="K4725" t="e">
        <f t="shared" si="423"/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 t="shared" si="420"/>
        <v>#N/A</v>
      </c>
      <c r="I4726" t="e">
        <f t="shared" si="421"/>
        <v>#N/A</v>
      </c>
      <c r="J4726" t="e">
        <f t="shared" si="422"/>
        <v>#N/A</v>
      </c>
      <c r="K4726" t="e">
        <f t="shared" si="423"/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 t="shared" si="420"/>
        <v>#N/A</v>
      </c>
      <c r="I4727" t="e">
        <f t="shared" si="421"/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 t="shared" si="420"/>
        <v>#N/A</v>
      </c>
      <c r="I4728" t="e">
        <f t="shared" si="421"/>
        <v>#N/A</v>
      </c>
      <c r="J4728" t="e">
        <f t="shared" ref="J4728:J4737" si="424">NA()</f>
        <v>#N/A</v>
      </c>
      <c r="K4728" t="e">
        <f t="shared" ref="K4728:K4737" si="425"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 t="shared" si="420"/>
        <v>#N/A</v>
      </c>
      <c r="I4729" t="e">
        <f t="shared" si="421"/>
        <v>#N/A</v>
      </c>
      <c r="J4729" t="e">
        <f t="shared" si="424"/>
        <v>#N/A</v>
      </c>
      <c r="K4729" t="e">
        <f t="shared" si="425"/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 t="shared" si="420"/>
        <v>#N/A</v>
      </c>
      <c r="I4730" t="e">
        <f t="shared" si="421"/>
        <v>#N/A</v>
      </c>
      <c r="J4730" t="e">
        <f t="shared" si="424"/>
        <v>#N/A</v>
      </c>
      <c r="K4730" t="e">
        <f t="shared" si="425"/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 t="shared" si="420"/>
        <v>#N/A</v>
      </c>
      <c r="I4731" t="e">
        <f t="shared" si="421"/>
        <v>#N/A</v>
      </c>
      <c r="J4731" t="e">
        <f t="shared" si="424"/>
        <v>#N/A</v>
      </c>
      <c r="K4731" t="e">
        <f t="shared" si="425"/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 t="shared" si="420"/>
        <v>#N/A</v>
      </c>
      <c r="I4732" t="e">
        <f t="shared" si="421"/>
        <v>#N/A</v>
      </c>
      <c r="J4732" t="e">
        <f t="shared" si="424"/>
        <v>#N/A</v>
      </c>
      <c r="K4732" t="e">
        <f t="shared" si="425"/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 t="shared" si="420"/>
        <v>#N/A</v>
      </c>
      <c r="I4733" t="e">
        <f t="shared" si="421"/>
        <v>#N/A</v>
      </c>
      <c r="J4733" t="e">
        <f t="shared" si="424"/>
        <v>#N/A</v>
      </c>
      <c r="K4733" t="e">
        <f t="shared" si="425"/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 t="shared" si="420"/>
        <v>#N/A</v>
      </c>
      <c r="I4734" t="e">
        <f t="shared" si="421"/>
        <v>#N/A</v>
      </c>
      <c r="J4734" t="e">
        <f t="shared" si="424"/>
        <v>#N/A</v>
      </c>
      <c r="K4734" t="e">
        <f t="shared" si="425"/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 t="shared" si="420"/>
        <v>#N/A</v>
      </c>
      <c r="I4735" t="e">
        <f t="shared" si="421"/>
        <v>#N/A</v>
      </c>
      <c r="J4735" t="e">
        <f t="shared" si="424"/>
        <v>#N/A</v>
      </c>
      <c r="K4735" t="e">
        <f t="shared" si="425"/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 t="shared" si="420"/>
        <v>#N/A</v>
      </c>
      <c r="I4736" t="e">
        <f t="shared" si="421"/>
        <v>#N/A</v>
      </c>
      <c r="J4736" t="e">
        <f t="shared" si="424"/>
        <v>#N/A</v>
      </c>
      <c r="K4736" t="e">
        <f t="shared" si="425"/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 t="shared" si="420"/>
        <v>#N/A</v>
      </c>
      <c r="I4737" t="e">
        <f t="shared" si="421"/>
        <v>#N/A</v>
      </c>
      <c r="J4737" t="e">
        <f t="shared" si="424"/>
        <v>#N/A</v>
      </c>
      <c r="K4737" t="e">
        <f t="shared" si="425"/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 t="shared" si="420"/>
        <v>#N/A</v>
      </c>
      <c r="I4738" t="e">
        <f t="shared" si="421"/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 t="shared" si="420"/>
        <v>#N/A</v>
      </c>
      <c r="I4739" t="e">
        <f t="shared" si="421"/>
        <v>#N/A</v>
      </c>
      <c r="J4739" t="e">
        <f t="shared" ref="J4739:J4766" si="426">NA()</f>
        <v>#N/A</v>
      </c>
      <c r="K4739" t="e">
        <f t="shared" ref="K4739:K4766" si="427"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 t="shared" si="420"/>
        <v>#N/A</v>
      </c>
      <c r="I4740" t="e">
        <f t="shared" si="421"/>
        <v>#N/A</v>
      </c>
      <c r="J4740" t="e">
        <f t="shared" si="426"/>
        <v>#N/A</v>
      </c>
      <c r="K4740" t="e">
        <f t="shared" si="427"/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 t="shared" si="420"/>
        <v>#N/A</v>
      </c>
      <c r="I4741" t="e">
        <f t="shared" si="421"/>
        <v>#N/A</v>
      </c>
      <c r="J4741" t="e">
        <f t="shared" si="426"/>
        <v>#N/A</v>
      </c>
      <c r="K4741" t="e">
        <f t="shared" si="427"/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 t="shared" si="420"/>
        <v>#N/A</v>
      </c>
      <c r="I4742" t="e">
        <f t="shared" si="421"/>
        <v>#N/A</v>
      </c>
      <c r="J4742" t="e">
        <f t="shared" si="426"/>
        <v>#N/A</v>
      </c>
      <c r="K4742" t="e">
        <f t="shared" si="427"/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 t="shared" si="420"/>
        <v>#N/A</v>
      </c>
      <c r="I4743" t="e">
        <f t="shared" si="421"/>
        <v>#N/A</v>
      </c>
      <c r="J4743" t="e">
        <f t="shared" si="426"/>
        <v>#N/A</v>
      </c>
      <c r="K4743" t="e">
        <f t="shared" si="427"/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 t="shared" si="420"/>
        <v>#N/A</v>
      </c>
      <c r="I4744" t="e">
        <f t="shared" si="421"/>
        <v>#N/A</v>
      </c>
      <c r="J4744" t="e">
        <f t="shared" si="426"/>
        <v>#N/A</v>
      </c>
      <c r="K4744" t="e">
        <f t="shared" si="427"/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 t="shared" si="420"/>
        <v>#N/A</v>
      </c>
      <c r="I4745" t="e">
        <f t="shared" si="421"/>
        <v>#N/A</v>
      </c>
      <c r="J4745" t="e">
        <f t="shared" si="426"/>
        <v>#N/A</v>
      </c>
      <c r="K4745" t="e">
        <f t="shared" si="427"/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 t="shared" si="420"/>
        <v>#N/A</v>
      </c>
      <c r="I4746" t="e">
        <f t="shared" si="421"/>
        <v>#N/A</v>
      </c>
      <c r="J4746" t="e">
        <f t="shared" si="426"/>
        <v>#N/A</v>
      </c>
      <c r="K4746" t="e">
        <f t="shared" si="427"/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 t="shared" si="420"/>
        <v>#N/A</v>
      </c>
      <c r="I4747" t="e">
        <f t="shared" si="421"/>
        <v>#N/A</v>
      </c>
      <c r="J4747" t="e">
        <f t="shared" si="426"/>
        <v>#N/A</v>
      </c>
      <c r="K4747" t="e">
        <f t="shared" si="427"/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 t="shared" si="420"/>
        <v>#N/A</v>
      </c>
      <c r="I4748" t="e">
        <f t="shared" si="421"/>
        <v>#N/A</v>
      </c>
      <c r="J4748" t="e">
        <f t="shared" si="426"/>
        <v>#N/A</v>
      </c>
      <c r="K4748" t="e">
        <f t="shared" si="427"/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 t="shared" si="420"/>
        <v>#N/A</v>
      </c>
      <c r="I4749" t="e">
        <f t="shared" si="421"/>
        <v>#N/A</v>
      </c>
      <c r="J4749" t="e">
        <f t="shared" si="426"/>
        <v>#N/A</v>
      </c>
      <c r="K4749" t="e">
        <f t="shared" si="427"/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 t="shared" si="420"/>
        <v>#N/A</v>
      </c>
      <c r="I4750" t="e">
        <f t="shared" si="421"/>
        <v>#N/A</v>
      </c>
      <c r="J4750" t="e">
        <f t="shared" si="426"/>
        <v>#N/A</v>
      </c>
      <c r="K4750" t="e">
        <f t="shared" si="427"/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 t="shared" si="420"/>
        <v>#N/A</v>
      </c>
      <c r="I4751" t="e">
        <f t="shared" si="421"/>
        <v>#N/A</v>
      </c>
      <c r="J4751" t="e">
        <f t="shared" si="426"/>
        <v>#N/A</v>
      </c>
      <c r="K4751" t="e">
        <f t="shared" si="427"/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 t="shared" si="420"/>
        <v>#N/A</v>
      </c>
      <c r="I4752" t="e">
        <f t="shared" si="421"/>
        <v>#N/A</v>
      </c>
      <c r="J4752" t="e">
        <f t="shared" si="426"/>
        <v>#N/A</v>
      </c>
      <c r="K4752" t="e">
        <f t="shared" si="427"/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 t="shared" si="420"/>
        <v>#N/A</v>
      </c>
      <c r="I4753" t="e">
        <f t="shared" si="421"/>
        <v>#N/A</v>
      </c>
      <c r="J4753" t="e">
        <f t="shared" si="426"/>
        <v>#N/A</v>
      </c>
      <c r="K4753" t="e">
        <f t="shared" si="427"/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 t="shared" si="420"/>
        <v>#N/A</v>
      </c>
      <c r="I4754" t="e">
        <f t="shared" si="421"/>
        <v>#N/A</v>
      </c>
      <c r="J4754" t="e">
        <f t="shared" si="426"/>
        <v>#N/A</v>
      </c>
      <c r="K4754" t="e">
        <f t="shared" si="427"/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 t="shared" si="420"/>
        <v>#N/A</v>
      </c>
      <c r="I4755" t="e">
        <f t="shared" si="421"/>
        <v>#N/A</v>
      </c>
      <c r="J4755" t="e">
        <f t="shared" si="426"/>
        <v>#N/A</v>
      </c>
      <c r="K4755" t="e">
        <f t="shared" si="427"/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 t="shared" si="420"/>
        <v>#N/A</v>
      </c>
      <c r="I4756" t="e">
        <f t="shared" si="421"/>
        <v>#N/A</v>
      </c>
      <c r="J4756" t="e">
        <f t="shared" si="426"/>
        <v>#N/A</v>
      </c>
      <c r="K4756" t="e">
        <f t="shared" si="427"/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 t="shared" si="420"/>
        <v>#N/A</v>
      </c>
      <c r="I4757" t="e">
        <f t="shared" si="421"/>
        <v>#N/A</v>
      </c>
      <c r="J4757" t="e">
        <f t="shared" si="426"/>
        <v>#N/A</v>
      </c>
      <c r="K4757" t="e">
        <f t="shared" si="427"/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 t="shared" si="420"/>
        <v>#N/A</v>
      </c>
      <c r="I4758" t="e">
        <f t="shared" si="421"/>
        <v>#N/A</v>
      </c>
      <c r="J4758" t="e">
        <f t="shared" si="426"/>
        <v>#N/A</v>
      </c>
      <c r="K4758" t="e">
        <f t="shared" si="427"/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 t="shared" si="420"/>
        <v>#N/A</v>
      </c>
      <c r="I4759" t="e">
        <f t="shared" si="421"/>
        <v>#N/A</v>
      </c>
      <c r="J4759" t="e">
        <f t="shared" si="426"/>
        <v>#N/A</v>
      </c>
      <c r="K4759" t="e">
        <f t="shared" si="427"/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 t="shared" si="420"/>
        <v>#N/A</v>
      </c>
      <c r="I4760" t="e">
        <f t="shared" si="421"/>
        <v>#N/A</v>
      </c>
      <c r="J4760" t="e">
        <f t="shared" si="426"/>
        <v>#N/A</v>
      </c>
      <c r="K4760" t="e">
        <f t="shared" si="427"/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 t="shared" si="420"/>
        <v>#N/A</v>
      </c>
      <c r="I4761" t="e">
        <f t="shared" si="421"/>
        <v>#N/A</v>
      </c>
      <c r="J4761" t="e">
        <f t="shared" si="426"/>
        <v>#N/A</v>
      </c>
      <c r="K4761" t="e">
        <f t="shared" si="427"/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 t="shared" si="420"/>
        <v>#N/A</v>
      </c>
      <c r="I4762" t="e">
        <f t="shared" si="421"/>
        <v>#N/A</v>
      </c>
      <c r="J4762" t="e">
        <f t="shared" si="426"/>
        <v>#N/A</v>
      </c>
      <c r="K4762" t="e">
        <f t="shared" si="427"/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 t="shared" si="420"/>
        <v>#N/A</v>
      </c>
      <c r="I4763" t="e">
        <f t="shared" si="421"/>
        <v>#N/A</v>
      </c>
      <c r="J4763" t="e">
        <f t="shared" si="426"/>
        <v>#N/A</v>
      </c>
      <c r="K4763" t="e">
        <f t="shared" si="427"/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 t="shared" si="420"/>
        <v>#N/A</v>
      </c>
      <c r="I4764" t="e">
        <f t="shared" si="421"/>
        <v>#N/A</v>
      </c>
      <c r="J4764" t="e">
        <f t="shared" si="426"/>
        <v>#N/A</v>
      </c>
      <c r="K4764" t="e">
        <f t="shared" si="427"/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 t="shared" si="420"/>
        <v>#N/A</v>
      </c>
      <c r="I4765" t="e">
        <f t="shared" si="421"/>
        <v>#N/A</v>
      </c>
      <c r="J4765" t="e">
        <f t="shared" si="426"/>
        <v>#N/A</v>
      </c>
      <c r="K4765" t="e">
        <f t="shared" si="427"/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 t="shared" si="420"/>
        <v>#N/A</v>
      </c>
      <c r="I4766" t="e">
        <f t="shared" si="421"/>
        <v>#N/A</v>
      </c>
      <c r="J4766" t="e">
        <f t="shared" si="426"/>
        <v>#N/A</v>
      </c>
      <c r="K4766" t="e">
        <f t="shared" si="427"/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 t="shared" si="420"/>
        <v>#N/A</v>
      </c>
      <c r="I4767" t="e">
        <f t="shared" si="421"/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 t="shared" si="420"/>
        <v>#N/A</v>
      </c>
      <c r="I4768" t="e">
        <f t="shared" si="421"/>
        <v>#N/A</v>
      </c>
      <c r="J4768" t="e">
        <f t="shared" ref="J4768:J4783" si="428">NA()</f>
        <v>#N/A</v>
      </c>
      <c r="K4768" t="e">
        <f t="shared" ref="K4768:K4783" si="429"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 t="shared" si="420"/>
        <v>#N/A</v>
      </c>
      <c r="I4769" t="e">
        <f t="shared" si="421"/>
        <v>#N/A</v>
      </c>
      <c r="J4769" t="e">
        <f t="shared" si="428"/>
        <v>#N/A</v>
      </c>
      <c r="K4769" t="e">
        <f t="shared" si="429"/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 t="shared" si="420"/>
        <v>#N/A</v>
      </c>
      <c r="I4770" t="e">
        <f t="shared" si="421"/>
        <v>#N/A</v>
      </c>
      <c r="J4770" t="e">
        <f t="shared" si="428"/>
        <v>#N/A</v>
      </c>
      <c r="K4770" t="e">
        <f t="shared" si="429"/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 t="shared" si="420"/>
        <v>#N/A</v>
      </c>
      <c r="I4771" t="e">
        <f t="shared" si="421"/>
        <v>#N/A</v>
      </c>
      <c r="J4771" t="e">
        <f t="shared" si="428"/>
        <v>#N/A</v>
      </c>
      <c r="K4771" t="e">
        <f t="shared" si="429"/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 t="shared" si="420"/>
        <v>#N/A</v>
      </c>
      <c r="I4772" t="e">
        <f t="shared" si="421"/>
        <v>#N/A</v>
      </c>
      <c r="J4772" t="e">
        <f t="shared" si="428"/>
        <v>#N/A</v>
      </c>
      <c r="K4772" t="e">
        <f t="shared" si="429"/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 t="shared" si="420"/>
        <v>#N/A</v>
      </c>
      <c r="I4773" t="e">
        <f t="shared" si="421"/>
        <v>#N/A</v>
      </c>
      <c r="J4773" t="e">
        <f t="shared" si="428"/>
        <v>#N/A</v>
      </c>
      <c r="K4773" t="e">
        <f t="shared" si="429"/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 t="shared" si="420"/>
        <v>#N/A</v>
      </c>
      <c r="I4774" t="e">
        <f t="shared" si="421"/>
        <v>#N/A</v>
      </c>
      <c r="J4774" t="e">
        <f t="shared" si="428"/>
        <v>#N/A</v>
      </c>
      <c r="K4774" t="e">
        <f t="shared" si="429"/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 t="shared" si="420"/>
        <v>#N/A</v>
      </c>
      <c r="I4775" t="e">
        <f t="shared" si="421"/>
        <v>#N/A</v>
      </c>
      <c r="J4775" t="e">
        <f t="shared" si="428"/>
        <v>#N/A</v>
      </c>
      <c r="K4775" t="e">
        <f t="shared" si="429"/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 t="shared" si="420"/>
        <v>#N/A</v>
      </c>
      <c r="I4776" t="e">
        <f t="shared" si="421"/>
        <v>#N/A</v>
      </c>
      <c r="J4776" t="e">
        <f t="shared" si="428"/>
        <v>#N/A</v>
      </c>
      <c r="K4776" t="e">
        <f t="shared" si="429"/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 t="shared" si="420"/>
        <v>#N/A</v>
      </c>
      <c r="I4777" t="e">
        <f t="shared" si="421"/>
        <v>#N/A</v>
      </c>
      <c r="J4777" t="e">
        <f t="shared" si="428"/>
        <v>#N/A</v>
      </c>
      <c r="K4777" t="e">
        <f t="shared" si="429"/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 t="shared" si="420"/>
        <v>#N/A</v>
      </c>
      <c r="I4778" t="e">
        <f t="shared" si="421"/>
        <v>#N/A</v>
      </c>
      <c r="J4778" t="e">
        <f t="shared" si="428"/>
        <v>#N/A</v>
      </c>
      <c r="K4778" t="e">
        <f t="shared" si="429"/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 t="shared" si="420"/>
        <v>#N/A</v>
      </c>
      <c r="I4779" t="e">
        <f t="shared" si="421"/>
        <v>#N/A</v>
      </c>
      <c r="J4779" t="e">
        <f t="shared" si="428"/>
        <v>#N/A</v>
      </c>
      <c r="K4779" t="e">
        <f t="shared" si="429"/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 t="shared" si="420"/>
        <v>#N/A</v>
      </c>
      <c r="I4780" t="e">
        <f t="shared" si="421"/>
        <v>#N/A</v>
      </c>
      <c r="J4780" t="e">
        <f t="shared" si="428"/>
        <v>#N/A</v>
      </c>
      <c r="K4780" t="e">
        <f t="shared" si="429"/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 t="shared" si="420"/>
        <v>#N/A</v>
      </c>
      <c r="I4781" t="e">
        <f t="shared" si="421"/>
        <v>#N/A</v>
      </c>
      <c r="J4781" t="e">
        <f t="shared" si="428"/>
        <v>#N/A</v>
      </c>
      <c r="K4781" t="e">
        <f t="shared" si="429"/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 t="shared" si="420"/>
        <v>#N/A</v>
      </c>
      <c r="I4782" t="e">
        <f t="shared" si="421"/>
        <v>#N/A</v>
      </c>
      <c r="J4782" t="e">
        <f t="shared" si="428"/>
        <v>#N/A</v>
      </c>
      <c r="K4782" t="e">
        <f t="shared" si="429"/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 t="shared" si="420"/>
        <v>#N/A</v>
      </c>
      <c r="I4783" t="e">
        <f t="shared" si="421"/>
        <v>#N/A</v>
      </c>
      <c r="J4783" t="e">
        <f t="shared" si="428"/>
        <v>#N/A</v>
      </c>
      <c r="K4783" t="e">
        <f t="shared" si="429"/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 t="shared" ref="H4784:H4809" si="430">NA()</f>
        <v>#N/A</v>
      </c>
      <c r="I4784" t="e">
        <f t="shared" ref="I4784:I4809" si="431"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 t="shared" si="430"/>
        <v>#N/A</v>
      </c>
      <c r="I4785" t="e">
        <f t="shared" si="431"/>
        <v>#N/A</v>
      </c>
      <c r="J4785" t="e">
        <f t="shared" ref="J4785:J4809" si="432">NA()</f>
        <v>#N/A</v>
      </c>
      <c r="K4785" t="e">
        <f t="shared" ref="K4785:K4809" si="433"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 t="shared" si="430"/>
        <v>#N/A</v>
      </c>
      <c r="I4786" t="e">
        <f t="shared" si="431"/>
        <v>#N/A</v>
      </c>
      <c r="J4786" t="e">
        <f t="shared" si="432"/>
        <v>#N/A</v>
      </c>
      <c r="K4786" t="e">
        <f t="shared" si="433"/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 t="shared" si="430"/>
        <v>#N/A</v>
      </c>
      <c r="I4787" t="e">
        <f t="shared" si="431"/>
        <v>#N/A</v>
      </c>
      <c r="J4787" t="e">
        <f t="shared" si="432"/>
        <v>#N/A</v>
      </c>
      <c r="K4787" t="e">
        <f t="shared" si="433"/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 t="shared" si="430"/>
        <v>#N/A</v>
      </c>
      <c r="I4788" t="e">
        <f t="shared" si="431"/>
        <v>#N/A</v>
      </c>
      <c r="J4788" t="e">
        <f t="shared" si="432"/>
        <v>#N/A</v>
      </c>
      <c r="K4788" t="e">
        <f t="shared" si="433"/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 t="shared" si="430"/>
        <v>#N/A</v>
      </c>
      <c r="I4789" t="e">
        <f t="shared" si="431"/>
        <v>#N/A</v>
      </c>
      <c r="J4789" t="e">
        <f t="shared" si="432"/>
        <v>#N/A</v>
      </c>
      <c r="K4789" t="e">
        <f t="shared" si="433"/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 t="shared" si="430"/>
        <v>#N/A</v>
      </c>
      <c r="I4790" t="e">
        <f t="shared" si="431"/>
        <v>#N/A</v>
      </c>
      <c r="J4790" t="e">
        <f t="shared" si="432"/>
        <v>#N/A</v>
      </c>
      <c r="K4790" t="e">
        <f t="shared" si="433"/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 t="shared" si="430"/>
        <v>#N/A</v>
      </c>
      <c r="I4791" t="e">
        <f t="shared" si="431"/>
        <v>#N/A</v>
      </c>
      <c r="J4791" t="e">
        <f t="shared" si="432"/>
        <v>#N/A</v>
      </c>
      <c r="K4791" t="e">
        <f t="shared" si="433"/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 t="shared" si="430"/>
        <v>#N/A</v>
      </c>
      <c r="I4792" t="e">
        <f t="shared" si="431"/>
        <v>#N/A</v>
      </c>
      <c r="J4792" t="e">
        <f t="shared" si="432"/>
        <v>#N/A</v>
      </c>
      <c r="K4792" t="e">
        <f t="shared" si="433"/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 t="shared" si="430"/>
        <v>#N/A</v>
      </c>
      <c r="I4793" t="e">
        <f t="shared" si="431"/>
        <v>#N/A</v>
      </c>
      <c r="J4793" t="e">
        <f t="shared" si="432"/>
        <v>#N/A</v>
      </c>
      <c r="K4793" t="e">
        <f t="shared" si="433"/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 t="shared" si="430"/>
        <v>#N/A</v>
      </c>
      <c r="I4794" t="e">
        <f t="shared" si="431"/>
        <v>#N/A</v>
      </c>
      <c r="J4794" t="e">
        <f t="shared" si="432"/>
        <v>#N/A</v>
      </c>
      <c r="K4794" t="e">
        <f t="shared" si="433"/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 t="shared" si="430"/>
        <v>#N/A</v>
      </c>
      <c r="I4795" t="e">
        <f t="shared" si="431"/>
        <v>#N/A</v>
      </c>
      <c r="J4795" t="e">
        <f t="shared" si="432"/>
        <v>#N/A</v>
      </c>
      <c r="K4795" t="e">
        <f t="shared" si="433"/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 t="shared" si="430"/>
        <v>#N/A</v>
      </c>
      <c r="I4796" t="e">
        <f t="shared" si="431"/>
        <v>#N/A</v>
      </c>
      <c r="J4796" t="e">
        <f t="shared" si="432"/>
        <v>#N/A</v>
      </c>
      <c r="K4796" t="e">
        <f t="shared" si="433"/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 t="shared" si="430"/>
        <v>#N/A</v>
      </c>
      <c r="I4797" t="e">
        <f t="shared" si="431"/>
        <v>#N/A</v>
      </c>
      <c r="J4797" t="e">
        <f t="shared" si="432"/>
        <v>#N/A</v>
      </c>
      <c r="K4797" t="e">
        <f t="shared" si="433"/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 t="shared" si="430"/>
        <v>#N/A</v>
      </c>
      <c r="I4798" t="e">
        <f t="shared" si="431"/>
        <v>#N/A</v>
      </c>
      <c r="J4798" t="e">
        <f t="shared" si="432"/>
        <v>#N/A</v>
      </c>
      <c r="K4798" t="e">
        <f t="shared" si="433"/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 t="shared" si="430"/>
        <v>#N/A</v>
      </c>
      <c r="I4799" t="e">
        <f t="shared" si="431"/>
        <v>#N/A</v>
      </c>
      <c r="J4799" t="e">
        <f t="shared" si="432"/>
        <v>#N/A</v>
      </c>
      <c r="K4799" t="e">
        <f t="shared" si="433"/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 t="shared" si="430"/>
        <v>#N/A</v>
      </c>
      <c r="I4800" t="e">
        <f t="shared" si="431"/>
        <v>#N/A</v>
      </c>
      <c r="J4800" t="e">
        <f t="shared" si="432"/>
        <v>#N/A</v>
      </c>
      <c r="K4800" t="e">
        <f t="shared" si="433"/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 t="shared" si="430"/>
        <v>#N/A</v>
      </c>
      <c r="I4801" t="e">
        <f t="shared" si="431"/>
        <v>#N/A</v>
      </c>
      <c r="J4801" t="e">
        <f t="shared" si="432"/>
        <v>#N/A</v>
      </c>
      <c r="K4801" t="e">
        <f t="shared" si="433"/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 t="shared" si="430"/>
        <v>#N/A</v>
      </c>
      <c r="I4802" t="e">
        <f t="shared" si="431"/>
        <v>#N/A</v>
      </c>
      <c r="J4802" t="e">
        <f t="shared" si="432"/>
        <v>#N/A</v>
      </c>
      <c r="K4802" t="e">
        <f t="shared" si="433"/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 t="shared" si="430"/>
        <v>#N/A</v>
      </c>
      <c r="I4803" t="e">
        <f t="shared" si="431"/>
        <v>#N/A</v>
      </c>
      <c r="J4803" t="e">
        <f t="shared" si="432"/>
        <v>#N/A</v>
      </c>
      <c r="K4803" t="e">
        <f t="shared" si="433"/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 t="shared" si="430"/>
        <v>#N/A</v>
      </c>
      <c r="I4804" t="e">
        <f t="shared" si="431"/>
        <v>#N/A</v>
      </c>
      <c r="J4804" t="e">
        <f t="shared" si="432"/>
        <v>#N/A</v>
      </c>
      <c r="K4804" t="e">
        <f t="shared" si="433"/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 t="shared" si="430"/>
        <v>#N/A</v>
      </c>
      <c r="I4805" t="e">
        <f t="shared" si="431"/>
        <v>#N/A</v>
      </c>
      <c r="J4805" t="e">
        <f t="shared" si="432"/>
        <v>#N/A</v>
      </c>
      <c r="K4805" t="e">
        <f t="shared" si="433"/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 t="shared" si="430"/>
        <v>#N/A</v>
      </c>
      <c r="I4806" t="e">
        <f t="shared" si="431"/>
        <v>#N/A</v>
      </c>
      <c r="J4806" t="e">
        <f t="shared" si="432"/>
        <v>#N/A</v>
      </c>
      <c r="K4806" t="e">
        <f t="shared" si="433"/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 t="shared" si="430"/>
        <v>#N/A</v>
      </c>
      <c r="I4807" t="e">
        <f t="shared" si="431"/>
        <v>#N/A</v>
      </c>
      <c r="J4807" t="e">
        <f t="shared" si="432"/>
        <v>#N/A</v>
      </c>
      <c r="K4807" t="e">
        <f t="shared" si="433"/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 t="shared" si="430"/>
        <v>#N/A</v>
      </c>
      <c r="I4808" t="e">
        <f t="shared" si="431"/>
        <v>#N/A</v>
      </c>
      <c r="J4808" t="e">
        <f t="shared" si="432"/>
        <v>#N/A</v>
      </c>
      <c r="K4808" t="e">
        <f t="shared" si="433"/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 t="shared" si="430"/>
        <v>#N/A</v>
      </c>
      <c r="I4809" t="e">
        <f t="shared" si="431"/>
        <v>#N/A</v>
      </c>
      <c r="J4809" t="e">
        <f t="shared" si="432"/>
        <v>#N/A</v>
      </c>
      <c r="K4809" t="e">
        <f t="shared" si="433"/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 t="shared" ref="H4811:H4874" si="434">NA()</f>
        <v>#N/A</v>
      </c>
      <c r="I4811" t="e">
        <f t="shared" ref="I4811:I4874" si="435">NA()</f>
        <v>#N/A</v>
      </c>
      <c r="J4811" t="e">
        <f t="shared" ref="J4811:J4842" si="436">NA()</f>
        <v>#N/A</v>
      </c>
      <c r="K4811" t="e">
        <f t="shared" ref="K4811:K4842" si="437"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 t="shared" si="434"/>
        <v>#N/A</v>
      </c>
      <c r="I4812" t="e">
        <f t="shared" si="435"/>
        <v>#N/A</v>
      </c>
      <c r="J4812" t="e">
        <f t="shared" si="436"/>
        <v>#N/A</v>
      </c>
      <c r="K4812" t="e">
        <f t="shared" si="437"/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 t="shared" si="434"/>
        <v>#N/A</v>
      </c>
      <c r="I4813" t="e">
        <f t="shared" si="435"/>
        <v>#N/A</v>
      </c>
      <c r="J4813" t="e">
        <f t="shared" si="436"/>
        <v>#N/A</v>
      </c>
      <c r="K4813" t="e">
        <f t="shared" si="437"/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 t="shared" si="434"/>
        <v>#N/A</v>
      </c>
      <c r="I4814" t="e">
        <f t="shared" si="435"/>
        <v>#N/A</v>
      </c>
      <c r="J4814" t="e">
        <f t="shared" si="436"/>
        <v>#N/A</v>
      </c>
      <c r="K4814" t="e">
        <f t="shared" si="437"/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 t="shared" si="434"/>
        <v>#N/A</v>
      </c>
      <c r="I4815" t="e">
        <f t="shared" si="435"/>
        <v>#N/A</v>
      </c>
      <c r="J4815" t="e">
        <f t="shared" si="436"/>
        <v>#N/A</v>
      </c>
      <c r="K4815" t="e">
        <f t="shared" si="437"/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 t="shared" si="434"/>
        <v>#N/A</v>
      </c>
      <c r="I4816" t="e">
        <f t="shared" si="435"/>
        <v>#N/A</v>
      </c>
      <c r="J4816" t="e">
        <f t="shared" si="436"/>
        <v>#N/A</v>
      </c>
      <c r="K4816" t="e">
        <f t="shared" si="437"/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 t="shared" si="434"/>
        <v>#N/A</v>
      </c>
      <c r="I4817" t="e">
        <f t="shared" si="435"/>
        <v>#N/A</v>
      </c>
      <c r="J4817" t="e">
        <f t="shared" si="436"/>
        <v>#N/A</v>
      </c>
      <c r="K4817" t="e">
        <f t="shared" si="437"/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 t="shared" si="434"/>
        <v>#N/A</v>
      </c>
      <c r="I4818" t="e">
        <f t="shared" si="435"/>
        <v>#N/A</v>
      </c>
      <c r="J4818" t="e">
        <f t="shared" si="436"/>
        <v>#N/A</v>
      </c>
      <c r="K4818" t="e">
        <f t="shared" si="437"/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 t="shared" si="434"/>
        <v>#N/A</v>
      </c>
      <c r="I4819" t="e">
        <f t="shared" si="435"/>
        <v>#N/A</v>
      </c>
      <c r="J4819" t="e">
        <f t="shared" si="436"/>
        <v>#N/A</v>
      </c>
      <c r="K4819" t="e">
        <f t="shared" si="437"/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 t="shared" si="434"/>
        <v>#N/A</v>
      </c>
      <c r="I4820" t="e">
        <f t="shared" si="435"/>
        <v>#N/A</v>
      </c>
      <c r="J4820" t="e">
        <f t="shared" si="436"/>
        <v>#N/A</v>
      </c>
      <c r="K4820" t="e">
        <f t="shared" si="437"/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 t="shared" si="434"/>
        <v>#N/A</v>
      </c>
      <c r="I4821" t="e">
        <f t="shared" si="435"/>
        <v>#N/A</v>
      </c>
      <c r="J4821" t="e">
        <f t="shared" si="436"/>
        <v>#N/A</v>
      </c>
      <c r="K4821" t="e">
        <f t="shared" si="437"/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 t="shared" si="434"/>
        <v>#N/A</v>
      </c>
      <c r="I4822" t="e">
        <f t="shared" si="435"/>
        <v>#N/A</v>
      </c>
      <c r="J4822" t="e">
        <f t="shared" si="436"/>
        <v>#N/A</v>
      </c>
      <c r="K4822" t="e">
        <f t="shared" si="437"/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 t="shared" si="434"/>
        <v>#N/A</v>
      </c>
      <c r="I4823" t="e">
        <f t="shared" si="435"/>
        <v>#N/A</v>
      </c>
      <c r="J4823" t="e">
        <f t="shared" si="436"/>
        <v>#N/A</v>
      </c>
      <c r="K4823" t="e">
        <f t="shared" si="437"/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 t="shared" si="434"/>
        <v>#N/A</v>
      </c>
      <c r="I4824" t="e">
        <f t="shared" si="435"/>
        <v>#N/A</v>
      </c>
      <c r="J4824" t="e">
        <f t="shared" si="436"/>
        <v>#N/A</v>
      </c>
      <c r="K4824" t="e">
        <f t="shared" si="437"/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 t="shared" si="434"/>
        <v>#N/A</v>
      </c>
      <c r="I4825" t="e">
        <f t="shared" si="435"/>
        <v>#N/A</v>
      </c>
      <c r="J4825" t="e">
        <f t="shared" si="436"/>
        <v>#N/A</v>
      </c>
      <c r="K4825" t="e">
        <f t="shared" si="437"/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 t="shared" si="434"/>
        <v>#N/A</v>
      </c>
      <c r="I4826" t="e">
        <f t="shared" si="435"/>
        <v>#N/A</v>
      </c>
      <c r="J4826" t="e">
        <f t="shared" si="436"/>
        <v>#N/A</v>
      </c>
      <c r="K4826" t="e">
        <f t="shared" si="437"/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 t="shared" si="434"/>
        <v>#N/A</v>
      </c>
      <c r="I4827" t="e">
        <f t="shared" si="435"/>
        <v>#N/A</v>
      </c>
      <c r="J4827" t="e">
        <f t="shared" si="436"/>
        <v>#N/A</v>
      </c>
      <c r="K4827" t="e">
        <f t="shared" si="437"/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 t="shared" si="434"/>
        <v>#N/A</v>
      </c>
      <c r="I4828" t="e">
        <f t="shared" si="435"/>
        <v>#N/A</v>
      </c>
      <c r="J4828" t="e">
        <f t="shared" si="436"/>
        <v>#N/A</v>
      </c>
      <c r="K4828" t="e">
        <f t="shared" si="437"/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 t="shared" si="434"/>
        <v>#N/A</v>
      </c>
      <c r="I4829" t="e">
        <f t="shared" si="435"/>
        <v>#N/A</v>
      </c>
      <c r="J4829" t="e">
        <f t="shared" si="436"/>
        <v>#N/A</v>
      </c>
      <c r="K4829" t="e">
        <f t="shared" si="437"/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 t="shared" si="434"/>
        <v>#N/A</v>
      </c>
      <c r="I4830" t="e">
        <f t="shared" si="435"/>
        <v>#N/A</v>
      </c>
      <c r="J4830" t="e">
        <f t="shared" si="436"/>
        <v>#N/A</v>
      </c>
      <c r="K4830" t="e">
        <f t="shared" si="437"/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 t="shared" si="434"/>
        <v>#N/A</v>
      </c>
      <c r="I4831" t="e">
        <f t="shared" si="435"/>
        <v>#N/A</v>
      </c>
      <c r="J4831" t="e">
        <f t="shared" si="436"/>
        <v>#N/A</v>
      </c>
      <c r="K4831" t="e">
        <f t="shared" si="437"/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 t="shared" si="434"/>
        <v>#N/A</v>
      </c>
      <c r="I4832" t="e">
        <f t="shared" si="435"/>
        <v>#N/A</v>
      </c>
      <c r="J4832" t="e">
        <f t="shared" si="436"/>
        <v>#N/A</v>
      </c>
      <c r="K4832" t="e">
        <f t="shared" si="437"/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 t="shared" si="434"/>
        <v>#N/A</v>
      </c>
      <c r="I4833" t="e">
        <f t="shared" si="435"/>
        <v>#N/A</v>
      </c>
      <c r="J4833" t="e">
        <f t="shared" si="436"/>
        <v>#N/A</v>
      </c>
      <c r="K4833" t="e">
        <f t="shared" si="437"/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 t="shared" si="434"/>
        <v>#N/A</v>
      </c>
      <c r="I4834" t="e">
        <f t="shared" si="435"/>
        <v>#N/A</v>
      </c>
      <c r="J4834" t="e">
        <f t="shared" si="436"/>
        <v>#N/A</v>
      </c>
      <c r="K4834" t="e">
        <f t="shared" si="437"/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 t="shared" si="434"/>
        <v>#N/A</v>
      </c>
      <c r="I4835" t="e">
        <f t="shared" si="435"/>
        <v>#N/A</v>
      </c>
      <c r="J4835" t="e">
        <f t="shared" si="436"/>
        <v>#N/A</v>
      </c>
      <c r="K4835" t="e">
        <f t="shared" si="437"/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 t="shared" si="434"/>
        <v>#N/A</v>
      </c>
      <c r="I4836" t="e">
        <f t="shared" si="435"/>
        <v>#N/A</v>
      </c>
      <c r="J4836" t="e">
        <f t="shared" si="436"/>
        <v>#N/A</v>
      </c>
      <c r="K4836" t="e">
        <f t="shared" si="437"/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 t="shared" si="434"/>
        <v>#N/A</v>
      </c>
      <c r="I4837" t="e">
        <f t="shared" si="435"/>
        <v>#N/A</v>
      </c>
      <c r="J4837" t="e">
        <f t="shared" si="436"/>
        <v>#N/A</v>
      </c>
      <c r="K4837" t="e">
        <f t="shared" si="437"/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 t="shared" si="434"/>
        <v>#N/A</v>
      </c>
      <c r="I4838" t="e">
        <f t="shared" si="435"/>
        <v>#N/A</v>
      </c>
      <c r="J4838" t="e">
        <f t="shared" si="436"/>
        <v>#N/A</v>
      </c>
      <c r="K4838" t="e">
        <f t="shared" si="437"/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 t="shared" si="434"/>
        <v>#N/A</v>
      </c>
      <c r="I4839" t="e">
        <f t="shared" si="435"/>
        <v>#N/A</v>
      </c>
      <c r="J4839" t="e">
        <f t="shared" si="436"/>
        <v>#N/A</v>
      </c>
      <c r="K4839" t="e">
        <f t="shared" si="437"/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 t="shared" si="434"/>
        <v>#N/A</v>
      </c>
      <c r="I4840" t="e">
        <f t="shared" si="435"/>
        <v>#N/A</v>
      </c>
      <c r="J4840" t="e">
        <f t="shared" si="436"/>
        <v>#N/A</v>
      </c>
      <c r="K4840" t="e">
        <f t="shared" si="437"/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 t="shared" si="434"/>
        <v>#N/A</v>
      </c>
      <c r="I4841" t="e">
        <f t="shared" si="435"/>
        <v>#N/A</v>
      </c>
      <c r="J4841" t="e">
        <f t="shared" si="436"/>
        <v>#N/A</v>
      </c>
      <c r="K4841" t="e">
        <f t="shared" si="437"/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 t="shared" si="434"/>
        <v>#N/A</v>
      </c>
      <c r="I4842" t="e">
        <f t="shared" si="435"/>
        <v>#N/A</v>
      </c>
      <c r="J4842" t="e">
        <f t="shared" si="436"/>
        <v>#N/A</v>
      </c>
      <c r="K4842" t="e">
        <f t="shared" si="437"/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 t="shared" si="434"/>
        <v>#N/A</v>
      </c>
      <c r="I4843" t="e">
        <f t="shared" si="435"/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 t="shared" si="434"/>
        <v>#N/A</v>
      </c>
      <c r="I4844" t="e">
        <f t="shared" si="435"/>
        <v>#N/A</v>
      </c>
      <c r="J4844" t="e">
        <f t="shared" ref="J4844:J4854" si="438">NA()</f>
        <v>#N/A</v>
      </c>
      <c r="K4844" t="e">
        <f t="shared" ref="K4844:K4854" si="439"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 t="shared" si="434"/>
        <v>#N/A</v>
      </c>
      <c r="I4845" t="e">
        <f t="shared" si="435"/>
        <v>#N/A</v>
      </c>
      <c r="J4845" t="e">
        <f t="shared" si="438"/>
        <v>#N/A</v>
      </c>
      <c r="K4845" t="e">
        <f t="shared" si="439"/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 t="shared" si="434"/>
        <v>#N/A</v>
      </c>
      <c r="I4846" t="e">
        <f t="shared" si="435"/>
        <v>#N/A</v>
      </c>
      <c r="J4846" t="e">
        <f t="shared" si="438"/>
        <v>#N/A</v>
      </c>
      <c r="K4846" t="e">
        <f t="shared" si="439"/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 t="shared" si="434"/>
        <v>#N/A</v>
      </c>
      <c r="I4847" t="e">
        <f t="shared" si="435"/>
        <v>#N/A</v>
      </c>
      <c r="J4847" t="e">
        <f t="shared" si="438"/>
        <v>#N/A</v>
      </c>
      <c r="K4847" t="e">
        <f t="shared" si="439"/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 t="shared" si="434"/>
        <v>#N/A</v>
      </c>
      <c r="I4848" t="e">
        <f t="shared" si="435"/>
        <v>#N/A</v>
      </c>
      <c r="J4848" t="e">
        <f t="shared" si="438"/>
        <v>#N/A</v>
      </c>
      <c r="K4848" t="e">
        <f t="shared" si="439"/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 t="shared" si="434"/>
        <v>#N/A</v>
      </c>
      <c r="I4849" t="e">
        <f t="shared" si="435"/>
        <v>#N/A</v>
      </c>
      <c r="J4849" t="e">
        <f t="shared" si="438"/>
        <v>#N/A</v>
      </c>
      <c r="K4849" t="e">
        <f t="shared" si="439"/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 t="shared" si="434"/>
        <v>#N/A</v>
      </c>
      <c r="I4850" t="e">
        <f t="shared" si="435"/>
        <v>#N/A</v>
      </c>
      <c r="J4850" t="e">
        <f t="shared" si="438"/>
        <v>#N/A</v>
      </c>
      <c r="K4850" t="e">
        <f t="shared" si="439"/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 t="shared" si="434"/>
        <v>#N/A</v>
      </c>
      <c r="I4851" t="e">
        <f t="shared" si="435"/>
        <v>#N/A</v>
      </c>
      <c r="J4851" t="e">
        <f t="shared" si="438"/>
        <v>#N/A</v>
      </c>
      <c r="K4851" t="e">
        <f t="shared" si="439"/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 t="shared" si="434"/>
        <v>#N/A</v>
      </c>
      <c r="I4852" t="e">
        <f t="shared" si="435"/>
        <v>#N/A</v>
      </c>
      <c r="J4852" t="e">
        <f t="shared" si="438"/>
        <v>#N/A</v>
      </c>
      <c r="K4852" t="e">
        <f t="shared" si="439"/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 t="shared" si="434"/>
        <v>#N/A</v>
      </c>
      <c r="I4853" t="e">
        <f t="shared" si="435"/>
        <v>#N/A</v>
      </c>
      <c r="J4853" t="e">
        <f t="shared" si="438"/>
        <v>#N/A</v>
      </c>
      <c r="K4853" t="e">
        <f t="shared" si="439"/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 t="shared" si="434"/>
        <v>#N/A</v>
      </c>
      <c r="I4854" t="e">
        <f t="shared" si="435"/>
        <v>#N/A</v>
      </c>
      <c r="J4854" t="e">
        <f t="shared" si="438"/>
        <v>#N/A</v>
      </c>
      <c r="K4854" t="e">
        <f t="shared" si="439"/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 t="shared" si="434"/>
        <v>#N/A</v>
      </c>
      <c r="I4855" t="e">
        <f t="shared" si="435"/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 t="shared" si="434"/>
        <v>#N/A</v>
      </c>
      <c r="I4856" t="e">
        <f t="shared" si="435"/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 t="shared" si="434"/>
        <v>#N/A</v>
      </c>
      <c r="I4857" t="e">
        <f t="shared" si="435"/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 t="shared" si="434"/>
        <v>#N/A</v>
      </c>
      <c r="I4858" t="e">
        <f t="shared" si="435"/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 t="shared" si="434"/>
        <v>#N/A</v>
      </c>
      <c r="I4859" t="e">
        <f t="shared" si="435"/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 t="shared" si="434"/>
        <v>#N/A</v>
      </c>
      <c r="I4860" t="e">
        <f t="shared" si="435"/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 t="shared" si="434"/>
        <v>#N/A</v>
      </c>
      <c r="I4861" t="e">
        <f t="shared" si="435"/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 t="shared" si="434"/>
        <v>#N/A</v>
      </c>
      <c r="I4862" t="e">
        <f t="shared" si="435"/>
        <v>#N/A</v>
      </c>
      <c r="J4862" t="e">
        <f t="shared" ref="J4862:J4925" si="440">NA()</f>
        <v>#N/A</v>
      </c>
      <c r="K4862" t="e">
        <f t="shared" ref="K4862:K4925" si="441"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 t="shared" si="434"/>
        <v>#N/A</v>
      </c>
      <c r="I4863" t="e">
        <f t="shared" si="435"/>
        <v>#N/A</v>
      </c>
      <c r="J4863" t="e">
        <f t="shared" si="440"/>
        <v>#N/A</v>
      </c>
      <c r="K4863" t="e">
        <f t="shared" si="441"/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 t="shared" si="434"/>
        <v>#N/A</v>
      </c>
      <c r="I4864" t="e">
        <f t="shared" si="435"/>
        <v>#N/A</v>
      </c>
      <c r="J4864" t="e">
        <f t="shared" si="440"/>
        <v>#N/A</v>
      </c>
      <c r="K4864" t="e">
        <f t="shared" si="441"/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 t="shared" si="434"/>
        <v>#N/A</v>
      </c>
      <c r="I4865" t="e">
        <f t="shared" si="435"/>
        <v>#N/A</v>
      </c>
      <c r="J4865" t="e">
        <f t="shared" si="440"/>
        <v>#N/A</v>
      </c>
      <c r="K4865" t="e">
        <f t="shared" si="441"/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 t="shared" si="434"/>
        <v>#N/A</v>
      </c>
      <c r="I4866" t="e">
        <f t="shared" si="435"/>
        <v>#N/A</v>
      </c>
      <c r="J4866" t="e">
        <f t="shared" si="440"/>
        <v>#N/A</v>
      </c>
      <c r="K4866" t="e">
        <f t="shared" si="441"/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 t="shared" si="434"/>
        <v>#N/A</v>
      </c>
      <c r="I4867" t="e">
        <f t="shared" si="435"/>
        <v>#N/A</v>
      </c>
      <c r="J4867" t="e">
        <f t="shared" si="440"/>
        <v>#N/A</v>
      </c>
      <c r="K4867" t="e">
        <f t="shared" si="441"/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 t="shared" si="434"/>
        <v>#N/A</v>
      </c>
      <c r="I4868" t="e">
        <f t="shared" si="435"/>
        <v>#N/A</v>
      </c>
      <c r="J4868" t="e">
        <f t="shared" si="440"/>
        <v>#N/A</v>
      </c>
      <c r="K4868" t="e">
        <f t="shared" si="441"/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 t="shared" si="434"/>
        <v>#N/A</v>
      </c>
      <c r="I4869" t="e">
        <f t="shared" si="435"/>
        <v>#N/A</v>
      </c>
      <c r="J4869" t="e">
        <f t="shared" si="440"/>
        <v>#N/A</v>
      </c>
      <c r="K4869" t="e">
        <f t="shared" si="441"/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 t="shared" si="434"/>
        <v>#N/A</v>
      </c>
      <c r="I4870" t="e">
        <f t="shared" si="435"/>
        <v>#N/A</v>
      </c>
      <c r="J4870" t="e">
        <f t="shared" si="440"/>
        <v>#N/A</v>
      </c>
      <c r="K4870" t="e">
        <f t="shared" si="441"/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 t="shared" si="434"/>
        <v>#N/A</v>
      </c>
      <c r="I4871" t="e">
        <f t="shared" si="435"/>
        <v>#N/A</v>
      </c>
      <c r="J4871" t="e">
        <f t="shared" si="440"/>
        <v>#N/A</v>
      </c>
      <c r="K4871" t="e">
        <f t="shared" si="441"/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 t="shared" si="434"/>
        <v>#N/A</v>
      </c>
      <c r="I4872" t="e">
        <f t="shared" si="435"/>
        <v>#N/A</v>
      </c>
      <c r="J4872" t="e">
        <f t="shared" si="440"/>
        <v>#N/A</v>
      </c>
      <c r="K4872" t="e">
        <f t="shared" si="441"/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 t="shared" si="434"/>
        <v>#N/A</v>
      </c>
      <c r="I4873" t="e">
        <f t="shared" si="435"/>
        <v>#N/A</v>
      </c>
      <c r="J4873" t="e">
        <f t="shared" si="440"/>
        <v>#N/A</v>
      </c>
      <c r="K4873" t="e">
        <f t="shared" si="441"/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 t="shared" si="434"/>
        <v>#N/A</v>
      </c>
      <c r="I4874" t="e">
        <f t="shared" si="435"/>
        <v>#N/A</v>
      </c>
      <c r="J4874" t="e">
        <f t="shared" si="440"/>
        <v>#N/A</v>
      </c>
      <c r="K4874" t="e">
        <f t="shared" si="441"/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 t="shared" ref="H4875:H4925" si="442">NA()</f>
        <v>#N/A</v>
      </c>
      <c r="I4875" t="e">
        <f t="shared" ref="I4875:I4925" si="443">NA()</f>
        <v>#N/A</v>
      </c>
      <c r="J4875" t="e">
        <f t="shared" si="440"/>
        <v>#N/A</v>
      </c>
      <c r="K4875" t="e">
        <f t="shared" si="441"/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 t="shared" si="442"/>
        <v>#N/A</v>
      </c>
      <c r="I4876" t="e">
        <f t="shared" si="443"/>
        <v>#N/A</v>
      </c>
      <c r="J4876" t="e">
        <f t="shared" si="440"/>
        <v>#N/A</v>
      </c>
      <c r="K4876" t="e">
        <f t="shared" si="441"/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 t="shared" si="442"/>
        <v>#N/A</v>
      </c>
      <c r="I4877" t="e">
        <f t="shared" si="443"/>
        <v>#N/A</v>
      </c>
      <c r="J4877" t="e">
        <f t="shared" si="440"/>
        <v>#N/A</v>
      </c>
      <c r="K4877" t="e">
        <f t="shared" si="441"/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 t="shared" si="442"/>
        <v>#N/A</v>
      </c>
      <c r="I4878" t="e">
        <f t="shared" si="443"/>
        <v>#N/A</v>
      </c>
      <c r="J4878" t="e">
        <f t="shared" si="440"/>
        <v>#N/A</v>
      </c>
      <c r="K4878" t="e">
        <f t="shared" si="441"/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 t="shared" si="442"/>
        <v>#N/A</v>
      </c>
      <c r="I4879" t="e">
        <f t="shared" si="443"/>
        <v>#N/A</v>
      </c>
      <c r="J4879" t="e">
        <f t="shared" si="440"/>
        <v>#N/A</v>
      </c>
      <c r="K4879" t="e">
        <f t="shared" si="441"/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 t="shared" si="442"/>
        <v>#N/A</v>
      </c>
      <c r="I4880" t="e">
        <f t="shared" si="443"/>
        <v>#N/A</v>
      </c>
      <c r="J4880" t="e">
        <f t="shared" si="440"/>
        <v>#N/A</v>
      </c>
      <c r="K4880" t="e">
        <f t="shared" si="441"/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 t="shared" si="442"/>
        <v>#N/A</v>
      </c>
      <c r="I4881" t="e">
        <f t="shared" si="443"/>
        <v>#N/A</v>
      </c>
      <c r="J4881" t="e">
        <f t="shared" si="440"/>
        <v>#N/A</v>
      </c>
      <c r="K4881" t="e">
        <f t="shared" si="441"/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 t="shared" si="442"/>
        <v>#N/A</v>
      </c>
      <c r="I4882" t="e">
        <f t="shared" si="443"/>
        <v>#N/A</v>
      </c>
      <c r="J4882" t="e">
        <f t="shared" si="440"/>
        <v>#N/A</v>
      </c>
      <c r="K4882" t="e">
        <f t="shared" si="441"/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 t="shared" si="442"/>
        <v>#N/A</v>
      </c>
      <c r="I4883" t="e">
        <f t="shared" si="443"/>
        <v>#N/A</v>
      </c>
      <c r="J4883" t="e">
        <f t="shared" si="440"/>
        <v>#N/A</v>
      </c>
      <c r="K4883" t="e">
        <f t="shared" si="441"/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 t="shared" si="442"/>
        <v>#N/A</v>
      </c>
      <c r="I4884" t="e">
        <f t="shared" si="443"/>
        <v>#N/A</v>
      </c>
      <c r="J4884" t="e">
        <f t="shared" si="440"/>
        <v>#N/A</v>
      </c>
      <c r="K4884" t="e">
        <f t="shared" si="441"/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 t="shared" si="442"/>
        <v>#N/A</v>
      </c>
      <c r="I4885" t="e">
        <f t="shared" si="443"/>
        <v>#N/A</v>
      </c>
      <c r="J4885" t="e">
        <f t="shared" si="440"/>
        <v>#N/A</v>
      </c>
      <c r="K4885" t="e">
        <f t="shared" si="441"/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 t="shared" si="442"/>
        <v>#N/A</v>
      </c>
      <c r="I4886" t="e">
        <f t="shared" si="443"/>
        <v>#N/A</v>
      </c>
      <c r="J4886" t="e">
        <f t="shared" si="440"/>
        <v>#N/A</v>
      </c>
      <c r="K4886" t="e">
        <f t="shared" si="441"/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 t="shared" si="442"/>
        <v>#N/A</v>
      </c>
      <c r="I4887" t="e">
        <f t="shared" si="443"/>
        <v>#N/A</v>
      </c>
      <c r="J4887" t="e">
        <f t="shared" si="440"/>
        <v>#N/A</v>
      </c>
      <c r="K4887" t="e">
        <f t="shared" si="441"/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 t="shared" si="442"/>
        <v>#N/A</v>
      </c>
      <c r="I4888" t="e">
        <f t="shared" si="443"/>
        <v>#N/A</v>
      </c>
      <c r="J4888" t="e">
        <f t="shared" si="440"/>
        <v>#N/A</v>
      </c>
      <c r="K4888" t="e">
        <f t="shared" si="441"/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 t="shared" si="442"/>
        <v>#N/A</v>
      </c>
      <c r="I4889" t="e">
        <f t="shared" si="443"/>
        <v>#N/A</v>
      </c>
      <c r="J4889" t="e">
        <f t="shared" si="440"/>
        <v>#N/A</v>
      </c>
      <c r="K4889" t="e">
        <f t="shared" si="441"/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 t="shared" si="442"/>
        <v>#N/A</v>
      </c>
      <c r="I4890" t="e">
        <f t="shared" si="443"/>
        <v>#N/A</v>
      </c>
      <c r="J4890" t="e">
        <f t="shared" si="440"/>
        <v>#N/A</v>
      </c>
      <c r="K4890" t="e">
        <f t="shared" si="441"/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 t="shared" si="442"/>
        <v>#N/A</v>
      </c>
      <c r="I4891" t="e">
        <f t="shared" si="443"/>
        <v>#N/A</v>
      </c>
      <c r="J4891" t="e">
        <f t="shared" si="440"/>
        <v>#N/A</v>
      </c>
      <c r="K4891" t="e">
        <f t="shared" si="441"/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 t="shared" si="442"/>
        <v>#N/A</v>
      </c>
      <c r="I4892" t="e">
        <f t="shared" si="443"/>
        <v>#N/A</v>
      </c>
      <c r="J4892" t="e">
        <f t="shared" si="440"/>
        <v>#N/A</v>
      </c>
      <c r="K4892" t="e">
        <f t="shared" si="441"/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 t="shared" si="442"/>
        <v>#N/A</v>
      </c>
      <c r="I4893" t="e">
        <f t="shared" si="443"/>
        <v>#N/A</v>
      </c>
      <c r="J4893" t="e">
        <f t="shared" si="440"/>
        <v>#N/A</v>
      </c>
      <c r="K4893" t="e">
        <f t="shared" si="441"/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 t="shared" si="442"/>
        <v>#N/A</v>
      </c>
      <c r="I4894" t="e">
        <f t="shared" si="443"/>
        <v>#N/A</v>
      </c>
      <c r="J4894" t="e">
        <f t="shared" si="440"/>
        <v>#N/A</v>
      </c>
      <c r="K4894" t="e">
        <f t="shared" si="441"/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 t="shared" si="442"/>
        <v>#N/A</v>
      </c>
      <c r="I4895" t="e">
        <f t="shared" si="443"/>
        <v>#N/A</v>
      </c>
      <c r="J4895" t="e">
        <f t="shared" si="440"/>
        <v>#N/A</v>
      </c>
      <c r="K4895" t="e">
        <f t="shared" si="441"/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 t="shared" si="442"/>
        <v>#N/A</v>
      </c>
      <c r="I4896" t="e">
        <f t="shared" si="443"/>
        <v>#N/A</v>
      </c>
      <c r="J4896" t="e">
        <f t="shared" si="440"/>
        <v>#N/A</v>
      </c>
      <c r="K4896" t="e">
        <f t="shared" si="441"/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 t="shared" si="442"/>
        <v>#N/A</v>
      </c>
      <c r="I4897" t="e">
        <f t="shared" si="443"/>
        <v>#N/A</v>
      </c>
      <c r="J4897" t="e">
        <f t="shared" si="440"/>
        <v>#N/A</v>
      </c>
      <c r="K4897" t="e">
        <f t="shared" si="441"/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 t="shared" si="442"/>
        <v>#N/A</v>
      </c>
      <c r="I4898" t="e">
        <f t="shared" si="443"/>
        <v>#N/A</v>
      </c>
      <c r="J4898" t="e">
        <f t="shared" si="440"/>
        <v>#N/A</v>
      </c>
      <c r="K4898" t="e">
        <f t="shared" si="441"/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 t="shared" si="442"/>
        <v>#N/A</v>
      </c>
      <c r="I4899" t="e">
        <f t="shared" si="443"/>
        <v>#N/A</v>
      </c>
      <c r="J4899" t="e">
        <f t="shared" si="440"/>
        <v>#N/A</v>
      </c>
      <c r="K4899" t="e">
        <f t="shared" si="441"/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 t="shared" si="442"/>
        <v>#N/A</v>
      </c>
      <c r="I4900" t="e">
        <f t="shared" si="443"/>
        <v>#N/A</v>
      </c>
      <c r="J4900" t="e">
        <f t="shared" si="440"/>
        <v>#N/A</v>
      </c>
      <c r="K4900" t="e">
        <f t="shared" si="441"/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 t="shared" si="442"/>
        <v>#N/A</v>
      </c>
      <c r="I4901" t="e">
        <f t="shared" si="443"/>
        <v>#N/A</v>
      </c>
      <c r="J4901" t="e">
        <f t="shared" si="440"/>
        <v>#N/A</v>
      </c>
      <c r="K4901" t="e">
        <f t="shared" si="441"/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 t="shared" si="442"/>
        <v>#N/A</v>
      </c>
      <c r="I4902" t="e">
        <f t="shared" si="443"/>
        <v>#N/A</v>
      </c>
      <c r="J4902" t="e">
        <f t="shared" si="440"/>
        <v>#N/A</v>
      </c>
      <c r="K4902" t="e">
        <f t="shared" si="441"/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 t="shared" si="442"/>
        <v>#N/A</v>
      </c>
      <c r="I4903" t="e">
        <f t="shared" si="443"/>
        <v>#N/A</v>
      </c>
      <c r="J4903" t="e">
        <f t="shared" si="440"/>
        <v>#N/A</v>
      </c>
      <c r="K4903" t="e">
        <f t="shared" si="441"/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 t="shared" si="442"/>
        <v>#N/A</v>
      </c>
      <c r="I4904" t="e">
        <f t="shared" si="443"/>
        <v>#N/A</v>
      </c>
      <c r="J4904" t="e">
        <f t="shared" si="440"/>
        <v>#N/A</v>
      </c>
      <c r="K4904" t="e">
        <f t="shared" si="441"/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 t="shared" si="442"/>
        <v>#N/A</v>
      </c>
      <c r="I4905" t="e">
        <f t="shared" si="443"/>
        <v>#N/A</v>
      </c>
      <c r="J4905" t="e">
        <f t="shared" si="440"/>
        <v>#N/A</v>
      </c>
      <c r="K4905" t="e">
        <f t="shared" si="441"/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 t="shared" si="442"/>
        <v>#N/A</v>
      </c>
      <c r="I4906" t="e">
        <f t="shared" si="443"/>
        <v>#N/A</v>
      </c>
      <c r="J4906" t="e">
        <f t="shared" si="440"/>
        <v>#N/A</v>
      </c>
      <c r="K4906" t="e">
        <f t="shared" si="441"/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 t="shared" si="442"/>
        <v>#N/A</v>
      </c>
      <c r="I4907" t="e">
        <f t="shared" si="443"/>
        <v>#N/A</v>
      </c>
      <c r="J4907" t="e">
        <f t="shared" si="440"/>
        <v>#N/A</v>
      </c>
      <c r="K4907" t="e">
        <f t="shared" si="441"/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 t="shared" si="442"/>
        <v>#N/A</v>
      </c>
      <c r="I4908" t="e">
        <f t="shared" si="443"/>
        <v>#N/A</v>
      </c>
      <c r="J4908" t="e">
        <f t="shared" si="440"/>
        <v>#N/A</v>
      </c>
      <c r="K4908" t="e">
        <f t="shared" si="441"/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 t="shared" si="442"/>
        <v>#N/A</v>
      </c>
      <c r="I4909" t="e">
        <f t="shared" si="443"/>
        <v>#N/A</v>
      </c>
      <c r="J4909" t="e">
        <f t="shared" si="440"/>
        <v>#N/A</v>
      </c>
      <c r="K4909" t="e">
        <f t="shared" si="441"/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 t="shared" si="442"/>
        <v>#N/A</v>
      </c>
      <c r="I4910" t="e">
        <f t="shared" si="443"/>
        <v>#N/A</v>
      </c>
      <c r="J4910" t="e">
        <f t="shared" si="440"/>
        <v>#N/A</v>
      </c>
      <c r="K4910" t="e">
        <f t="shared" si="441"/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 t="shared" si="442"/>
        <v>#N/A</v>
      </c>
      <c r="I4911" t="e">
        <f t="shared" si="443"/>
        <v>#N/A</v>
      </c>
      <c r="J4911" t="e">
        <f t="shared" si="440"/>
        <v>#N/A</v>
      </c>
      <c r="K4911" t="e">
        <f t="shared" si="441"/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 t="shared" si="442"/>
        <v>#N/A</v>
      </c>
      <c r="I4912" t="e">
        <f t="shared" si="443"/>
        <v>#N/A</v>
      </c>
      <c r="J4912" t="e">
        <f t="shared" si="440"/>
        <v>#N/A</v>
      </c>
      <c r="K4912" t="e">
        <f t="shared" si="441"/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 t="shared" si="442"/>
        <v>#N/A</v>
      </c>
      <c r="I4913" t="e">
        <f t="shared" si="443"/>
        <v>#N/A</v>
      </c>
      <c r="J4913" t="e">
        <f t="shared" si="440"/>
        <v>#N/A</v>
      </c>
      <c r="K4913" t="e">
        <f t="shared" si="441"/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 t="shared" si="442"/>
        <v>#N/A</v>
      </c>
      <c r="I4914" t="e">
        <f t="shared" si="443"/>
        <v>#N/A</v>
      </c>
      <c r="J4914" t="e">
        <f t="shared" si="440"/>
        <v>#N/A</v>
      </c>
      <c r="K4914" t="e">
        <f t="shared" si="441"/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 t="shared" si="442"/>
        <v>#N/A</v>
      </c>
      <c r="I4915" t="e">
        <f t="shared" si="443"/>
        <v>#N/A</v>
      </c>
      <c r="J4915" t="e">
        <f t="shared" si="440"/>
        <v>#N/A</v>
      </c>
      <c r="K4915" t="e">
        <f t="shared" si="441"/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 t="shared" si="442"/>
        <v>#N/A</v>
      </c>
      <c r="I4916" t="e">
        <f t="shared" si="443"/>
        <v>#N/A</v>
      </c>
      <c r="J4916" t="e">
        <f t="shared" si="440"/>
        <v>#N/A</v>
      </c>
      <c r="K4916" t="e">
        <f t="shared" si="441"/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 t="shared" si="442"/>
        <v>#N/A</v>
      </c>
      <c r="I4917" t="e">
        <f t="shared" si="443"/>
        <v>#N/A</v>
      </c>
      <c r="J4917" t="e">
        <f t="shared" si="440"/>
        <v>#N/A</v>
      </c>
      <c r="K4917" t="e">
        <f t="shared" si="441"/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 t="shared" si="442"/>
        <v>#N/A</v>
      </c>
      <c r="I4918" t="e">
        <f t="shared" si="443"/>
        <v>#N/A</v>
      </c>
      <c r="J4918" t="e">
        <f t="shared" si="440"/>
        <v>#N/A</v>
      </c>
      <c r="K4918" t="e">
        <f t="shared" si="441"/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 t="shared" si="442"/>
        <v>#N/A</v>
      </c>
      <c r="I4919" t="e">
        <f t="shared" si="443"/>
        <v>#N/A</v>
      </c>
      <c r="J4919" t="e">
        <f t="shared" si="440"/>
        <v>#N/A</v>
      </c>
      <c r="K4919" t="e">
        <f t="shared" si="441"/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 t="shared" si="442"/>
        <v>#N/A</v>
      </c>
      <c r="I4920" t="e">
        <f t="shared" si="443"/>
        <v>#N/A</v>
      </c>
      <c r="J4920" t="e">
        <f t="shared" si="440"/>
        <v>#N/A</v>
      </c>
      <c r="K4920" t="e">
        <f t="shared" si="441"/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 t="shared" si="442"/>
        <v>#N/A</v>
      </c>
      <c r="I4921" t="e">
        <f t="shared" si="443"/>
        <v>#N/A</v>
      </c>
      <c r="J4921" t="e">
        <f t="shared" si="440"/>
        <v>#N/A</v>
      </c>
      <c r="K4921" t="e">
        <f t="shared" si="441"/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 t="shared" si="442"/>
        <v>#N/A</v>
      </c>
      <c r="I4922" t="e">
        <f t="shared" si="443"/>
        <v>#N/A</v>
      </c>
      <c r="J4922" t="e">
        <f t="shared" si="440"/>
        <v>#N/A</v>
      </c>
      <c r="K4922" t="e">
        <f t="shared" si="441"/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 t="shared" si="442"/>
        <v>#N/A</v>
      </c>
      <c r="I4923" t="e">
        <f t="shared" si="443"/>
        <v>#N/A</v>
      </c>
      <c r="J4923" t="e">
        <f t="shared" si="440"/>
        <v>#N/A</v>
      </c>
      <c r="K4923" t="e">
        <f t="shared" si="441"/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 t="shared" si="442"/>
        <v>#N/A</v>
      </c>
      <c r="I4924" t="e">
        <f t="shared" si="443"/>
        <v>#N/A</v>
      </c>
      <c r="J4924" t="e">
        <f t="shared" si="440"/>
        <v>#N/A</v>
      </c>
      <c r="K4924" t="e">
        <f t="shared" si="441"/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 t="shared" si="442"/>
        <v>#N/A</v>
      </c>
      <c r="I4925" t="e">
        <f t="shared" si="443"/>
        <v>#N/A</v>
      </c>
      <c r="J4925" t="e">
        <f t="shared" si="440"/>
        <v>#N/A</v>
      </c>
      <c r="K4925" t="e">
        <f t="shared" si="441"/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 t="shared" ref="H4927:H4990" si="444">NA()</f>
        <v>#N/A</v>
      </c>
      <c r="I4927" t="e">
        <f t="shared" ref="I4927:I4990" si="445">NA()</f>
        <v>#N/A</v>
      </c>
      <c r="J4927" t="e">
        <f t="shared" ref="J4927:J4969" si="446">NA()</f>
        <v>#N/A</v>
      </c>
      <c r="K4927" t="e">
        <f t="shared" ref="K4927:K4969" si="447"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 t="shared" si="444"/>
        <v>#N/A</v>
      </c>
      <c r="I4928" t="e">
        <f t="shared" si="445"/>
        <v>#N/A</v>
      </c>
      <c r="J4928" t="e">
        <f t="shared" si="446"/>
        <v>#N/A</v>
      </c>
      <c r="K4928" t="e">
        <f t="shared" si="447"/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 t="shared" si="444"/>
        <v>#N/A</v>
      </c>
      <c r="I4929" t="e">
        <f t="shared" si="445"/>
        <v>#N/A</v>
      </c>
      <c r="J4929" t="e">
        <f t="shared" si="446"/>
        <v>#N/A</v>
      </c>
      <c r="K4929" t="e">
        <f t="shared" si="447"/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 t="shared" si="444"/>
        <v>#N/A</v>
      </c>
      <c r="I4930" t="e">
        <f t="shared" si="445"/>
        <v>#N/A</v>
      </c>
      <c r="J4930" t="e">
        <f t="shared" si="446"/>
        <v>#N/A</v>
      </c>
      <c r="K4930" t="e">
        <f t="shared" si="447"/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 t="shared" si="444"/>
        <v>#N/A</v>
      </c>
      <c r="I4931" t="e">
        <f t="shared" si="445"/>
        <v>#N/A</v>
      </c>
      <c r="J4931" t="e">
        <f t="shared" si="446"/>
        <v>#N/A</v>
      </c>
      <c r="K4931" t="e">
        <f t="shared" si="447"/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 t="shared" si="444"/>
        <v>#N/A</v>
      </c>
      <c r="I4932" t="e">
        <f t="shared" si="445"/>
        <v>#N/A</v>
      </c>
      <c r="J4932" t="e">
        <f t="shared" si="446"/>
        <v>#N/A</v>
      </c>
      <c r="K4932" t="e">
        <f t="shared" si="447"/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 t="shared" si="444"/>
        <v>#N/A</v>
      </c>
      <c r="I4933" t="e">
        <f t="shared" si="445"/>
        <v>#N/A</v>
      </c>
      <c r="J4933" t="e">
        <f t="shared" si="446"/>
        <v>#N/A</v>
      </c>
      <c r="K4933" t="e">
        <f t="shared" si="447"/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 t="shared" si="444"/>
        <v>#N/A</v>
      </c>
      <c r="I4934" t="e">
        <f t="shared" si="445"/>
        <v>#N/A</v>
      </c>
      <c r="J4934" t="e">
        <f t="shared" si="446"/>
        <v>#N/A</v>
      </c>
      <c r="K4934" t="e">
        <f t="shared" si="447"/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 t="shared" si="444"/>
        <v>#N/A</v>
      </c>
      <c r="I4935" t="e">
        <f t="shared" si="445"/>
        <v>#N/A</v>
      </c>
      <c r="J4935" t="e">
        <f t="shared" si="446"/>
        <v>#N/A</v>
      </c>
      <c r="K4935" t="e">
        <f t="shared" si="447"/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 t="shared" si="444"/>
        <v>#N/A</v>
      </c>
      <c r="I4936" t="e">
        <f t="shared" si="445"/>
        <v>#N/A</v>
      </c>
      <c r="J4936" t="e">
        <f t="shared" si="446"/>
        <v>#N/A</v>
      </c>
      <c r="K4936" t="e">
        <f t="shared" si="447"/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 t="shared" si="444"/>
        <v>#N/A</v>
      </c>
      <c r="I4937" t="e">
        <f t="shared" si="445"/>
        <v>#N/A</v>
      </c>
      <c r="J4937" t="e">
        <f t="shared" si="446"/>
        <v>#N/A</v>
      </c>
      <c r="K4937" t="e">
        <f t="shared" si="447"/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 t="shared" si="444"/>
        <v>#N/A</v>
      </c>
      <c r="I4938" t="e">
        <f t="shared" si="445"/>
        <v>#N/A</v>
      </c>
      <c r="J4938" t="e">
        <f t="shared" si="446"/>
        <v>#N/A</v>
      </c>
      <c r="K4938" t="e">
        <f t="shared" si="447"/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 t="shared" si="444"/>
        <v>#N/A</v>
      </c>
      <c r="I4939" t="e">
        <f t="shared" si="445"/>
        <v>#N/A</v>
      </c>
      <c r="J4939" t="e">
        <f t="shared" si="446"/>
        <v>#N/A</v>
      </c>
      <c r="K4939" t="e">
        <f t="shared" si="447"/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 t="shared" si="444"/>
        <v>#N/A</v>
      </c>
      <c r="I4940" t="e">
        <f t="shared" si="445"/>
        <v>#N/A</v>
      </c>
      <c r="J4940" t="e">
        <f t="shared" si="446"/>
        <v>#N/A</v>
      </c>
      <c r="K4940" t="e">
        <f t="shared" si="447"/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 t="shared" si="444"/>
        <v>#N/A</v>
      </c>
      <c r="I4941" t="e">
        <f t="shared" si="445"/>
        <v>#N/A</v>
      </c>
      <c r="J4941" t="e">
        <f t="shared" si="446"/>
        <v>#N/A</v>
      </c>
      <c r="K4941" t="e">
        <f t="shared" si="447"/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 t="shared" si="444"/>
        <v>#N/A</v>
      </c>
      <c r="I4942" t="e">
        <f t="shared" si="445"/>
        <v>#N/A</v>
      </c>
      <c r="J4942" t="e">
        <f t="shared" si="446"/>
        <v>#N/A</v>
      </c>
      <c r="K4942" t="e">
        <f t="shared" si="447"/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 t="shared" si="444"/>
        <v>#N/A</v>
      </c>
      <c r="I4943" t="e">
        <f t="shared" si="445"/>
        <v>#N/A</v>
      </c>
      <c r="J4943" t="e">
        <f t="shared" si="446"/>
        <v>#N/A</v>
      </c>
      <c r="K4943" t="e">
        <f t="shared" si="447"/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 t="shared" si="444"/>
        <v>#N/A</v>
      </c>
      <c r="I4944" t="e">
        <f t="shared" si="445"/>
        <v>#N/A</v>
      </c>
      <c r="J4944" t="e">
        <f t="shared" si="446"/>
        <v>#N/A</v>
      </c>
      <c r="K4944" t="e">
        <f t="shared" si="447"/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 t="shared" si="444"/>
        <v>#N/A</v>
      </c>
      <c r="I4945" t="e">
        <f t="shared" si="445"/>
        <v>#N/A</v>
      </c>
      <c r="J4945" t="e">
        <f t="shared" si="446"/>
        <v>#N/A</v>
      </c>
      <c r="K4945" t="e">
        <f t="shared" si="447"/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 t="shared" si="444"/>
        <v>#N/A</v>
      </c>
      <c r="I4946" t="e">
        <f t="shared" si="445"/>
        <v>#N/A</v>
      </c>
      <c r="J4946" t="e">
        <f t="shared" si="446"/>
        <v>#N/A</v>
      </c>
      <c r="K4946" t="e">
        <f t="shared" si="447"/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 t="shared" si="444"/>
        <v>#N/A</v>
      </c>
      <c r="I4947" t="e">
        <f t="shared" si="445"/>
        <v>#N/A</v>
      </c>
      <c r="J4947" t="e">
        <f t="shared" si="446"/>
        <v>#N/A</v>
      </c>
      <c r="K4947" t="e">
        <f t="shared" si="447"/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 t="shared" si="444"/>
        <v>#N/A</v>
      </c>
      <c r="I4948" t="e">
        <f t="shared" si="445"/>
        <v>#N/A</v>
      </c>
      <c r="J4948" t="e">
        <f t="shared" si="446"/>
        <v>#N/A</v>
      </c>
      <c r="K4948" t="e">
        <f t="shared" si="447"/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 t="shared" si="444"/>
        <v>#N/A</v>
      </c>
      <c r="I4949" t="e">
        <f t="shared" si="445"/>
        <v>#N/A</v>
      </c>
      <c r="J4949" t="e">
        <f t="shared" si="446"/>
        <v>#N/A</v>
      </c>
      <c r="K4949" t="e">
        <f t="shared" si="447"/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 t="shared" si="444"/>
        <v>#N/A</v>
      </c>
      <c r="I4950" t="e">
        <f t="shared" si="445"/>
        <v>#N/A</v>
      </c>
      <c r="J4950" t="e">
        <f t="shared" si="446"/>
        <v>#N/A</v>
      </c>
      <c r="K4950" t="e">
        <f t="shared" si="447"/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 t="shared" si="444"/>
        <v>#N/A</v>
      </c>
      <c r="I4951" t="e">
        <f t="shared" si="445"/>
        <v>#N/A</v>
      </c>
      <c r="J4951" t="e">
        <f t="shared" si="446"/>
        <v>#N/A</v>
      </c>
      <c r="K4951" t="e">
        <f t="shared" si="447"/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 t="shared" si="444"/>
        <v>#N/A</v>
      </c>
      <c r="I4952" t="e">
        <f t="shared" si="445"/>
        <v>#N/A</v>
      </c>
      <c r="J4952" t="e">
        <f t="shared" si="446"/>
        <v>#N/A</v>
      </c>
      <c r="K4952" t="e">
        <f t="shared" si="447"/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 t="shared" si="444"/>
        <v>#N/A</v>
      </c>
      <c r="I4953" t="e">
        <f t="shared" si="445"/>
        <v>#N/A</v>
      </c>
      <c r="J4953" t="e">
        <f t="shared" si="446"/>
        <v>#N/A</v>
      </c>
      <c r="K4953" t="e">
        <f t="shared" si="447"/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 t="shared" si="444"/>
        <v>#N/A</v>
      </c>
      <c r="I4954" t="e">
        <f t="shared" si="445"/>
        <v>#N/A</v>
      </c>
      <c r="J4954" t="e">
        <f t="shared" si="446"/>
        <v>#N/A</v>
      </c>
      <c r="K4954" t="e">
        <f t="shared" si="447"/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 t="shared" si="444"/>
        <v>#N/A</v>
      </c>
      <c r="I4955" t="e">
        <f t="shared" si="445"/>
        <v>#N/A</v>
      </c>
      <c r="J4955" t="e">
        <f t="shared" si="446"/>
        <v>#N/A</v>
      </c>
      <c r="K4955" t="e">
        <f t="shared" si="447"/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 t="shared" si="444"/>
        <v>#N/A</v>
      </c>
      <c r="I4956" t="e">
        <f t="shared" si="445"/>
        <v>#N/A</v>
      </c>
      <c r="J4956" t="e">
        <f t="shared" si="446"/>
        <v>#N/A</v>
      </c>
      <c r="K4956" t="e">
        <f t="shared" si="447"/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 t="shared" si="444"/>
        <v>#N/A</v>
      </c>
      <c r="I4957" t="e">
        <f t="shared" si="445"/>
        <v>#N/A</v>
      </c>
      <c r="J4957" t="e">
        <f t="shared" si="446"/>
        <v>#N/A</v>
      </c>
      <c r="K4957" t="e">
        <f t="shared" si="447"/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 t="shared" si="444"/>
        <v>#N/A</v>
      </c>
      <c r="I4958" t="e">
        <f t="shared" si="445"/>
        <v>#N/A</v>
      </c>
      <c r="J4958" t="e">
        <f t="shared" si="446"/>
        <v>#N/A</v>
      </c>
      <c r="K4958" t="e">
        <f t="shared" si="447"/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 t="shared" si="444"/>
        <v>#N/A</v>
      </c>
      <c r="I4959" t="e">
        <f t="shared" si="445"/>
        <v>#N/A</v>
      </c>
      <c r="J4959" t="e">
        <f t="shared" si="446"/>
        <v>#N/A</v>
      </c>
      <c r="K4959" t="e">
        <f t="shared" si="447"/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 t="shared" si="444"/>
        <v>#N/A</v>
      </c>
      <c r="I4960" t="e">
        <f t="shared" si="445"/>
        <v>#N/A</v>
      </c>
      <c r="J4960" t="e">
        <f t="shared" si="446"/>
        <v>#N/A</v>
      </c>
      <c r="K4960" t="e">
        <f t="shared" si="447"/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 t="shared" si="444"/>
        <v>#N/A</v>
      </c>
      <c r="I4961" t="e">
        <f t="shared" si="445"/>
        <v>#N/A</v>
      </c>
      <c r="J4961" t="e">
        <f t="shared" si="446"/>
        <v>#N/A</v>
      </c>
      <c r="K4961" t="e">
        <f t="shared" si="447"/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 t="shared" si="444"/>
        <v>#N/A</v>
      </c>
      <c r="I4962" t="e">
        <f t="shared" si="445"/>
        <v>#N/A</v>
      </c>
      <c r="J4962" t="e">
        <f t="shared" si="446"/>
        <v>#N/A</v>
      </c>
      <c r="K4962" t="e">
        <f t="shared" si="447"/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 t="shared" si="444"/>
        <v>#N/A</v>
      </c>
      <c r="I4963" t="e">
        <f t="shared" si="445"/>
        <v>#N/A</v>
      </c>
      <c r="J4963" t="e">
        <f t="shared" si="446"/>
        <v>#N/A</v>
      </c>
      <c r="K4963" t="e">
        <f t="shared" si="447"/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 t="shared" si="444"/>
        <v>#N/A</v>
      </c>
      <c r="I4964" t="e">
        <f t="shared" si="445"/>
        <v>#N/A</v>
      </c>
      <c r="J4964" t="e">
        <f t="shared" si="446"/>
        <v>#N/A</v>
      </c>
      <c r="K4964" t="e">
        <f t="shared" si="447"/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 t="shared" si="444"/>
        <v>#N/A</v>
      </c>
      <c r="I4965" t="e">
        <f t="shared" si="445"/>
        <v>#N/A</v>
      </c>
      <c r="J4965" t="e">
        <f t="shared" si="446"/>
        <v>#N/A</v>
      </c>
      <c r="K4965" t="e">
        <f t="shared" si="447"/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 t="shared" si="444"/>
        <v>#N/A</v>
      </c>
      <c r="I4966" t="e">
        <f t="shared" si="445"/>
        <v>#N/A</v>
      </c>
      <c r="J4966" t="e">
        <f t="shared" si="446"/>
        <v>#N/A</v>
      </c>
      <c r="K4966" t="e">
        <f t="shared" si="447"/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 t="shared" si="444"/>
        <v>#N/A</v>
      </c>
      <c r="I4967" t="e">
        <f t="shared" si="445"/>
        <v>#N/A</v>
      </c>
      <c r="J4967" t="e">
        <f t="shared" si="446"/>
        <v>#N/A</v>
      </c>
      <c r="K4967" t="e">
        <f t="shared" si="447"/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 t="shared" si="444"/>
        <v>#N/A</v>
      </c>
      <c r="I4968" t="e">
        <f t="shared" si="445"/>
        <v>#N/A</v>
      </c>
      <c r="J4968" t="e">
        <f t="shared" si="446"/>
        <v>#N/A</v>
      </c>
      <c r="K4968" t="e">
        <f t="shared" si="447"/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 t="shared" si="444"/>
        <v>#N/A</v>
      </c>
      <c r="I4969" t="e">
        <f t="shared" si="445"/>
        <v>#N/A</v>
      </c>
      <c r="J4969" t="e">
        <f t="shared" si="446"/>
        <v>#N/A</v>
      </c>
      <c r="K4969" t="e">
        <f t="shared" si="447"/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 t="shared" si="444"/>
        <v>#N/A</v>
      </c>
      <c r="I4970" t="e">
        <f t="shared" si="445"/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 t="shared" si="444"/>
        <v>#N/A</v>
      </c>
      <c r="I4971" t="e">
        <f t="shared" si="445"/>
        <v>#N/A</v>
      </c>
      <c r="J4971" t="e">
        <f t="shared" ref="J4971:J5029" si="448">NA()</f>
        <v>#N/A</v>
      </c>
      <c r="K4971" t="e">
        <f t="shared" ref="K4971:K5029" si="449"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 t="shared" si="444"/>
        <v>#N/A</v>
      </c>
      <c r="I4972" t="e">
        <f t="shared" si="445"/>
        <v>#N/A</v>
      </c>
      <c r="J4972" t="e">
        <f t="shared" si="448"/>
        <v>#N/A</v>
      </c>
      <c r="K4972" t="e">
        <f t="shared" si="449"/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 t="shared" si="444"/>
        <v>#N/A</v>
      </c>
      <c r="I4973" t="e">
        <f t="shared" si="445"/>
        <v>#N/A</v>
      </c>
      <c r="J4973" t="e">
        <f t="shared" si="448"/>
        <v>#N/A</v>
      </c>
      <c r="K4973" t="e">
        <f t="shared" si="449"/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 t="shared" si="444"/>
        <v>#N/A</v>
      </c>
      <c r="I4974" t="e">
        <f t="shared" si="445"/>
        <v>#N/A</v>
      </c>
      <c r="J4974" t="e">
        <f t="shared" si="448"/>
        <v>#N/A</v>
      </c>
      <c r="K4974" t="e">
        <f t="shared" si="449"/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 t="shared" si="444"/>
        <v>#N/A</v>
      </c>
      <c r="I4975" t="e">
        <f t="shared" si="445"/>
        <v>#N/A</v>
      </c>
      <c r="J4975" t="e">
        <f t="shared" si="448"/>
        <v>#N/A</v>
      </c>
      <c r="K4975" t="e">
        <f t="shared" si="449"/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 t="shared" si="444"/>
        <v>#N/A</v>
      </c>
      <c r="I4976" t="e">
        <f t="shared" si="445"/>
        <v>#N/A</v>
      </c>
      <c r="J4976" t="e">
        <f t="shared" si="448"/>
        <v>#N/A</v>
      </c>
      <c r="K4976" t="e">
        <f t="shared" si="449"/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 t="shared" si="444"/>
        <v>#N/A</v>
      </c>
      <c r="I4977" t="e">
        <f t="shared" si="445"/>
        <v>#N/A</v>
      </c>
      <c r="J4977" t="e">
        <f t="shared" si="448"/>
        <v>#N/A</v>
      </c>
      <c r="K4977" t="e">
        <f t="shared" si="449"/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 t="shared" si="444"/>
        <v>#N/A</v>
      </c>
      <c r="I4978" t="e">
        <f t="shared" si="445"/>
        <v>#N/A</v>
      </c>
      <c r="J4978" t="e">
        <f t="shared" si="448"/>
        <v>#N/A</v>
      </c>
      <c r="K4978" t="e">
        <f t="shared" si="449"/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 t="shared" si="444"/>
        <v>#N/A</v>
      </c>
      <c r="I4979" t="e">
        <f t="shared" si="445"/>
        <v>#N/A</v>
      </c>
      <c r="J4979" t="e">
        <f t="shared" si="448"/>
        <v>#N/A</v>
      </c>
      <c r="K4979" t="e">
        <f t="shared" si="449"/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 t="shared" si="444"/>
        <v>#N/A</v>
      </c>
      <c r="I4980" t="e">
        <f t="shared" si="445"/>
        <v>#N/A</v>
      </c>
      <c r="J4980" t="e">
        <f t="shared" si="448"/>
        <v>#N/A</v>
      </c>
      <c r="K4980" t="e">
        <f t="shared" si="449"/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 t="shared" si="444"/>
        <v>#N/A</v>
      </c>
      <c r="I4981" t="e">
        <f t="shared" si="445"/>
        <v>#N/A</v>
      </c>
      <c r="J4981" t="e">
        <f t="shared" si="448"/>
        <v>#N/A</v>
      </c>
      <c r="K4981" t="e">
        <f t="shared" si="449"/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 t="shared" si="444"/>
        <v>#N/A</v>
      </c>
      <c r="I4982" t="e">
        <f t="shared" si="445"/>
        <v>#N/A</v>
      </c>
      <c r="J4982" t="e">
        <f t="shared" si="448"/>
        <v>#N/A</v>
      </c>
      <c r="K4982" t="e">
        <f t="shared" si="449"/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 t="shared" si="444"/>
        <v>#N/A</v>
      </c>
      <c r="I4983" t="e">
        <f t="shared" si="445"/>
        <v>#N/A</v>
      </c>
      <c r="J4983" t="e">
        <f t="shared" si="448"/>
        <v>#N/A</v>
      </c>
      <c r="K4983" t="e">
        <f t="shared" si="449"/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 t="shared" si="444"/>
        <v>#N/A</v>
      </c>
      <c r="I4984" t="e">
        <f t="shared" si="445"/>
        <v>#N/A</v>
      </c>
      <c r="J4984" t="e">
        <f t="shared" si="448"/>
        <v>#N/A</v>
      </c>
      <c r="K4984" t="e">
        <f t="shared" si="449"/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 t="shared" si="444"/>
        <v>#N/A</v>
      </c>
      <c r="I4985" t="e">
        <f t="shared" si="445"/>
        <v>#N/A</v>
      </c>
      <c r="J4985" t="e">
        <f t="shared" si="448"/>
        <v>#N/A</v>
      </c>
      <c r="K4985" t="e">
        <f t="shared" si="449"/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 t="shared" si="444"/>
        <v>#N/A</v>
      </c>
      <c r="I4986" t="e">
        <f t="shared" si="445"/>
        <v>#N/A</v>
      </c>
      <c r="J4986" t="e">
        <f t="shared" si="448"/>
        <v>#N/A</v>
      </c>
      <c r="K4986" t="e">
        <f t="shared" si="449"/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 t="shared" si="444"/>
        <v>#N/A</v>
      </c>
      <c r="I4987" t="e">
        <f t="shared" si="445"/>
        <v>#N/A</v>
      </c>
      <c r="J4987" t="e">
        <f t="shared" si="448"/>
        <v>#N/A</v>
      </c>
      <c r="K4987" t="e">
        <f t="shared" si="449"/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 t="shared" si="444"/>
        <v>#N/A</v>
      </c>
      <c r="I4988" t="e">
        <f t="shared" si="445"/>
        <v>#N/A</v>
      </c>
      <c r="J4988" t="e">
        <f t="shared" si="448"/>
        <v>#N/A</v>
      </c>
      <c r="K4988" t="e">
        <f t="shared" si="449"/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 t="shared" si="444"/>
        <v>#N/A</v>
      </c>
      <c r="I4989" t="e">
        <f t="shared" si="445"/>
        <v>#N/A</v>
      </c>
      <c r="J4989" t="e">
        <f t="shared" si="448"/>
        <v>#N/A</v>
      </c>
      <c r="K4989" t="e">
        <f t="shared" si="449"/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 t="shared" si="444"/>
        <v>#N/A</v>
      </c>
      <c r="I4990" t="e">
        <f t="shared" si="445"/>
        <v>#N/A</v>
      </c>
      <c r="J4990" t="e">
        <f t="shared" si="448"/>
        <v>#N/A</v>
      </c>
      <c r="K4990" t="e">
        <f t="shared" si="449"/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 t="shared" ref="H4991:H5054" si="450">NA()</f>
        <v>#N/A</v>
      </c>
      <c r="I4991" t="e">
        <f t="shared" ref="I4991:I5054" si="451">NA()</f>
        <v>#N/A</v>
      </c>
      <c r="J4991" t="e">
        <f t="shared" si="448"/>
        <v>#N/A</v>
      </c>
      <c r="K4991" t="e">
        <f t="shared" si="449"/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 t="shared" si="450"/>
        <v>#N/A</v>
      </c>
      <c r="I4992" t="e">
        <f t="shared" si="451"/>
        <v>#N/A</v>
      </c>
      <c r="J4992" t="e">
        <f t="shared" si="448"/>
        <v>#N/A</v>
      </c>
      <c r="K4992" t="e">
        <f t="shared" si="449"/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 t="shared" si="450"/>
        <v>#N/A</v>
      </c>
      <c r="I4993" t="e">
        <f t="shared" si="451"/>
        <v>#N/A</v>
      </c>
      <c r="J4993" t="e">
        <f t="shared" si="448"/>
        <v>#N/A</v>
      </c>
      <c r="K4993" t="e">
        <f t="shared" si="449"/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 t="shared" si="450"/>
        <v>#N/A</v>
      </c>
      <c r="I4994" t="e">
        <f t="shared" si="451"/>
        <v>#N/A</v>
      </c>
      <c r="J4994" t="e">
        <f t="shared" si="448"/>
        <v>#N/A</v>
      </c>
      <c r="K4994" t="e">
        <f t="shared" si="449"/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 t="shared" si="450"/>
        <v>#N/A</v>
      </c>
      <c r="I4995" t="e">
        <f t="shared" si="451"/>
        <v>#N/A</v>
      </c>
      <c r="J4995" t="e">
        <f t="shared" si="448"/>
        <v>#N/A</v>
      </c>
      <c r="K4995" t="e">
        <f t="shared" si="449"/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 t="shared" si="450"/>
        <v>#N/A</v>
      </c>
      <c r="I4996" t="e">
        <f t="shared" si="451"/>
        <v>#N/A</v>
      </c>
      <c r="J4996" t="e">
        <f t="shared" si="448"/>
        <v>#N/A</v>
      </c>
      <c r="K4996" t="e">
        <f t="shared" si="449"/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 t="shared" si="450"/>
        <v>#N/A</v>
      </c>
      <c r="I4997" t="e">
        <f t="shared" si="451"/>
        <v>#N/A</v>
      </c>
      <c r="J4997" t="e">
        <f t="shared" si="448"/>
        <v>#N/A</v>
      </c>
      <c r="K4997" t="e">
        <f t="shared" si="449"/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 t="shared" si="450"/>
        <v>#N/A</v>
      </c>
      <c r="I4998" t="e">
        <f t="shared" si="451"/>
        <v>#N/A</v>
      </c>
      <c r="J4998" t="e">
        <f t="shared" si="448"/>
        <v>#N/A</v>
      </c>
      <c r="K4998" t="e">
        <f t="shared" si="449"/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 t="shared" si="450"/>
        <v>#N/A</v>
      </c>
      <c r="I4999" t="e">
        <f t="shared" si="451"/>
        <v>#N/A</v>
      </c>
      <c r="J4999" t="e">
        <f t="shared" si="448"/>
        <v>#N/A</v>
      </c>
      <c r="K4999" t="e">
        <f t="shared" si="449"/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 t="shared" si="450"/>
        <v>#N/A</v>
      </c>
      <c r="I5000" t="e">
        <f t="shared" si="451"/>
        <v>#N/A</v>
      </c>
      <c r="J5000" t="e">
        <f t="shared" si="448"/>
        <v>#N/A</v>
      </c>
      <c r="K5000" t="e">
        <f t="shared" si="449"/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 t="shared" si="450"/>
        <v>#N/A</v>
      </c>
      <c r="I5001" t="e">
        <f t="shared" si="451"/>
        <v>#N/A</v>
      </c>
      <c r="J5001" t="e">
        <f t="shared" si="448"/>
        <v>#N/A</v>
      </c>
      <c r="K5001" t="e">
        <f t="shared" si="449"/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 t="shared" si="450"/>
        <v>#N/A</v>
      </c>
      <c r="I5002" t="e">
        <f t="shared" si="451"/>
        <v>#N/A</v>
      </c>
      <c r="J5002" t="e">
        <f t="shared" si="448"/>
        <v>#N/A</v>
      </c>
      <c r="K5002" t="e">
        <f t="shared" si="449"/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 t="shared" si="450"/>
        <v>#N/A</v>
      </c>
      <c r="I5003" t="e">
        <f t="shared" si="451"/>
        <v>#N/A</v>
      </c>
      <c r="J5003" t="e">
        <f t="shared" si="448"/>
        <v>#N/A</v>
      </c>
      <c r="K5003" t="e">
        <f t="shared" si="449"/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 t="shared" si="450"/>
        <v>#N/A</v>
      </c>
      <c r="I5004" t="e">
        <f t="shared" si="451"/>
        <v>#N/A</v>
      </c>
      <c r="J5004" t="e">
        <f t="shared" si="448"/>
        <v>#N/A</v>
      </c>
      <c r="K5004" t="e">
        <f t="shared" si="449"/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 t="shared" si="450"/>
        <v>#N/A</v>
      </c>
      <c r="I5005" t="e">
        <f t="shared" si="451"/>
        <v>#N/A</v>
      </c>
      <c r="J5005" t="e">
        <f t="shared" si="448"/>
        <v>#N/A</v>
      </c>
      <c r="K5005" t="e">
        <f t="shared" si="449"/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 t="shared" si="450"/>
        <v>#N/A</v>
      </c>
      <c r="I5006" t="e">
        <f t="shared" si="451"/>
        <v>#N/A</v>
      </c>
      <c r="J5006" t="e">
        <f t="shared" si="448"/>
        <v>#N/A</v>
      </c>
      <c r="K5006" t="e">
        <f t="shared" si="449"/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 t="shared" si="450"/>
        <v>#N/A</v>
      </c>
      <c r="I5007" t="e">
        <f t="shared" si="451"/>
        <v>#N/A</v>
      </c>
      <c r="J5007" t="e">
        <f t="shared" si="448"/>
        <v>#N/A</v>
      </c>
      <c r="K5007" t="e">
        <f t="shared" si="449"/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 t="shared" si="450"/>
        <v>#N/A</v>
      </c>
      <c r="I5008" t="e">
        <f t="shared" si="451"/>
        <v>#N/A</v>
      </c>
      <c r="J5008" t="e">
        <f t="shared" si="448"/>
        <v>#N/A</v>
      </c>
      <c r="K5008" t="e">
        <f t="shared" si="449"/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 t="shared" si="450"/>
        <v>#N/A</v>
      </c>
      <c r="I5009" t="e">
        <f t="shared" si="451"/>
        <v>#N/A</v>
      </c>
      <c r="J5009" t="e">
        <f t="shared" si="448"/>
        <v>#N/A</v>
      </c>
      <c r="K5009" t="e">
        <f t="shared" si="449"/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 t="shared" si="450"/>
        <v>#N/A</v>
      </c>
      <c r="I5010" t="e">
        <f t="shared" si="451"/>
        <v>#N/A</v>
      </c>
      <c r="J5010" t="e">
        <f t="shared" si="448"/>
        <v>#N/A</v>
      </c>
      <c r="K5010" t="e">
        <f t="shared" si="449"/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 t="shared" si="450"/>
        <v>#N/A</v>
      </c>
      <c r="I5011" t="e">
        <f t="shared" si="451"/>
        <v>#N/A</v>
      </c>
      <c r="J5011" t="e">
        <f t="shared" si="448"/>
        <v>#N/A</v>
      </c>
      <c r="K5011" t="e">
        <f t="shared" si="449"/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 t="shared" si="450"/>
        <v>#N/A</v>
      </c>
      <c r="I5012" t="e">
        <f t="shared" si="451"/>
        <v>#N/A</v>
      </c>
      <c r="J5012" t="e">
        <f t="shared" si="448"/>
        <v>#N/A</v>
      </c>
      <c r="K5012" t="e">
        <f t="shared" si="449"/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 t="shared" si="450"/>
        <v>#N/A</v>
      </c>
      <c r="I5013" t="e">
        <f t="shared" si="451"/>
        <v>#N/A</v>
      </c>
      <c r="J5013" t="e">
        <f t="shared" si="448"/>
        <v>#N/A</v>
      </c>
      <c r="K5013" t="e">
        <f t="shared" si="449"/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 t="shared" si="450"/>
        <v>#N/A</v>
      </c>
      <c r="I5014" t="e">
        <f t="shared" si="451"/>
        <v>#N/A</v>
      </c>
      <c r="J5014" t="e">
        <f t="shared" si="448"/>
        <v>#N/A</v>
      </c>
      <c r="K5014" t="e">
        <f t="shared" si="449"/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 t="shared" si="450"/>
        <v>#N/A</v>
      </c>
      <c r="I5015" t="e">
        <f t="shared" si="451"/>
        <v>#N/A</v>
      </c>
      <c r="J5015" t="e">
        <f t="shared" si="448"/>
        <v>#N/A</v>
      </c>
      <c r="K5015" t="e">
        <f t="shared" si="449"/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 t="shared" si="450"/>
        <v>#N/A</v>
      </c>
      <c r="I5016" t="e">
        <f t="shared" si="451"/>
        <v>#N/A</v>
      </c>
      <c r="J5016" t="e">
        <f t="shared" si="448"/>
        <v>#N/A</v>
      </c>
      <c r="K5016" t="e">
        <f t="shared" si="449"/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 t="shared" si="450"/>
        <v>#N/A</v>
      </c>
      <c r="I5017" t="e">
        <f t="shared" si="451"/>
        <v>#N/A</v>
      </c>
      <c r="J5017" t="e">
        <f t="shared" si="448"/>
        <v>#N/A</v>
      </c>
      <c r="K5017" t="e">
        <f t="shared" si="449"/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 t="shared" si="450"/>
        <v>#N/A</v>
      </c>
      <c r="I5018" t="e">
        <f t="shared" si="451"/>
        <v>#N/A</v>
      </c>
      <c r="J5018" t="e">
        <f t="shared" si="448"/>
        <v>#N/A</v>
      </c>
      <c r="K5018" t="e">
        <f t="shared" si="449"/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 t="shared" si="450"/>
        <v>#N/A</v>
      </c>
      <c r="I5019" t="e">
        <f t="shared" si="451"/>
        <v>#N/A</v>
      </c>
      <c r="J5019" t="e">
        <f t="shared" si="448"/>
        <v>#N/A</v>
      </c>
      <c r="K5019" t="e">
        <f t="shared" si="449"/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 t="shared" si="450"/>
        <v>#N/A</v>
      </c>
      <c r="I5020" t="e">
        <f t="shared" si="451"/>
        <v>#N/A</v>
      </c>
      <c r="J5020" t="e">
        <f t="shared" si="448"/>
        <v>#N/A</v>
      </c>
      <c r="K5020" t="e">
        <f t="shared" si="449"/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 t="shared" si="450"/>
        <v>#N/A</v>
      </c>
      <c r="I5021" t="e">
        <f t="shared" si="451"/>
        <v>#N/A</v>
      </c>
      <c r="J5021" t="e">
        <f t="shared" si="448"/>
        <v>#N/A</v>
      </c>
      <c r="K5021" t="e">
        <f t="shared" si="449"/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 t="shared" si="450"/>
        <v>#N/A</v>
      </c>
      <c r="I5022" t="e">
        <f t="shared" si="451"/>
        <v>#N/A</v>
      </c>
      <c r="J5022" t="e">
        <f t="shared" si="448"/>
        <v>#N/A</v>
      </c>
      <c r="K5022" t="e">
        <f t="shared" si="449"/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 t="shared" si="450"/>
        <v>#N/A</v>
      </c>
      <c r="I5023" t="e">
        <f t="shared" si="451"/>
        <v>#N/A</v>
      </c>
      <c r="J5023" t="e">
        <f t="shared" si="448"/>
        <v>#N/A</v>
      </c>
      <c r="K5023" t="e">
        <f t="shared" si="449"/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 t="shared" si="450"/>
        <v>#N/A</v>
      </c>
      <c r="I5024" t="e">
        <f t="shared" si="451"/>
        <v>#N/A</v>
      </c>
      <c r="J5024" t="e">
        <f t="shared" si="448"/>
        <v>#N/A</v>
      </c>
      <c r="K5024" t="e">
        <f t="shared" si="449"/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 t="shared" si="450"/>
        <v>#N/A</v>
      </c>
      <c r="I5025" t="e">
        <f t="shared" si="451"/>
        <v>#N/A</v>
      </c>
      <c r="J5025" t="e">
        <f t="shared" si="448"/>
        <v>#N/A</v>
      </c>
      <c r="K5025" t="e">
        <f t="shared" si="449"/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 t="shared" si="450"/>
        <v>#N/A</v>
      </c>
      <c r="I5026" t="e">
        <f t="shared" si="451"/>
        <v>#N/A</v>
      </c>
      <c r="J5026" t="e">
        <f t="shared" si="448"/>
        <v>#N/A</v>
      </c>
      <c r="K5026" t="e">
        <f t="shared" si="449"/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 t="shared" si="450"/>
        <v>#N/A</v>
      </c>
      <c r="I5027" t="e">
        <f t="shared" si="451"/>
        <v>#N/A</v>
      </c>
      <c r="J5027" t="e">
        <f t="shared" si="448"/>
        <v>#N/A</v>
      </c>
      <c r="K5027" t="e">
        <f t="shared" si="449"/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 t="shared" si="450"/>
        <v>#N/A</v>
      </c>
      <c r="I5028" t="e">
        <f t="shared" si="451"/>
        <v>#N/A</v>
      </c>
      <c r="J5028" t="e">
        <f t="shared" si="448"/>
        <v>#N/A</v>
      </c>
      <c r="K5028" t="e">
        <f t="shared" si="449"/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 t="shared" si="450"/>
        <v>#N/A</v>
      </c>
      <c r="I5029" t="e">
        <f t="shared" si="451"/>
        <v>#N/A</v>
      </c>
      <c r="J5029" t="e">
        <f t="shared" si="448"/>
        <v>#N/A</v>
      </c>
      <c r="K5029" t="e">
        <f t="shared" si="449"/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 t="shared" si="450"/>
        <v>#N/A</v>
      </c>
      <c r="I5030" t="e">
        <f t="shared" si="451"/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 t="shared" si="450"/>
        <v>#N/A</v>
      </c>
      <c r="I5031" t="e">
        <f t="shared" si="451"/>
        <v>#N/A</v>
      </c>
      <c r="J5031" t="e">
        <f t="shared" ref="J5031:J5094" si="452">NA()</f>
        <v>#N/A</v>
      </c>
      <c r="K5031" t="e">
        <f t="shared" ref="K5031:K5094" si="453"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 t="shared" si="450"/>
        <v>#N/A</v>
      </c>
      <c r="I5032" t="e">
        <f t="shared" si="451"/>
        <v>#N/A</v>
      </c>
      <c r="J5032" t="e">
        <f t="shared" si="452"/>
        <v>#N/A</v>
      </c>
      <c r="K5032" t="e">
        <f t="shared" si="453"/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 t="shared" si="450"/>
        <v>#N/A</v>
      </c>
      <c r="I5033" t="e">
        <f t="shared" si="451"/>
        <v>#N/A</v>
      </c>
      <c r="J5033" t="e">
        <f t="shared" si="452"/>
        <v>#N/A</v>
      </c>
      <c r="K5033" t="e">
        <f t="shared" si="453"/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 t="shared" si="450"/>
        <v>#N/A</v>
      </c>
      <c r="I5034" t="e">
        <f t="shared" si="451"/>
        <v>#N/A</v>
      </c>
      <c r="J5034" t="e">
        <f t="shared" si="452"/>
        <v>#N/A</v>
      </c>
      <c r="K5034" t="e">
        <f t="shared" si="453"/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 t="shared" si="450"/>
        <v>#N/A</v>
      </c>
      <c r="I5035" t="e">
        <f t="shared" si="451"/>
        <v>#N/A</v>
      </c>
      <c r="J5035" t="e">
        <f t="shared" si="452"/>
        <v>#N/A</v>
      </c>
      <c r="K5035" t="e">
        <f t="shared" si="453"/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 t="shared" si="450"/>
        <v>#N/A</v>
      </c>
      <c r="I5036" t="e">
        <f t="shared" si="451"/>
        <v>#N/A</v>
      </c>
      <c r="J5036" t="e">
        <f t="shared" si="452"/>
        <v>#N/A</v>
      </c>
      <c r="K5036" t="e">
        <f t="shared" si="453"/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 t="shared" si="450"/>
        <v>#N/A</v>
      </c>
      <c r="I5037" t="e">
        <f t="shared" si="451"/>
        <v>#N/A</v>
      </c>
      <c r="J5037" t="e">
        <f t="shared" si="452"/>
        <v>#N/A</v>
      </c>
      <c r="K5037" t="e">
        <f t="shared" si="453"/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 t="shared" si="450"/>
        <v>#N/A</v>
      </c>
      <c r="I5038" t="e">
        <f t="shared" si="451"/>
        <v>#N/A</v>
      </c>
      <c r="J5038" t="e">
        <f t="shared" si="452"/>
        <v>#N/A</v>
      </c>
      <c r="K5038" t="e">
        <f t="shared" si="453"/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 t="shared" si="450"/>
        <v>#N/A</v>
      </c>
      <c r="I5039" t="e">
        <f t="shared" si="451"/>
        <v>#N/A</v>
      </c>
      <c r="J5039" t="e">
        <f t="shared" si="452"/>
        <v>#N/A</v>
      </c>
      <c r="K5039" t="e">
        <f t="shared" si="453"/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 t="shared" si="450"/>
        <v>#N/A</v>
      </c>
      <c r="I5040" t="e">
        <f t="shared" si="451"/>
        <v>#N/A</v>
      </c>
      <c r="J5040" t="e">
        <f t="shared" si="452"/>
        <v>#N/A</v>
      </c>
      <c r="K5040" t="e">
        <f t="shared" si="453"/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 t="shared" si="450"/>
        <v>#N/A</v>
      </c>
      <c r="I5041" t="e">
        <f t="shared" si="451"/>
        <v>#N/A</v>
      </c>
      <c r="J5041" t="e">
        <f t="shared" si="452"/>
        <v>#N/A</v>
      </c>
      <c r="K5041" t="e">
        <f t="shared" si="453"/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 t="shared" si="450"/>
        <v>#N/A</v>
      </c>
      <c r="I5042" t="e">
        <f t="shared" si="451"/>
        <v>#N/A</v>
      </c>
      <c r="J5042" t="e">
        <f t="shared" si="452"/>
        <v>#N/A</v>
      </c>
      <c r="K5042" t="e">
        <f t="shared" si="453"/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 t="shared" si="450"/>
        <v>#N/A</v>
      </c>
      <c r="I5043" t="e">
        <f t="shared" si="451"/>
        <v>#N/A</v>
      </c>
      <c r="J5043" t="e">
        <f t="shared" si="452"/>
        <v>#N/A</v>
      </c>
      <c r="K5043" t="e">
        <f t="shared" si="453"/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 t="shared" si="450"/>
        <v>#N/A</v>
      </c>
      <c r="I5044" t="e">
        <f t="shared" si="451"/>
        <v>#N/A</v>
      </c>
      <c r="J5044" t="e">
        <f t="shared" si="452"/>
        <v>#N/A</v>
      </c>
      <c r="K5044" t="e">
        <f t="shared" si="453"/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 t="shared" si="450"/>
        <v>#N/A</v>
      </c>
      <c r="I5045" t="e">
        <f t="shared" si="451"/>
        <v>#N/A</v>
      </c>
      <c r="J5045" t="e">
        <f t="shared" si="452"/>
        <v>#N/A</v>
      </c>
      <c r="K5045" t="e">
        <f t="shared" si="453"/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 t="shared" si="450"/>
        <v>#N/A</v>
      </c>
      <c r="I5046" t="e">
        <f t="shared" si="451"/>
        <v>#N/A</v>
      </c>
      <c r="J5046" t="e">
        <f t="shared" si="452"/>
        <v>#N/A</v>
      </c>
      <c r="K5046" t="e">
        <f t="shared" si="453"/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 t="shared" si="450"/>
        <v>#N/A</v>
      </c>
      <c r="I5047" t="e">
        <f t="shared" si="451"/>
        <v>#N/A</v>
      </c>
      <c r="J5047" t="e">
        <f t="shared" si="452"/>
        <v>#N/A</v>
      </c>
      <c r="K5047" t="e">
        <f t="shared" si="453"/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 t="shared" si="450"/>
        <v>#N/A</v>
      </c>
      <c r="I5048" t="e">
        <f t="shared" si="451"/>
        <v>#N/A</v>
      </c>
      <c r="J5048" t="e">
        <f t="shared" si="452"/>
        <v>#N/A</v>
      </c>
      <c r="K5048" t="e">
        <f t="shared" si="453"/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 t="shared" si="450"/>
        <v>#N/A</v>
      </c>
      <c r="I5049" t="e">
        <f t="shared" si="451"/>
        <v>#N/A</v>
      </c>
      <c r="J5049" t="e">
        <f t="shared" si="452"/>
        <v>#N/A</v>
      </c>
      <c r="K5049" t="e">
        <f t="shared" si="453"/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 t="shared" si="450"/>
        <v>#N/A</v>
      </c>
      <c r="I5050" t="e">
        <f t="shared" si="451"/>
        <v>#N/A</v>
      </c>
      <c r="J5050" t="e">
        <f t="shared" si="452"/>
        <v>#N/A</v>
      </c>
      <c r="K5050" t="e">
        <f t="shared" si="453"/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 t="shared" si="450"/>
        <v>#N/A</v>
      </c>
      <c r="I5051" t="e">
        <f t="shared" si="451"/>
        <v>#N/A</v>
      </c>
      <c r="J5051" t="e">
        <f t="shared" si="452"/>
        <v>#N/A</v>
      </c>
      <c r="K5051" t="e">
        <f t="shared" si="453"/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 t="shared" si="450"/>
        <v>#N/A</v>
      </c>
      <c r="I5052" t="e">
        <f t="shared" si="451"/>
        <v>#N/A</v>
      </c>
      <c r="J5052" t="e">
        <f t="shared" si="452"/>
        <v>#N/A</v>
      </c>
      <c r="K5052" t="e">
        <f t="shared" si="453"/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 t="shared" si="450"/>
        <v>#N/A</v>
      </c>
      <c r="I5053" t="e">
        <f t="shared" si="451"/>
        <v>#N/A</v>
      </c>
      <c r="J5053" t="e">
        <f t="shared" si="452"/>
        <v>#N/A</v>
      </c>
      <c r="K5053" t="e">
        <f t="shared" si="453"/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 t="shared" si="450"/>
        <v>#N/A</v>
      </c>
      <c r="I5054" t="e">
        <f t="shared" si="451"/>
        <v>#N/A</v>
      </c>
      <c r="J5054" t="e">
        <f t="shared" si="452"/>
        <v>#N/A</v>
      </c>
      <c r="K5054" t="e">
        <f t="shared" si="453"/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 t="shared" ref="H5055:H5118" si="454">NA()</f>
        <v>#N/A</v>
      </c>
      <c r="I5055" t="e">
        <f t="shared" ref="I5055:I5118" si="455">NA()</f>
        <v>#N/A</v>
      </c>
      <c r="J5055" t="e">
        <f t="shared" si="452"/>
        <v>#N/A</v>
      </c>
      <c r="K5055" t="e">
        <f t="shared" si="453"/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 t="shared" si="454"/>
        <v>#N/A</v>
      </c>
      <c r="I5056" t="e">
        <f t="shared" si="455"/>
        <v>#N/A</v>
      </c>
      <c r="J5056" t="e">
        <f t="shared" si="452"/>
        <v>#N/A</v>
      </c>
      <c r="K5056" t="e">
        <f t="shared" si="453"/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 t="shared" si="454"/>
        <v>#N/A</v>
      </c>
      <c r="I5057" t="e">
        <f t="shared" si="455"/>
        <v>#N/A</v>
      </c>
      <c r="J5057" t="e">
        <f t="shared" si="452"/>
        <v>#N/A</v>
      </c>
      <c r="K5057" t="e">
        <f t="shared" si="453"/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 t="shared" si="454"/>
        <v>#N/A</v>
      </c>
      <c r="I5058" t="e">
        <f t="shared" si="455"/>
        <v>#N/A</v>
      </c>
      <c r="J5058" t="e">
        <f t="shared" si="452"/>
        <v>#N/A</v>
      </c>
      <c r="K5058" t="e">
        <f t="shared" si="453"/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 t="shared" si="454"/>
        <v>#N/A</v>
      </c>
      <c r="I5059" t="e">
        <f t="shared" si="455"/>
        <v>#N/A</v>
      </c>
      <c r="J5059" t="e">
        <f t="shared" si="452"/>
        <v>#N/A</v>
      </c>
      <c r="K5059" t="e">
        <f t="shared" si="453"/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 t="shared" si="454"/>
        <v>#N/A</v>
      </c>
      <c r="I5060" t="e">
        <f t="shared" si="455"/>
        <v>#N/A</v>
      </c>
      <c r="J5060" t="e">
        <f t="shared" si="452"/>
        <v>#N/A</v>
      </c>
      <c r="K5060" t="e">
        <f t="shared" si="453"/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 t="shared" si="454"/>
        <v>#N/A</v>
      </c>
      <c r="I5061" t="e">
        <f t="shared" si="455"/>
        <v>#N/A</v>
      </c>
      <c r="J5061" t="e">
        <f t="shared" si="452"/>
        <v>#N/A</v>
      </c>
      <c r="K5061" t="e">
        <f t="shared" si="453"/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 t="shared" si="454"/>
        <v>#N/A</v>
      </c>
      <c r="I5062" t="e">
        <f t="shared" si="455"/>
        <v>#N/A</v>
      </c>
      <c r="J5062" t="e">
        <f t="shared" si="452"/>
        <v>#N/A</v>
      </c>
      <c r="K5062" t="e">
        <f t="shared" si="453"/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 t="shared" si="454"/>
        <v>#N/A</v>
      </c>
      <c r="I5063" t="e">
        <f t="shared" si="455"/>
        <v>#N/A</v>
      </c>
      <c r="J5063" t="e">
        <f t="shared" si="452"/>
        <v>#N/A</v>
      </c>
      <c r="K5063" t="e">
        <f t="shared" si="453"/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 t="shared" si="454"/>
        <v>#N/A</v>
      </c>
      <c r="I5064" t="e">
        <f t="shared" si="455"/>
        <v>#N/A</v>
      </c>
      <c r="J5064" t="e">
        <f t="shared" si="452"/>
        <v>#N/A</v>
      </c>
      <c r="K5064" t="e">
        <f t="shared" si="453"/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 t="shared" si="454"/>
        <v>#N/A</v>
      </c>
      <c r="I5065" t="e">
        <f t="shared" si="455"/>
        <v>#N/A</v>
      </c>
      <c r="J5065" t="e">
        <f t="shared" si="452"/>
        <v>#N/A</v>
      </c>
      <c r="K5065" t="e">
        <f t="shared" si="453"/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 t="shared" si="454"/>
        <v>#N/A</v>
      </c>
      <c r="I5066" t="e">
        <f t="shared" si="455"/>
        <v>#N/A</v>
      </c>
      <c r="J5066" t="e">
        <f t="shared" si="452"/>
        <v>#N/A</v>
      </c>
      <c r="K5066" t="e">
        <f t="shared" si="453"/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 t="shared" si="454"/>
        <v>#N/A</v>
      </c>
      <c r="I5067" t="e">
        <f t="shared" si="455"/>
        <v>#N/A</v>
      </c>
      <c r="J5067" t="e">
        <f t="shared" si="452"/>
        <v>#N/A</v>
      </c>
      <c r="K5067" t="e">
        <f t="shared" si="453"/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 t="shared" si="454"/>
        <v>#N/A</v>
      </c>
      <c r="I5068" t="e">
        <f t="shared" si="455"/>
        <v>#N/A</v>
      </c>
      <c r="J5068" t="e">
        <f t="shared" si="452"/>
        <v>#N/A</v>
      </c>
      <c r="K5068" t="e">
        <f t="shared" si="453"/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 t="shared" si="454"/>
        <v>#N/A</v>
      </c>
      <c r="I5069" t="e">
        <f t="shared" si="455"/>
        <v>#N/A</v>
      </c>
      <c r="J5069" t="e">
        <f t="shared" si="452"/>
        <v>#N/A</v>
      </c>
      <c r="K5069" t="e">
        <f t="shared" si="453"/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 t="shared" si="454"/>
        <v>#N/A</v>
      </c>
      <c r="I5070" t="e">
        <f t="shared" si="455"/>
        <v>#N/A</v>
      </c>
      <c r="J5070" t="e">
        <f t="shared" si="452"/>
        <v>#N/A</v>
      </c>
      <c r="K5070" t="e">
        <f t="shared" si="453"/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 t="shared" si="454"/>
        <v>#N/A</v>
      </c>
      <c r="I5071" t="e">
        <f t="shared" si="455"/>
        <v>#N/A</v>
      </c>
      <c r="J5071" t="e">
        <f t="shared" si="452"/>
        <v>#N/A</v>
      </c>
      <c r="K5071" t="e">
        <f t="shared" si="453"/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 t="shared" si="454"/>
        <v>#N/A</v>
      </c>
      <c r="I5072" t="e">
        <f t="shared" si="455"/>
        <v>#N/A</v>
      </c>
      <c r="J5072" t="e">
        <f t="shared" si="452"/>
        <v>#N/A</v>
      </c>
      <c r="K5072" t="e">
        <f t="shared" si="453"/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 t="shared" si="454"/>
        <v>#N/A</v>
      </c>
      <c r="I5073" t="e">
        <f t="shared" si="455"/>
        <v>#N/A</v>
      </c>
      <c r="J5073" t="e">
        <f t="shared" si="452"/>
        <v>#N/A</v>
      </c>
      <c r="K5073" t="e">
        <f t="shared" si="453"/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 t="shared" si="454"/>
        <v>#N/A</v>
      </c>
      <c r="I5074" t="e">
        <f t="shared" si="455"/>
        <v>#N/A</v>
      </c>
      <c r="J5074" t="e">
        <f t="shared" si="452"/>
        <v>#N/A</v>
      </c>
      <c r="K5074" t="e">
        <f t="shared" si="453"/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 t="shared" si="454"/>
        <v>#N/A</v>
      </c>
      <c r="I5075" t="e">
        <f t="shared" si="455"/>
        <v>#N/A</v>
      </c>
      <c r="J5075" t="e">
        <f t="shared" si="452"/>
        <v>#N/A</v>
      </c>
      <c r="K5075" t="e">
        <f t="shared" si="453"/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 t="shared" si="454"/>
        <v>#N/A</v>
      </c>
      <c r="I5076" t="e">
        <f t="shared" si="455"/>
        <v>#N/A</v>
      </c>
      <c r="J5076" t="e">
        <f t="shared" si="452"/>
        <v>#N/A</v>
      </c>
      <c r="K5076" t="e">
        <f t="shared" si="453"/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 t="shared" si="454"/>
        <v>#N/A</v>
      </c>
      <c r="I5077" t="e">
        <f t="shared" si="455"/>
        <v>#N/A</v>
      </c>
      <c r="J5077" t="e">
        <f t="shared" si="452"/>
        <v>#N/A</v>
      </c>
      <c r="K5077" t="e">
        <f t="shared" si="453"/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 t="shared" si="454"/>
        <v>#N/A</v>
      </c>
      <c r="I5078" t="e">
        <f t="shared" si="455"/>
        <v>#N/A</v>
      </c>
      <c r="J5078" t="e">
        <f t="shared" si="452"/>
        <v>#N/A</v>
      </c>
      <c r="K5078" t="e">
        <f t="shared" si="453"/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 t="shared" si="454"/>
        <v>#N/A</v>
      </c>
      <c r="I5079" t="e">
        <f t="shared" si="455"/>
        <v>#N/A</v>
      </c>
      <c r="J5079" t="e">
        <f t="shared" si="452"/>
        <v>#N/A</v>
      </c>
      <c r="K5079" t="e">
        <f t="shared" si="453"/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 t="shared" si="454"/>
        <v>#N/A</v>
      </c>
      <c r="I5080" t="e">
        <f t="shared" si="455"/>
        <v>#N/A</v>
      </c>
      <c r="J5080" t="e">
        <f t="shared" si="452"/>
        <v>#N/A</v>
      </c>
      <c r="K5080" t="e">
        <f t="shared" si="453"/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 t="shared" si="454"/>
        <v>#N/A</v>
      </c>
      <c r="I5081" t="e">
        <f t="shared" si="455"/>
        <v>#N/A</v>
      </c>
      <c r="J5081" t="e">
        <f t="shared" si="452"/>
        <v>#N/A</v>
      </c>
      <c r="K5081" t="e">
        <f t="shared" si="453"/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 t="shared" si="454"/>
        <v>#N/A</v>
      </c>
      <c r="I5082" t="e">
        <f t="shared" si="455"/>
        <v>#N/A</v>
      </c>
      <c r="J5082" t="e">
        <f t="shared" si="452"/>
        <v>#N/A</v>
      </c>
      <c r="K5082" t="e">
        <f t="shared" si="453"/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 t="shared" si="454"/>
        <v>#N/A</v>
      </c>
      <c r="I5083" t="e">
        <f t="shared" si="455"/>
        <v>#N/A</v>
      </c>
      <c r="J5083" t="e">
        <f t="shared" si="452"/>
        <v>#N/A</v>
      </c>
      <c r="K5083" t="e">
        <f t="shared" si="453"/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 t="shared" si="454"/>
        <v>#N/A</v>
      </c>
      <c r="I5084" t="e">
        <f t="shared" si="455"/>
        <v>#N/A</v>
      </c>
      <c r="J5084" t="e">
        <f t="shared" si="452"/>
        <v>#N/A</v>
      </c>
      <c r="K5084" t="e">
        <f t="shared" si="453"/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 t="shared" si="454"/>
        <v>#N/A</v>
      </c>
      <c r="I5085" t="e">
        <f t="shared" si="455"/>
        <v>#N/A</v>
      </c>
      <c r="J5085" t="e">
        <f t="shared" si="452"/>
        <v>#N/A</v>
      </c>
      <c r="K5085" t="e">
        <f t="shared" si="453"/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 t="shared" si="454"/>
        <v>#N/A</v>
      </c>
      <c r="I5086" t="e">
        <f t="shared" si="455"/>
        <v>#N/A</v>
      </c>
      <c r="J5086" t="e">
        <f t="shared" si="452"/>
        <v>#N/A</v>
      </c>
      <c r="K5086" t="e">
        <f t="shared" si="453"/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 t="shared" si="454"/>
        <v>#N/A</v>
      </c>
      <c r="I5087" t="e">
        <f t="shared" si="455"/>
        <v>#N/A</v>
      </c>
      <c r="J5087" t="e">
        <f t="shared" si="452"/>
        <v>#N/A</v>
      </c>
      <c r="K5087" t="e">
        <f t="shared" si="453"/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 t="shared" si="454"/>
        <v>#N/A</v>
      </c>
      <c r="I5088" t="e">
        <f t="shared" si="455"/>
        <v>#N/A</v>
      </c>
      <c r="J5088" t="e">
        <f t="shared" si="452"/>
        <v>#N/A</v>
      </c>
      <c r="K5088" t="e">
        <f t="shared" si="453"/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 t="shared" si="454"/>
        <v>#N/A</v>
      </c>
      <c r="I5089" t="e">
        <f t="shared" si="455"/>
        <v>#N/A</v>
      </c>
      <c r="J5089" t="e">
        <f t="shared" si="452"/>
        <v>#N/A</v>
      </c>
      <c r="K5089" t="e">
        <f t="shared" si="453"/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 t="shared" si="454"/>
        <v>#N/A</v>
      </c>
      <c r="I5090" t="e">
        <f t="shared" si="455"/>
        <v>#N/A</v>
      </c>
      <c r="J5090" t="e">
        <f t="shared" si="452"/>
        <v>#N/A</v>
      </c>
      <c r="K5090" t="e">
        <f t="shared" si="453"/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 t="shared" si="454"/>
        <v>#N/A</v>
      </c>
      <c r="I5091" t="e">
        <f t="shared" si="455"/>
        <v>#N/A</v>
      </c>
      <c r="J5091" t="e">
        <f t="shared" si="452"/>
        <v>#N/A</v>
      </c>
      <c r="K5091" t="e">
        <f t="shared" si="453"/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 t="shared" si="454"/>
        <v>#N/A</v>
      </c>
      <c r="I5092" t="e">
        <f t="shared" si="455"/>
        <v>#N/A</v>
      </c>
      <c r="J5092" t="e">
        <f t="shared" si="452"/>
        <v>#N/A</v>
      </c>
      <c r="K5092" t="e">
        <f t="shared" si="453"/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 t="shared" si="454"/>
        <v>#N/A</v>
      </c>
      <c r="I5093" t="e">
        <f t="shared" si="455"/>
        <v>#N/A</v>
      </c>
      <c r="J5093" t="e">
        <f t="shared" si="452"/>
        <v>#N/A</v>
      </c>
      <c r="K5093" t="e">
        <f t="shared" si="453"/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 t="shared" si="454"/>
        <v>#N/A</v>
      </c>
      <c r="I5094" t="e">
        <f t="shared" si="455"/>
        <v>#N/A</v>
      </c>
      <c r="J5094" t="e">
        <f t="shared" si="452"/>
        <v>#N/A</v>
      </c>
      <c r="K5094" t="e">
        <f t="shared" si="453"/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 t="shared" si="454"/>
        <v>#N/A</v>
      </c>
      <c r="I5095" t="e">
        <f t="shared" si="455"/>
        <v>#N/A</v>
      </c>
      <c r="J5095" t="e">
        <f t="shared" ref="J5095:J5158" si="456">NA()</f>
        <v>#N/A</v>
      </c>
      <c r="K5095" t="e">
        <f t="shared" ref="K5095:K5158" si="457"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 t="shared" si="454"/>
        <v>#N/A</v>
      </c>
      <c r="I5096" t="e">
        <f t="shared" si="455"/>
        <v>#N/A</v>
      </c>
      <c r="J5096" t="e">
        <f t="shared" si="456"/>
        <v>#N/A</v>
      </c>
      <c r="K5096" t="e">
        <f t="shared" si="457"/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 t="shared" si="454"/>
        <v>#N/A</v>
      </c>
      <c r="I5097" t="e">
        <f t="shared" si="455"/>
        <v>#N/A</v>
      </c>
      <c r="J5097" t="e">
        <f t="shared" si="456"/>
        <v>#N/A</v>
      </c>
      <c r="K5097" t="e">
        <f t="shared" si="457"/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 t="shared" si="454"/>
        <v>#N/A</v>
      </c>
      <c r="I5098" t="e">
        <f t="shared" si="455"/>
        <v>#N/A</v>
      </c>
      <c r="J5098" t="e">
        <f t="shared" si="456"/>
        <v>#N/A</v>
      </c>
      <c r="K5098" t="e">
        <f t="shared" si="457"/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 t="shared" si="454"/>
        <v>#N/A</v>
      </c>
      <c r="I5099" t="e">
        <f t="shared" si="455"/>
        <v>#N/A</v>
      </c>
      <c r="J5099" t="e">
        <f t="shared" si="456"/>
        <v>#N/A</v>
      </c>
      <c r="K5099" t="e">
        <f t="shared" si="457"/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 t="shared" si="454"/>
        <v>#N/A</v>
      </c>
      <c r="I5100" t="e">
        <f t="shared" si="455"/>
        <v>#N/A</v>
      </c>
      <c r="J5100" t="e">
        <f t="shared" si="456"/>
        <v>#N/A</v>
      </c>
      <c r="K5100" t="e">
        <f t="shared" si="457"/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 t="shared" si="454"/>
        <v>#N/A</v>
      </c>
      <c r="I5101" t="e">
        <f t="shared" si="455"/>
        <v>#N/A</v>
      </c>
      <c r="J5101" t="e">
        <f t="shared" si="456"/>
        <v>#N/A</v>
      </c>
      <c r="K5101" t="e">
        <f t="shared" si="457"/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 t="shared" si="454"/>
        <v>#N/A</v>
      </c>
      <c r="I5102" t="e">
        <f t="shared" si="455"/>
        <v>#N/A</v>
      </c>
      <c r="J5102" t="e">
        <f t="shared" si="456"/>
        <v>#N/A</v>
      </c>
      <c r="K5102" t="e">
        <f t="shared" si="457"/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 t="shared" si="454"/>
        <v>#N/A</v>
      </c>
      <c r="I5103" t="e">
        <f t="shared" si="455"/>
        <v>#N/A</v>
      </c>
      <c r="J5103" t="e">
        <f t="shared" si="456"/>
        <v>#N/A</v>
      </c>
      <c r="K5103" t="e">
        <f t="shared" si="457"/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 t="shared" si="454"/>
        <v>#N/A</v>
      </c>
      <c r="I5104" t="e">
        <f t="shared" si="455"/>
        <v>#N/A</v>
      </c>
      <c r="J5104" t="e">
        <f t="shared" si="456"/>
        <v>#N/A</v>
      </c>
      <c r="K5104" t="e">
        <f t="shared" si="457"/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 t="shared" si="454"/>
        <v>#N/A</v>
      </c>
      <c r="I5105" t="e">
        <f t="shared" si="455"/>
        <v>#N/A</v>
      </c>
      <c r="J5105" t="e">
        <f t="shared" si="456"/>
        <v>#N/A</v>
      </c>
      <c r="K5105" t="e">
        <f t="shared" si="457"/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 t="shared" si="454"/>
        <v>#N/A</v>
      </c>
      <c r="I5106" t="e">
        <f t="shared" si="455"/>
        <v>#N/A</v>
      </c>
      <c r="J5106" t="e">
        <f t="shared" si="456"/>
        <v>#N/A</v>
      </c>
      <c r="K5106" t="e">
        <f t="shared" si="457"/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 t="shared" si="454"/>
        <v>#N/A</v>
      </c>
      <c r="I5107" t="e">
        <f t="shared" si="455"/>
        <v>#N/A</v>
      </c>
      <c r="J5107" t="e">
        <f t="shared" si="456"/>
        <v>#N/A</v>
      </c>
      <c r="K5107" t="e">
        <f t="shared" si="457"/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 t="shared" si="454"/>
        <v>#N/A</v>
      </c>
      <c r="I5108" t="e">
        <f t="shared" si="455"/>
        <v>#N/A</v>
      </c>
      <c r="J5108" t="e">
        <f t="shared" si="456"/>
        <v>#N/A</v>
      </c>
      <c r="K5108" t="e">
        <f t="shared" si="457"/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 t="shared" si="454"/>
        <v>#N/A</v>
      </c>
      <c r="I5109" t="e">
        <f t="shared" si="455"/>
        <v>#N/A</v>
      </c>
      <c r="J5109" t="e">
        <f t="shared" si="456"/>
        <v>#N/A</v>
      </c>
      <c r="K5109" t="e">
        <f t="shared" si="457"/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 t="shared" si="454"/>
        <v>#N/A</v>
      </c>
      <c r="I5110" t="e">
        <f t="shared" si="455"/>
        <v>#N/A</v>
      </c>
      <c r="J5110" t="e">
        <f t="shared" si="456"/>
        <v>#N/A</v>
      </c>
      <c r="K5110" t="e">
        <f t="shared" si="457"/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 t="shared" si="454"/>
        <v>#N/A</v>
      </c>
      <c r="I5111" t="e">
        <f t="shared" si="455"/>
        <v>#N/A</v>
      </c>
      <c r="J5111" t="e">
        <f t="shared" si="456"/>
        <v>#N/A</v>
      </c>
      <c r="K5111" t="e">
        <f t="shared" si="457"/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 t="shared" si="454"/>
        <v>#N/A</v>
      </c>
      <c r="I5112" t="e">
        <f t="shared" si="455"/>
        <v>#N/A</v>
      </c>
      <c r="J5112" t="e">
        <f t="shared" si="456"/>
        <v>#N/A</v>
      </c>
      <c r="K5112" t="e">
        <f t="shared" si="457"/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 t="shared" si="454"/>
        <v>#N/A</v>
      </c>
      <c r="I5113" t="e">
        <f t="shared" si="455"/>
        <v>#N/A</v>
      </c>
      <c r="J5113" t="e">
        <f t="shared" si="456"/>
        <v>#N/A</v>
      </c>
      <c r="K5113" t="e">
        <f t="shared" si="457"/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 t="shared" si="454"/>
        <v>#N/A</v>
      </c>
      <c r="I5114" t="e">
        <f t="shared" si="455"/>
        <v>#N/A</v>
      </c>
      <c r="J5114" t="e">
        <f t="shared" si="456"/>
        <v>#N/A</v>
      </c>
      <c r="K5114" t="e">
        <f t="shared" si="457"/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 t="shared" si="454"/>
        <v>#N/A</v>
      </c>
      <c r="I5115" t="e">
        <f t="shared" si="455"/>
        <v>#N/A</v>
      </c>
      <c r="J5115" t="e">
        <f t="shared" si="456"/>
        <v>#N/A</v>
      </c>
      <c r="K5115" t="e">
        <f t="shared" si="457"/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 t="shared" si="454"/>
        <v>#N/A</v>
      </c>
      <c r="I5116" t="e">
        <f t="shared" si="455"/>
        <v>#N/A</v>
      </c>
      <c r="J5116" t="e">
        <f t="shared" si="456"/>
        <v>#N/A</v>
      </c>
      <c r="K5116" t="e">
        <f t="shared" si="457"/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 t="shared" si="454"/>
        <v>#N/A</v>
      </c>
      <c r="I5117" t="e">
        <f t="shared" si="455"/>
        <v>#N/A</v>
      </c>
      <c r="J5117" t="e">
        <f t="shared" si="456"/>
        <v>#N/A</v>
      </c>
      <c r="K5117" t="e">
        <f t="shared" si="457"/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 t="shared" si="454"/>
        <v>#N/A</v>
      </c>
      <c r="I5118" t="e">
        <f t="shared" si="455"/>
        <v>#N/A</v>
      </c>
      <c r="J5118" t="e">
        <f t="shared" si="456"/>
        <v>#N/A</v>
      </c>
      <c r="K5118" t="e">
        <f t="shared" si="457"/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 t="shared" ref="H5119:H5182" si="458">NA()</f>
        <v>#N/A</v>
      </c>
      <c r="I5119" t="e">
        <f t="shared" ref="I5119:I5182" si="459">NA()</f>
        <v>#N/A</v>
      </c>
      <c r="J5119" t="e">
        <f t="shared" si="456"/>
        <v>#N/A</v>
      </c>
      <c r="K5119" t="e">
        <f t="shared" si="457"/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 t="shared" si="458"/>
        <v>#N/A</v>
      </c>
      <c r="I5120" t="e">
        <f t="shared" si="459"/>
        <v>#N/A</v>
      </c>
      <c r="J5120" t="e">
        <f t="shared" si="456"/>
        <v>#N/A</v>
      </c>
      <c r="K5120" t="e">
        <f t="shared" si="457"/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 t="shared" si="458"/>
        <v>#N/A</v>
      </c>
      <c r="I5121" t="e">
        <f t="shared" si="459"/>
        <v>#N/A</v>
      </c>
      <c r="J5121" t="e">
        <f t="shared" si="456"/>
        <v>#N/A</v>
      </c>
      <c r="K5121" t="e">
        <f t="shared" si="457"/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 t="shared" si="458"/>
        <v>#N/A</v>
      </c>
      <c r="I5122" t="e">
        <f t="shared" si="459"/>
        <v>#N/A</v>
      </c>
      <c r="J5122" t="e">
        <f t="shared" si="456"/>
        <v>#N/A</v>
      </c>
      <c r="K5122" t="e">
        <f t="shared" si="457"/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 t="shared" si="458"/>
        <v>#N/A</v>
      </c>
      <c r="I5123" t="e">
        <f t="shared" si="459"/>
        <v>#N/A</v>
      </c>
      <c r="J5123" t="e">
        <f t="shared" si="456"/>
        <v>#N/A</v>
      </c>
      <c r="K5123" t="e">
        <f t="shared" si="457"/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 t="shared" si="458"/>
        <v>#N/A</v>
      </c>
      <c r="I5124" t="e">
        <f t="shared" si="459"/>
        <v>#N/A</v>
      </c>
      <c r="J5124" t="e">
        <f t="shared" si="456"/>
        <v>#N/A</v>
      </c>
      <c r="K5124" t="e">
        <f t="shared" si="457"/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 t="shared" si="458"/>
        <v>#N/A</v>
      </c>
      <c r="I5125" t="e">
        <f t="shared" si="459"/>
        <v>#N/A</v>
      </c>
      <c r="J5125" t="e">
        <f t="shared" si="456"/>
        <v>#N/A</v>
      </c>
      <c r="K5125" t="e">
        <f t="shared" si="457"/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 t="shared" si="458"/>
        <v>#N/A</v>
      </c>
      <c r="I5126" t="e">
        <f t="shared" si="459"/>
        <v>#N/A</v>
      </c>
      <c r="J5126" t="e">
        <f t="shared" si="456"/>
        <v>#N/A</v>
      </c>
      <c r="K5126" t="e">
        <f t="shared" si="457"/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 t="shared" si="458"/>
        <v>#N/A</v>
      </c>
      <c r="I5127" t="e">
        <f t="shared" si="459"/>
        <v>#N/A</v>
      </c>
      <c r="J5127" t="e">
        <f t="shared" si="456"/>
        <v>#N/A</v>
      </c>
      <c r="K5127" t="e">
        <f t="shared" si="457"/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 t="shared" si="458"/>
        <v>#N/A</v>
      </c>
      <c r="I5128" t="e">
        <f t="shared" si="459"/>
        <v>#N/A</v>
      </c>
      <c r="J5128" t="e">
        <f t="shared" si="456"/>
        <v>#N/A</v>
      </c>
      <c r="K5128" t="e">
        <f t="shared" si="457"/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 t="shared" si="458"/>
        <v>#N/A</v>
      </c>
      <c r="I5129" t="e">
        <f t="shared" si="459"/>
        <v>#N/A</v>
      </c>
      <c r="J5129" t="e">
        <f t="shared" si="456"/>
        <v>#N/A</v>
      </c>
      <c r="K5129" t="e">
        <f t="shared" si="457"/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 t="shared" si="458"/>
        <v>#N/A</v>
      </c>
      <c r="I5130" t="e">
        <f t="shared" si="459"/>
        <v>#N/A</v>
      </c>
      <c r="J5130" t="e">
        <f t="shared" si="456"/>
        <v>#N/A</v>
      </c>
      <c r="K5130" t="e">
        <f t="shared" si="457"/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 t="shared" si="458"/>
        <v>#N/A</v>
      </c>
      <c r="I5131" t="e">
        <f t="shared" si="459"/>
        <v>#N/A</v>
      </c>
      <c r="J5131" t="e">
        <f t="shared" si="456"/>
        <v>#N/A</v>
      </c>
      <c r="K5131" t="e">
        <f t="shared" si="457"/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 t="shared" si="458"/>
        <v>#N/A</v>
      </c>
      <c r="I5132" t="e">
        <f t="shared" si="459"/>
        <v>#N/A</v>
      </c>
      <c r="J5132" t="e">
        <f t="shared" si="456"/>
        <v>#N/A</v>
      </c>
      <c r="K5132" t="e">
        <f t="shared" si="457"/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 t="shared" si="458"/>
        <v>#N/A</v>
      </c>
      <c r="I5133" t="e">
        <f t="shared" si="459"/>
        <v>#N/A</v>
      </c>
      <c r="J5133" t="e">
        <f t="shared" si="456"/>
        <v>#N/A</v>
      </c>
      <c r="K5133" t="e">
        <f t="shared" si="457"/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 t="shared" si="458"/>
        <v>#N/A</v>
      </c>
      <c r="I5134" t="e">
        <f t="shared" si="459"/>
        <v>#N/A</v>
      </c>
      <c r="J5134" t="e">
        <f t="shared" si="456"/>
        <v>#N/A</v>
      </c>
      <c r="K5134" t="e">
        <f t="shared" si="457"/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 t="shared" si="458"/>
        <v>#N/A</v>
      </c>
      <c r="I5135" t="e">
        <f t="shared" si="459"/>
        <v>#N/A</v>
      </c>
      <c r="J5135" t="e">
        <f t="shared" si="456"/>
        <v>#N/A</v>
      </c>
      <c r="K5135" t="e">
        <f t="shared" si="457"/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 t="shared" si="458"/>
        <v>#N/A</v>
      </c>
      <c r="I5136" t="e">
        <f t="shared" si="459"/>
        <v>#N/A</v>
      </c>
      <c r="J5136" t="e">
        <f t="shared" si="456"/>
        <v>#N/A</v>
      </c>
      <c r="K5136" t="e">
        <f t="shared" si="457"/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 t="shared" si="458"/>
        <v>#N/A</v>
      </c>
      <c r="I5137" t="e">
        <f t="shared" si="459"/>
        <v>#N/A</v>
      </c>
      <c r="J5137" t="e">
        <f t="shared" si="456"/>
        <v>#N/A</v>
      </c>
      <c r="K5137" t="e">
        <f t="shared" si="457"/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 t="shared" si="458"/>
        <v>#N/A</v>
      </c>
      <c r="I5138" t="e">
        <f t="shared" si="459"/>
        <v>#N/A</v>
      </c>
      <c r="J5138" t="e">
        <f t="shared" si="456"/>
        <v>#N/A</v>
      </c>
      <c r="K5138" t="e">
        <f t="shared" si="457"/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 t="shared" si="458"/>
        <v>#N/A</v>
      </c>
      <c r="I5139" t="e">
        <f t="shared" si="459"/>
        <v>#N/A</v>
      </c>
      <c r="J5139" t="e">
        <f t="shared" si="456"/>
        <v>#N/A</v>
      </c>
      <c r="K5139" t="e">
        <f t="shared" si="457"/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 t="shared" si="458"/>
        <v>#N/A</v>
      </c>
      <c r="I5140" t="e">
        <f t="shared" si="459"/>
        <v>#N/A</v>
      </c>
      <c r="J5140" t="e">
        <f t="shared" si="456"/>
        <v>#N/A</v>
      </c>
      <c r="K5140" t="e">
        <f t="shared" si="457"/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 t="shared" si="458"/>
        <v>#N/A</v>
      </c>
      <c r="I5141" t="e">
        <f t="shared" si="459"/>
        <v>#N/A</v>
      </c>
      <c r="J5141" t="e">
        <f t="shared" si="456"/>
        <v>#N/A</v>
      </c>
      <c r="K5141" t="e">
        <f t="shared" si="457"/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 t="shared" si="458"/>
        <v>#N/A</v>
      </c>
      <c r="I5142" t="e">
        <f t="shared" si="459"/>
        <v>#N/A</v>
      </c>
      <c r="J5142" t="e">
        <f t="shared" si="456"/>
        <v>#N/A</v>
      </c>
      <c r="K5142" t="e">
        <f t="shared" si="457"/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 t="shared" si="458"/>
        <v>#N/A</v>
      </c>
      <c r="I5143" t="e">
        <f t="shared" si="459"/>
        <v>#N/A</v>
      </c>
      <c r="J5143" t="e">
        <f t="shared" si="456"/>
        <v>#N/A</v>
      </c>
      <c r="K5143" t="e">
        <f t="shared" si="457"/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 t="shared" si="458"/>
        <v>#N/A</v>
      </c>
      <c r="I5144" t="e">
        <f t="shared" si="459"/>
        <v>#N/A</v>
      </c>
      <c r="J5144" t="e">
        <f t="shared" si="456"/>
        <v>#N/A</v>
      </c>
      <c r="K5144" t="e">
        <f t="shared" si="457"/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 t="shared" si="458"/>
        <v>#N/A</v>
      </c>
      <c r="I5145" t="e">
        <f t="shared" si="459"/>
        <v>#N/A</v>
      </c>
      <c r="J5145" t="e">
        <f t="shared" si="456"/>
        <v>#N/A</v>
      </c>
      <c r="K5145" t="e">
        <f t="shared" si="457"/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 t="shared" si="458"/>
        <v>#N/A</v>
      </c>
      <c r="I5146" t="e">
        <f t="shared" si="459"/>
        <v>#N/A</v>
      </c>
      <c r="J5146" t="e">
        <f t="shared" si="456"/>
        <v>#N/A</v>
      </c>
      <c r="K5146" t="e">
        <f t="shared" si="457"/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 t="shared" si="458"/>
        <v>#N/A</v>
      </c>
      <c r="I5147" t="e">
        <f t="shared" si="459"/>
        <v>#N/A</v>
      </c>
      <c r="J5147" t="e">
        <f t="shared" si="456"/>
        <v>#N/A</v>
      </c>
      <c r="K5147" t="e">
        <f t="shared" si="457"/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 t="shared" si="458"/>
        <v>#N/A</v>
      </c>
      <c r="I5148" t="e">
        <f t="shared" si="459"/>
        <v>#N/A</v>
      </c>
      <c r="J5148" t="e">
        <f t="shared" si="456"/>
        <v>#N/A</v>
      </c>
      <c r="K5148" t="e">
        <f t="shared" si="457"/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 t="shared" si="458"/>
        <v>#N/A</v>
      </c>
      <c r="I5149" t="e">
        <f t="shared" si="459"/>
        <v>#N/A</v>
      </c>
      <c r="J5149" t="e">
        <f t="shared" si="456"/>
        <v>#N/A</v>
      </c>
      <c r="K5149" t="e">
        <f t="shared" si="457"/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 t="shared" si="458"/>
        <v>#N/A</v>
      </c>
      <c r="I5150" t="e">
        <f t="shared" si="459"/>
        <v>#N/A</v>
      </c>
      <c r="J5150" t="e">
        <f t="shared" si="456"/>
        <v>#N/A</v>
      </c>
      <c r="K5150" t="e">
        <f t="shared" si="457"/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 t="shared" si="458"/>
        <v>#N/A</v>
      </c>
      <c r="I5151" t="e">
        <f t="shared" si="459"/>
        <v>#N/A</v>
      </c>
      <c r="J5151" t="e">
        <f t="shared" si="456"/>
        <v>#N/A</v>
      </c>
      <c r="K5151" t="e">
        <f t="shared" si="457"/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 t="shared" si="458"/>
        <v>#N/A</v>
      </c>
      <c r="I5152" t="e">
        <f t="shared" si="459"/>
        <v>#N/A</v>
      </c>
      <c r="J5152" t="e">
        <f t="shared" si="456"/>
        <v>#N/A</v>
      </c>
      <c r="K5152" t="e">
        <f t="shared" si="457"/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 t="shared" si="458"/>
        <v>#N/A</v>
      </c>
      <c r="I5153" t="e">
        <f t="shared" si="459"/>
        <v>#N/A</v>
      </c>
      <c r="J5153" t="e">
        <f t="shared" si="456"/>
        <v>#N/A</v>
      </c>
      <c r="K5153" t="e">
        <f t="shared" si="457"/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 t="shared" si="458"/>
        <v>#N/A</v>
      </c>
      <c r="I5154" t="e">
        <f t="shared" si="459"/>
        <v>#N/A</v>
      </c>
      <c r="J5154" t="e">
        <f t="shared" si="456"/>
        <v>#N/A</v>
      </c>
      <c r="K5154" t="e">
        <f t="shared" si="457"/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 t="shared" si="458"/>
        <v>#N/A</v>
      </c>
      <c r="I5155" t="e">
        <f t="shared" si="459"/>
        <v>#N/A</v>
      </c>
      <c r="J5155" t="e">
        <f t="shared" si="456"/>
        <v>#N/A</v>
      </c>
      <c r="K5155" t="e">
        <f t="shared" si="457"/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 t="shared" si="458"/>
        <v>#N/A</v>
      </c>
      <c r="I5156" t="e">
        <f t="shared" si="459"/>
        <v>#N/A</v>
      </c>
      <c r="J5156" t="e">
        <f t="shared" si="456"/>
        <v>#N/A</v>
      </c>
      <c r="K5156" t="e">
        <f t="shared" si="457"/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 t="shared" si="458"/>
        <v>#N/A</v>
      </c>
      <c r="I5157" t="e">
        <f t="shared" si="459"/>
        <v>#N/A</v>
      </c>
      <c r="J5157" t="e">
        <f t="shared" si="456"/>
        <v>#N/A</v>
      </c>
      <c r="K5157" t="e">
        <f t="shared" si="457"/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 t="shared" si="458"/>
        <v>#N/A</v>
      </c>
      <c r="I5158" t="e">
        <f t="shared" si="459"/>
        <v>#N/A</v>
      </c>
      <c r="J5158" t="e">
        <f t="shared" si="456"/>
        <v>#N/A</v>
      </c>
      <c r="K5158" t="e">
        <f t="shared" si="457"/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 t="shared" si="458"/>
        <v>#N/A</v>
      </c>
      <c r="I5159" t="e">
        <f t="shared" si="459"/>
        <v>#N/A</v>
      </c>
      <c r="J5159" t="e">
        <f t="shared" ref="J5159:J5182" si="460">NA()</f>
        <v>#N/A</v>
      </c>
      <c r="K5159" t="e">
        <f t="shared" ref="K5159:K5182" si="461"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 t="shared" si="458"/>
        <v>#N/A</v>
      </c>
      <c r="I5160" t="e">
        <f t="shared" si="459"/>
        <v>#N/A</v>
      </c>
      <c r="J5160" t="e">
        <f t="shared" si="460"/>
        <v>#N/A</v>
      </c>
      <c r="K5160" t="e">
        <f t="shared" si="461"/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 t="shared" si="458"/>
        <v>#N/A</v>
      </c>
      <c r="I5161" t="e">
        <f t="shared" si="459"/>
        <v>#N/A</v>
      </c>
      <c r="J5161" t="e">
        <f t="shared" si="460"/>
        <v>#N/A</v>
      </c>
      <c r="K5161" t="e">
        <f t="shared" si="461"/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 t="shared" si="458"/>
        <v>#N/A</v>
      </c>
      <c r="I5162" t="e">
        <f t="shared" si="459"/>
        <v>#N/A</v>
      </c>
      <c r="J5162" t="e">
        <f t="shared" si="460"/>
        <v>#N/A</v>
      </c>
      <c r="K5162" t="e">
        <f t="shared" si="461"/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 t="shared" si="458"/>
        <v>#N/A</v>
      </c>
      <c r="I5163" t="e">
        <f t="shared" si="459"/>
        <v>#N/A</v>
      </c>
      <c r="J5163" t="e">
        <f t="shared" si="460"/>
        <v>#N/A</v>
      </c>
      <c r="K5163" t="e">
        <f t="shared" si="461"/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 t="shared" si="458"/>
        <v>#N/A</v>
      </c>
      <c r="I5164" t="e">
        <f t="shared" si="459"/>
        <v>#N/A</v>
      </c>
      <c r="J5164" t="e">
        <f t="shared" si="460"/>
        <v>#N/A</v>
      </c>
      <c r="K5164" t="e">
        <f t="shared" si="461"/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 t="shared" si="458"/>
        <v>#N/A</v>
      </c>
      <c r="I5165" t="e">
        <f t="shared" si="459"/>
        <v>#N/A</v>
      </c>
      <c r="J5165" t="e">
        <f t="shared" si="460"/>
        <v>#N/A</v>
      </c>
      <c r="K5165" t="e">
        <f t="shared" si="461"/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 t="shared" si="458"/>
        <v>#N/A</v>
      </c>
      <c r="I5166" t="e">
        <f t="shared" si="459"/>
        <v>#N/A</v>
      </c>
      <c r="J5166" t="e">
        <f t="shared" si="460"/>
        <v>#N/A</v>
      </c>
      <c r="K5166" t="e">
        <f t="shared" si="461"/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 t="shared" si="458"/>
        <v>#N/A</v>
      </c>
      <c r="I5167" t="e">
        <f t="shared" si="459"/>
        <v>#N/A</v>
      </c>
      <c r="J5167" t="e">
        <f t="shared" si="460"/>
        <v>#N/A</v>
      </c>
      <c r="K5167" t="e">
        <f t="shared" si="461"/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 t="shared" si="458"/>
        <v>#N/A</v>
      </c>
      <c r="I5168" t="e">
        <f t="shared" si="459"/>
        <v>#N/A</v>
      </c>
      <c r="J5168" t="e">
        <f t="shared" si="460"/>
        <v>#N/A</v>
      </c>
      <c r="K5168" t="e">
        <f t="shared" si="461"/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 t="shared" si="458"/>
        <v>#N/A</v>
      </c>
      <c r="I5169" t="e">
        <f t="shared" si="459"/>
        <v>#N/A</v>
      </c>
      <c r="J5169" t="e">
        <f t="shared" si="460"/>
        <v>#N/A</v>
      </c>
      <c r="K5169" t="e">
        <f t="shared" si="461"/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 t="shared" si="458"/>
        <v>#N/A</v>
      </c>
      <c r="I5170" t="e">
        <f t="shared" si="459"/>
        <v>#N/A</v>
      </c>
      <c r="J5170" t="e">
        <f t="shared" si="460"/>
        <v>#N/A</v>
      </c>
      <c r="K5170" t="e">
        <f t="shared" si="461"/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 t="shared" si="458"/>
        <v>#N/A</v>
      </c>
      <c r="I5171" t="e">
        <f t="shared" si="459"/>
        <v>#N/A</v>
      </c>
      <c r="J5171" t="e">
        <f t="shared" si="460"/>
        <v>#N/A</v>
      </c>
      <c r="K5171" t="e">
        <f t="shared" si="461"/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 t="shared" si="458"/>
        <v>#N/A</v>
      </c>
      <c r="I5172" t="e">
        <f t="shared" si="459"/>
        <v>#N/A</v>
      </c>
      <c r="J5172" t="e">
        <f t="shared" si="460"/>
        <v>#N/A</v>
      </c>
      <c r="K5172" t="e">
        <f t="shared" si="461"/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 t="shared" si="458"/>
        <v>#N/A</v>
      </c>
      <c r="I5173" t="e">
        <f t="shared" si="459"/>
        <v>#N/A</v>
      </c>
      <c r="J5173" t="e">
        <f t="shared" si="460"/>
        <v>#N/A</v>
      </c>
      <c r="K5173" t="e">
        <f t="shared" si="461"/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 t="shared" si="458"/>
        <v>#N/A</v>
      </c>
      <c r="I5174" t="e">
        <f t="shared" si="459"/>
        <v>#N/A</v>
      </c>
      <c r="J5174" t="e">
        <f t="shared" si="460"/>
        <v>#N/A</v>
      </c>
      <c r="K5174" t="e">
        <f t="shared" si="461"/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 t="shared" si="458"/>
        <v>#N/A</v>
      </c>
      <c r="I5175" t="e">
        <f t="shared" si="459"/>
        <v>#N/A</v>
      </c>
      <c r="J5175" t="e">
        <f t="shared" si="460"/>
        <v>#N/A</v>
      </c>
      <c r="K5175" t="e">
        <f t="shared" si="461"/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 t="shared" si="458"/>
        <v>#N/A</v>
      </c>
      <c r="I5176" t="e">
        <f t="shared" si="459"/>
        <v>#N/A</v>
      </c>
      <c r="J5176" t="e">
        <f t="shared" si="460"/>
        <v>#N/A</v>
      </c>
      <c r="K5176" t="e">
        <f t="shared" si="461"/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 t="shared" si="458"/>
        <v>#N/A</v>
      </c>
      <c r="I5177" t="e">
        <f t="shared" si="459"/>
        <v>#N/A</v>
      </c>
      <c r="J5177" t="e">
        <f t="shared" si="460"/>
        <v>#N/A</v>
      </c>
      <c r="K5177" t="e">
        <f t="shared" si="461"/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 t="shared" si="458"/>
        <v>#N/A</v>
      </c>
      <c r="I5178" t="e">
        <f t="shared" si="459"/>
        <v>#N/A</v>
      </c>
      <c r="J5178" t="e">
        <f t="shared" si="460"/>
        <v>#N/A</v>
      </c>
      <c r="K5178" t="e">
        <f t="shared" si="461"/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 t="shared" si="458"/>
        <v>#N/A</v>
      </c>
      <c r="I5179" t="e">
        <f t="shared" si="459"/>
        <v>#N/A</v>
      </c>
      <c r="J5179" t="e">
        <f t="shared" si="460"/>
        <v>#N/A</v>
      </c>
      <c r="K5179" t="e">
        <f t="shared" si="461"/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 t="shared" si="458"/>
        <v>#N/A</v>
      </c>
      <c r="I5180" t="e">
        <f t="shared" si="459"/>
        <v>#N/A</v>
      </c>
      <c r="J5180" t="e">
        <f t="shared" si="460"/>
        <v>#N/A</v>
      </c>
      <c r="K5180" t="e">
        <f t="shared" si="461"/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 t="shared" si="458"/>
        <v>#N/A</v>
      </c>
      <c r="I5181" t="e">
        <f t="shared" si="459"/>
        <v>#N/A</v>
      </c>
      <c r="J5181" t="e">
        <f t="shared" si="460"/>
        <v>#N/A</v>
      </c>
      <c r="K5181" t="e">
        <f t="shared" si="461"/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 t="shared" si="458"/>
        <v>#N/A</v>
      </c>
      <c r="I5182" t="e">
        <f t="shared" si="459"/>
        <v>#N/A</v>
      </c>
      <c r="J5182" t="e">
        <f t="shared" si="460"/>
        <v>#N/A</v>
      </c>
      <c r="K5182" t="e">
        <f t="shared" si="461"/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 t="shared" ref="H5183:H5220" si="462">NA()</f>
        <v>#N/A</v>
      </c>
      <c r="I5183" t="e">
        <f t="shared" ref="I5183:I5220" si="463"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 t="shared" si="462"/>
        <v>#N/A</v>
      </c>
      <c r="I5184" t="e">
        <f t="shared" si="463"/>
        <v>#N/A</v>
      </c>
      <c r="J5184" t="e">
        <f t="shared" ref="J5184:J5220" si="464">NA()</f>
        <v>#N/A</v>
      </c>
      <c r="K5184" t="e">
        <f t="shared" ref="K5184:K5220" si="465"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 t="shared" si="462"/>
        <v>#N/A</v>
      </c>
      <c r="I5185" t="e">
        <f t="shared" si="463"/>
        <v>#N/A</v>
      </c>
      <c r="J5185" t="e">
        <f t="shared" si="464"/>
        <v>#N/A</v>
      </c>
      <c r="K5185" t="e">
        <f t="shared" si="465"/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 t="shared" si="462"/>
        <v>#N/A</v>
      </c>
      <c r="I5186" t="e">
        <f t="shared" si="463"/>
        <v>#N/A</v>
      </c>
      <c r="J5186" t="e">
        <f t="shared" si="464"/>
        <v>#N/A</v>
      </c>
      <c r="K5186" t="e">
        <f t="shared" si="465"/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 t="shared" si="462"/>
        <v>#N/A</v>
      </c>
      <c r="I5187" t="e">
        <f t="shared" si="463"/>
        <v>#N/A</v>
      </c>
      <c r="J5187" t="e">
        <f t="shared" si="464"/>
        <v>#N/A</v>
      </c>
      <c r="K5187" t="e">
        <f t="shared" si="465"/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 t="shared" si="462"/>
        <v>#N/A</v>
      </c>
      <c r="I5188" t="e">
        <f t="shared" si="463"/>
        <v>#N/A</v>
      </c>
      <c r="J5188" t="e">
        <f t="shared" si="464"/>
        <v>#N/A</v>
      </c>
      <c r="K5188" t="e">
        <f t="shared" si="465"/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 t="shared" si="462"/>
        <v>#N/A</v>
      </c>
      <c r="I5189" t="e">
        <f t="shared" si="463"/>
        <v>#N/A</v>
      </c>
      <c r="J5189" t="e">
        <f t="shared" si="464"/>
        <v>#N/A</v>
      </c>
      <c r="K5189" t="e">
        <f t="shared" si="465"/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 t="shared" si="462"/>
        <v>#N/A</v>
      </c>
      <c r="I5190" t="e">
        <f t="shared" si="463"/>
        <v>#N/A</v>
      </c>
      <c r="J5190" t="e">
        <f t="shared" si="464"/>
        <v>#N/A</v>
      </c>
      <c r="K5190" t="e">
        <f t="shared" si="465"/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 t="shared" si="462"/>
        <v>#N/A</v>
      </c>
      <c r="I5191" t="e">
        <f t="shared" si="463"/>
        <v>#N/A</v>
      </c>
      <c r="J5191" t="e">
        <f t="shared" si="464"/>
        <v>#N/A</v>
      </c>
      <c r="K5191" t="e">
        <f t="shared" si="465"/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 t="shared" si="462"/>
        <v>#N/A</v>
      </c>
      <c r="I5192" t="e">
        <f t="shared" si="463"/>
        <v>#N/A</v>
      </c>
      <c r="J5192" t="e">
        <f t="shared" si="464"/>
        <v>#N/A</v>
      </c>
      <c r="K5192" t="e">
        <f t="shared" si="465"/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 t="shared" si="462"/>
        <v>#N/A</v>
      </c>
      <c r="I5193" t="e">
        <f t="shared" si="463"/>
        <v>#N/A</v>
      </c>
      <c r="J5193" t="e">
        <f t="shared" si="464"/>
        <v>#N/A</v>
      </c>
      <c r="K5193" t="e">
        <f t="shared" si="465"/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 t="shared" si="462"/>
        <v>#N/A</v>
      </c>
      <c r="I5194" t="e">
        <f t="shared" si="463"/>
        <v>#N/A</v>
      </c>
      <c r="J5194" t="e">
        <f t="shared" si="464"/>
        <v>#N/A</v>
      </c>
      <c r="K5194" t="e">
        <f t="shared" si="465"/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 t="shared" si="462"/>
        <v>#N/A</v>
      </c>
      <c r="I5195" t="e">
        <f t="shared" si="463"/>
        <v>#N/A</v>
      </c>
      <c r="J5195" t="e">
        <f t="shared" si="464"/>
        <v>#N/A</v>
      </c>
      <c r="K5195" t="e">
        <f t="shared" si="465"/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 t="shared" si="462"/>
        <v>#N/A</v>
      </c>
      <c r="I5196" t="e">
        <f t="shared" si="463"/>
        <v>#N/A</v>
      </c>
      <c r="J5196" t="e">
        <f t="shared" si="464"/>
        <v>#N/A</v>
      </c>
      <c r="K5196" t="e">
        <f t="shared" si="465"/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 t="shared" si="462"/>
        <v>#N/A</v>
      </c>
      <c r="I5197" t="e">
        <f t="shared" si="463"/>
        <v>#N/A</v>
      </c>
      <c r="J5197" t="e">
        <f t="shared" si="464"/>
        <v>#N/A</v>
      </c>
      <c r="K5197" t="e">
        <f t="shared" si="465"/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 t="shared" si="462"/>
        <v>#N/A</v>
      </c>
      <c r="I5198" t="e">
        <f t="shared" si="463"/>
        <v>#N/A</v>
      </c>
      <c r="J5198" t="e">
        <f t="shared" si="464"/>
        <v>#N/A</v>
      </c>
      <c r="K5198" t="e">
        <f t="shared" si="465"/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 t="shared" si="462"/>
        <v>#N/A</v>
      </c>
      <c r="I5199" t="e">
        <f t="shared" si="463"/>
        <v>#N/A</v>
      </c>
      <c r="J5199" t="e">
        <f t="shared" si="464"/>
        <v>#N/A</v>
      </c>
      <c r="K5199" t="e">
        <f t="shared" si="465"/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 t="shared" si="462"/>
        <v>#N/A</v>
      </c>
      <c r="I5200" t="e">
        <f t="shared" si="463"/>
        <v>#N/A</v>
      </c>
      <c r="J5200" t="e">
        <f t="shared" si="464"/>
        <v>#N/A</v>
      </c>
      <c r="K5200" t="e">
        <f t="shared" si="465"/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 t="shared" si="462"/>
        <v>#N/A</v>
      </c>
      <c r="I5201" t="e">
        <f t="shared" si="463"/>
        <v>#N/A</v>
      </c>
      <c r="J5201" t="e">
        <f t="shared" si="464"/>
        <v>#N/A</v>
      </c>
      <c r="K5201" t="e">
        <f t="shared" si="465"/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 t="shared" si="462"/>
        <v>#N/A</v>
      </c>
      <c r="I5202" t="e">
        <f t="shared" si="463"/>
        <v>#N/A</v>
      </c>
      <c r="J5202" t="e">
        <f t="shared" si="464"/>
        <v>#N/A</v>
      </c>
      <c r="K5202" t="e">
        <f t="shared" si="465"/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 t="shared" si="462"/>
        <v>#N/A</v>
      </c>
      <c r="I5203" t="e">
        <f t="shared" si="463"/>
        <v>#N/A</v>
      </c>
      <c r="J5203" t="e">
        <f t="shared" si="464"/>
        <v>#N/A</v>
      </c>
      <c r="K5203" t="e">
        <f t="shared" si="465"/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 t="shared" si="462"/>
        <v>#N/A</v>
      </c>
      <c r="I5204" t="e">
        <f t="shared" si="463"/>
        <v>#N/A</v>
      </c>
      <c r="J5204" t="e">
        <f t="shared" si="464"/>
        <v>#N/A</v>
      </c>
      <c r="K5204" t="e">
        <f t="shared" si="465"/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 t="shared" si="462"/>
        <v>#N/A</v>
      </c>
      <c r="I5205" t="e">
        <f t="shared" si="463"/>
        <v>#N/A</v>
      </c>
      <c r="J5205" t="e">
        <f t="shared" si="464"/>
        <v>#N/A</v>
      </c>
      <c r="K5205" t="e">
        <f t="shared" si="465"/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 t="shared" si="462"/>
        <v>#N/A</v>
      </c>
      <c r="I5206" t="e">
        <f t="shared" si="463"/>
        <v>#N/A</v>
      </c>
      <c r="J5206" t="e">
        <f t="shared" si="464"/>
        <v>#N/A</v>
      </c>
      <c r="K5206" t="e">
        <f t="shared" si="465"/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 t="shared" si="462"/>
        <v>#N/A</v>
      </c>
      <c r="I5207" t="e">
        <f t="shared" si="463"/>
        <v>#N/A</v>
      </c>
      <c r="J5207" t="e">
        <f t="shared" si="464"/>
        <v>#N/A</v>
      </c>
      <c r="K5207" t="e">
        <f t="shared" si="465"/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 t="shared" si="462"/>
        <v>#N/A</v>
      </c>
      <c r="I5208" t="e">
        <f t="shared" si="463"/>
        <v>#N/A</v>
      </c>
      <c r="J5208" t="e">
        <f t="shared" si="464"/>
        <v>#N/A</v>
      </c>
      <c r="K5208" t="e">
        <f t="shared" si="465"/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 t="shared" si="462"/>
        <v>#N/A</v>
      </c>
      <c r="I5209" t="e">
        <f t="shared" si="463"/>
        <v>#N/A</v>
      </c>
      <c r="J5209" t="e">
        <f t="shared" si="464"/>
        <v>#N/A</v>
      </c>
      <c r="K5209" t="e">
        <f t="shared" si="465"/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 t="shared" si="462"/>
        <v>#N/A</v>
      </c>
      <c r="I5210" t="e">
        <f t="shared" si="463"/>
        <v>#N/A</v>
      </c>
      <c r="J5210" t="e">
        <f t="shared" si="464"/>
        <v>#N/A</v>
      </c>
      <c r="K5210" t="e">
        <f t="shared" si="465"/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 t="shared" si="462"/>
        <v>#N/A</v>
      </c>
      <c r="I5211" t="e">
        <f t="shared" si="463"/>
        <v>#N/A</v>
      </c>
      <c r="J5211" t="e">
        <f t="shared" si="464"/>
        <v>#N/A</v>
      </c>
      <c r="K5211" t="e">
        <f t="shared" si="465"/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 t="shared" si="462"/>
        <v>#N/A</v>
      </c>
      <c r="I5212" t="e">
        <f t="shared" si="463"/>
        <v>#N/A</v>
      </c>
      <c r="J5212" t="e">
        <f t="shared" si="464"/>
        <v>#N/A</v>
      </c>
      <c r="K5212" t="e">
        <f t="shared" si="465"/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 t="shared" si="462"/>
        <v>#N/A</v>
      </c>
      <c r="I5213" t="e">
        <f t="shared" si="463"/>
        <v>#N/A</v>
      </c>
      <c r="J5213" t="e">
        <f t="shared" si="464"/>
        <v>#N/A</v>
      </c>
      <c r="K5213" t="e">
        <f t="shared" si="465"/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 t="shared" si="462"/>
        <v>#N/A</v>
      </c>
      <c r="I5214" t="e">
        <f t="shared" si="463"/>
        <v>#N/A</v>
      </c>
      <c r="J5214" t="e">
        <f t="shared" si="464"/>
        <v>#N/A</v>
      </c>
      <c r="K5214" t="e">
        <f t="shared" si="465"/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 t="shared" si="462"/>
        <v>#N/A</v>
      </c>
      <c r="I5215" t="e">
        <f t="shared" si="463"/>
        <v>#N/A</v>
      </c>
      <c r="J5215" t="e">
        <f t="shared" si="464"/>
        <v>#N/A</v>
      </c>
      <c r="K5215" t="e">
        <f t="shared" si="465"/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 t="shared" si="462"/>
        <v>#N/A</v>
      </c>
      <c r="I5216" t="e">
        <f t="shared" si="463"/>
        <v>#N/A</v>
      </c>
      <c r="J5216" t="e">
        <f t="shared" si="464"/>
        <v>#N/A</v>
      </c>
      <c r="K5216" t="e">
        <f t="shared" si="465"/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 t="shared" si="462"/>
        <v>#N/A</v>
      </c>
      <c r="I5217" t="e">
        <f t="shared" si="463"/>
        <v>#N/A</v>
      </c>
      <c r="J5217" t="e">
        <f t="shared" si="464"/>
        <v>#N/A</v>
      </c>
      <c r="K5217" t="e">
        <f t="shared" si="465"/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 t="shared" si="462"/>
        <v>#N/A</v>
      </c>
      <c r="I5218" t="e">
        <f t="shared" si="463"/>
        <v>#N/A</v>
      </c>
      <c r="J5218" t="e">
        <f t="shared" si="464"/>
        <v>#N/A</v>
      </c>
      <c r="K5218" t="e">
        <f t="shared" si="465"/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 t="shared" si="462"/>
        <v>#N/A</v>
      </c>
      <c r="I5219" t="e">
        <f t="shared" si="463"/>
        <v>#N/A</v>
      </c>
      <c r="J5219" t="e">
        <f t="shared" si="464"/>
        <v>#N/A</v>
      </c>
      <c r="K5219" t="e">
        <f t="shared" si="465"/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 t="shared" si="462"/>
        <v>#N/A</v>
      </c>
      <c r="I5220" t="e">
        <f t="shared" si="463"/>
        <v>#N/A</v>
      </c>
      <c r="J5220" t="e">
        <f t="shared" si="464"/>
        <v>#N/A</v>
      </c>
      <c r="K5220" t="e">
        <f t="shared" si="465"/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 t="shared" ref="H5222:H5285" si="466">NA()</f>
        <v>#N/A</v>
      </c>
      <c r="I5222" t="e">
        <f t="shared" ref="I5222:I5285" si="467">NA()</f>
        <v>#N/A</v>
      </c>
      <c r="J5222" t="e">
        <f t="shared" ref="J5222:J5236" si="468">NA()</f>
        <v>#N/A</v>
      </c>
      <c r="K5222" t="e">
        <f t="shared" ref="K5222:K5236" si="469"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 t="shared" si="466"/>
        <v>#N/A</v>
      </c>
      <c r="I5223" t="e">
        <f t="shared" si="467"/>
        <v>#N/A</v>
      </c>
      <c r="J5223" t="e">
        <f t="shared" si="468"/>
        <v>#N/A</v>
      </c>
      <c r="K5223" t="e">
        <f t="shared" si="469"/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 t="shared" si="466"/>
        <v>#N/A</v>
      </c>
      <c r="I5224" t="e">
        <f t="shared" si="467"/>
        <v>#N/A</v>
      </c>
      <c r="J5224" t="e">
        <f t="shared" si="468"/>
        <v>#N/A</v>
      </c>
      <c r="K5224" t="e">
        <f t="shared" si="469"/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 t="shared" si="466"/>
        <v>#N/A</v>
      </c>
      <c r="I5225" t="e">
        <f t="shared" si="467"/>
        <v>#N/A</v>
      </c>
      <c r="J5225" t="e">
        <f t="shared" si="468"/>
        <v>#N/A</v>
      </c>
      <c r="K5225" t="e">
        <f t="shared" si="469"/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 t="shared" si="466"/>
        <v>#N/A</v>
      </c>
      <c r="I5226" t="e">
        <f t="shared" si="467"/>
        <v>#N/A</v>
      </c>
      <c r="J5226" t="e">
        <f t="shared" si="468"/>
        <v>#N/A</v>
      </c>
      <c r="K5226" t="e">
        <f t="shared" si="469"/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 t="shared" si="466"/>
        <v>#N/A</v>
      </c>
      <c r="I5227" t="e">
        <f t="shared" si="467"/>
        <v>#N/A</v>
      </c>
      <c r="J5227" t="e">
        <f t="shared" si="468"/>
        <v>#N/A</v>
      </c>
      <c r="K5227" t="e">
        <f t="shared" si="469"/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 t="shared" si="466"/>
        <v>#N/A</v>
      </c>
      <c r="I5228" t="e">
        <f t="shared" si="467"/>
        <v>#N/A</v>
      </c>
      <c r="J5228" t="e">
        <f t="shared" si="468"/>
        <v>#N/A</v>
      </c>
      <c r="K5228" t="e">
        <f t="shared" si="469"/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 t="shared" si="466"/>
        <v>#N/A</v>
      </c>
      <c r="I5229" t="e">
        <f t="shared" si="467"/>
        <v>#N/A</v>
      </c>
      <c r="J5229" t="e">
        <f t="shared" si="468"/>
        <v>#N/A</v>
      </c>
      <c r="K5229" t="e">
        <f t="shared" si="469"/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 t="shared" si="466"/>
        <v>#N/A</v>
      </c>
      <c r="I5230" t="e">
        <f t="shared" si="467"/>
        <v>#N/A</v>
      </c>
      <c r="J5230" t="e">
        <f t="shared" si="468"/>
        <v>#N/A</v>
      </c>
      <c r="K5230" t="e">
        <f t="shared" si="469"/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 t="shared" si="466"/>
        <v>#N/A</v>
      </c>
      <c r="I5231" t="e">
        <f t="shared" si="467"/>
        <v>#N/A</v>
      </c>
      <c r="J5231" t="e">
        <f t="shared" si="468"/>
        <v>#N/A</v>
      </c>
      <c r="K5231" t="e">
        <f t="shared" si="469"/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 t="shared" si="466"/>
        <v>#N/A</v>
      </c>
      <c r="I5232" t="e">
        <f t="shared" si="467"/>
        <v>#N/A</v>
      </c>
      <c r="J5232" t="e">
        <f t="shared" si="468"/>
        <v>#N/A</v>
      </c>
      <c r="K5232" t="e">
        <f t="shared" si="469"/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 t="shared" si="466"/>
        <v>#N/A</v>
      </c>
      <c r="I5233" t="e">
        <f t="shared" si="467"/>
        <v>#N/A</v>
      </c>
      <c r="J5233" t="e">
        <f t="shared" si="468"/>
        <v>#N/A</v>
      </c>
      <c r="K5233" t="e">
        <f t="shared" si="469"/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 t="shared" si="466"/>
        <v>#N/A</v>
      </c>
      <c r="I5234" t="e">
        <f t="shared" si="467"/>
        <v>#N/A</v>
      </c>
      <c r="J5234" t="e">
        <f t="shared" si="468"/>
        <v>#N/A</v>
      </c>
      <c r="K5234" t="e">
        <f t="shared" si="469"/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 t="shared" si="466"/>
        <v>#N/A</v>
      </c>
      <c r="I5235" t="e">
        <f t="shared" si="467"/>
        <v>#N/A</v>
      </c>
      <c r="J5235" t="e">
        <f t="shared" si="468"/>
        <v>#N/A</v>
      </c>
      <c r="K5235" t="e">
        <f t="shared" si="469"/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 t="shared" si="466"/>
        <v>#N/A</v>
      </c>
      <c r="I5236" t="e">
        <f t="shared" si="467"/>
        <v>#N/A</v>
      </c>
      <c r="J5236" t="e">
        <f t="shared" si="468"/>
        <v>#N/A</v>
      </c>
      <c r="K5236" t="e">
        <f t="shared" si="469"/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 t="shared" si="466"/>
        <v>#N/A</v>
      </c>
      <c r="I5237" t="e">
        <f t="shared" si="467"/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 t="shared" si="466"/>
        <v>#N/A</v>
      </c>
      <c r="I5238" t="e">
        <f t="shared" si="467"/>
        <v>#N/A</v>
      </c>
      <c r="J5238" t="e">
        <f t="shared" ref="J5238:J5285" si="470">NA()</f>
        <v>#N/A</v>
      </c>
      <c r="K5238" t="e">
        <f t="shared" ref="K5238:K5285" si="471"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 t="shared" si="466"/>
        <v>#N/A</v>
      </c>
      <c r="I5239" t="e">
        <f t="shared" si="467"/>
        <v>#N/A</v>
      </c>
      <c r="J5239" t="e">
        <f t="shared" si="470"/>
        <v>#N/A</v>
      </c>
      <c r="K5239" t="e">
        <f t="shared" si="471"/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 t="shared" si="466"/>
        <v>#N/A</v>
      </c>
      <c r="I5240" t="e">
        <f t="shared" si="467"/>
        <v>#N/A</v>
      </c>
      <c r="J5240" t="e">
        <f t="shared" si="470"/>
        <v>#N/A</v>
      </c>
      <c r="K5240" t="e">
        <f t="shared" si="471"/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 t="shared" si="466"/>
        <v>#N/A</v>
      </c>
      <c r="I5241" t="e">
        <f t="shared" si="467"/>
        <v>#N/A</v>
      </c>
      <c r="J5241" t="e">
        <f t="shared" si="470"/>
        <v>#N/A</v>
      </c>
      <c r="K5241" t="e">
        <f t="shared" si="471"/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 t="shared" si="466"/>
        <v>#N/A</v>
      </c>
      <c r="I5242" t="e">
        <f t="shared" si="467"/>
        <v>#N/A</v>
      </c>
      <c r="J5242" t="e">
        <f t="shared" si="470"/>
        <v>#N/A</v>
      </c>
      <c r="K5242" t="e">
        <f t="shared" si="471"/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 t="shared" si="466"/>
        <v>#N/A</v>
      </c>
      <c r="I5243" t="e">
        <f t="shared" si="467"/>
        <v>#N/A</v>
      </c>
      <c r="J5243" t="e">
        <f t="shared" si="470"/>
        <v>#N/A</v>
      </c>
      <c r="K5243" t="e">
        <f t="shared" si="471"/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 t="shared" si="466"/>
        <v>#N/A</v>
      </c>
      <c r="I5244" t="e">
        <f t="shared" si="467"/>
        <v>#N/A</v>
      </c>
      <c r="J5244" t="e">
        <f t="shared" si="470"/>
        <v>#N/A</v>
      </c>
      <c r="K5244" t="e">
        <f t="shared" si="471"/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 t="shared" si="466"/>
        <v>#N/A</v>
      </c>
      <c r="I5245" t="e">
        <f t="shared" si="467"/>
        <v>#N/A</v>
      </c>
      <c r="J5245" t="e">
        <f t="shared" si="470"/>
        <v>#N/A</v>
      </c>
      <c r="K5245" t="e">
        <f t="shared" si="471"/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 t="shared" si="466"/>
        <v>#N/A</v>
      </c>
      <c r="I5246" t="e">
        <f t="shared" si="467"/>
        <v>#N/A</v>
      </c>
      <c r="J5246" t="e">
        <f t="shared" si="470"/>
        <v>#N/A</v>
      </c>
      <c r="K5246" t="e">
        <f t="shared" si="471"/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 t="shared" si="466"/>
        <v>#N/A</v>
      </c>
      <c r="I5247" t="e">
        <f t="shared" si="467"/>
        <v>#N/A</v>
      </c>
      <c r="J5247" t="e">
        <f t="shared" si="470"/>
        <v>#N/A</v>
      </c>
      <c r="K5247" t="e">
        <f t="shared" si="471"/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 t="shared" si="466"/>
        <v>#N/A</v>
      </c>
      <c r="I5248" t="e">
        <f t="shared" si="467"/>
        <v>#N/A</v>
      </c>
      <c r="J5248" t="e">
        <f t="shared" si="470"/>
        <v>#N/A</v>
      </c>
      <c r="K5248" t="e">
        <f t="shared" si="471"/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 t="shared" si="466"/>
        <v>#N/A</v>
      </c>
      <c r="I5249" t="e">
        <f t="shared" si="467"/>
        <v>#N/A</v>
      </c>
      <c r="J5249" t="e">
        <f t="shared" si="470"/>
        <v>#N/A</v>
      </c>
      <c r="K5249" t="e">
        <f t="shared" si="471"/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 t="shared" si="466"/>
        <v>#N/A</v>
      </c>
      <c r="I5250" t="e">
        <f t="shared" si="467"/>
        <v>#N/A</v>
      </c>
      <c r="J5250" t="e">
        <f t="shared" si="470"/>
        <v>#N/A</v>
      </c>
      <c r="K5250" t="e">
        <f t="shared" si="471"/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 t="shared" si="466"/>
        <v>#N/A</v>
      </c>
      <c r="I5251" t="e">
        <f t="shared" si="467"/>
        <v>#N/A</v>
      </c>
      <c r="J5251" t="e">
        <f t="shared" si="470"/>
        <v>#N/A</v>
      </c>
      <c r="K5251" t="e">
        <f t="shared" si="471"/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 t="shared" si="466"/>
        <v>#N/A</v>
      </c>
      <c r="I5252" t="e">
        <f t="shared" si="467"/>
        <v>#N/A</v>
      </c>
      <c r="J5252" t="e">
        <f t="shared" si="470"/>
        <v>#N/A</v>
      </c>
      <c r="K5252" t="e">
        <f t="shared" si="471"/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 t="shared" si="466"/>
        <v>#N/A</v>
      </c>
      <c r="I5253" t="e">
        <f t="shared" si="467"/>
        <v>#N/A</v>
      </c>
      <c r="J5253" t="e">
        <f t="shared" si="470"/>
        <v>#N/A</v>
      </c>
      <c r="K5253" t="e">
        <f t="shared" si="471"/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 t="shared" si="466"/>
        <v>#N/A</v>
      </c>
      <c r="I5254" t="e">
        <f t="shared" si="467"/>
        <v>#N/A</v>
      </c>
      <c r="J5254" t="e">
        <f t="shared" si="470"/>
        <v>#N/A</v>
      </c>
      <c r="K5254" t="e">
        <f t="shared" si="471"/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 t="shared" si="466"/>
        <v>#N/A</v>
      </c>
      <c r="I5255" t="e">
        <f t="shared" si="467"/>
        <v>#N/A</v>
      </c>
      <c r="J5255" t="e">
        <f t="shared" si="470"/>
        <v>#N/A</v>
      </c>
      <c r="K5255" t="e">
        <f t="shared" si="471"/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 t="shared" si="466"/>
        <v>#N/A</v>
      </c>
      <c r="I5256" t="e">
        <f t="shared" si="467"/>
        <v>#N/A</v>
      </c>
      <c r="J5256" t="e">
        <f t="shared" si="470"/>
        <v>#N/A</v>
      </c>
      <c r="K5256" t="e">
        <f t="shared" si="471"/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 t="shared" si="466"/>
        <v>#N/A</v>
      </c>
      <c r="I5257" t="e">
        <f t="shared" si="467"/>
        <v>#N/A</v>
      </c>
      <c r="J5257" t="e">
        <f t="shared" si="470"/>
        <v>#N/A</v>
      </c>
      <c r="K5257" t="e">
        <f t="shared" si="471"/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 t="shared" si="466"/>
        <v>#N/A</v>
      </c>
      <c r="I5258" t="e">
        <f t="shared" si="467"/>
        <v>#N/A</v>
      </c>
      <c r="J5258" t="e">
        <f t="shared" si="470"/>
        <v>#N/A</v>
      </c>
      <c r="K5258" t="e">
        <f t="shared" si="471"/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 t="shared" si="466"/>
        <v>#N/A</v>
      </c>
      <c r="I5259" t="e">
        <f t="shared" si="467"/>
        <v>#N/A</v>
      </c>
      <c r="J5259" t="e">
        <f t="shared" si="470"/>
        <v>#N/A</v>
      </c>
      <c r="K5259" t="e">
        <f t="shared" si="471"/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 t="shared" si="466"/>
        <v>#N/A</v>
      </c>
      <c r="I5260" t="e">
        <f t="shared" si="467"/>
        <v>#N/A</v>
      </c>
      <c r="J5260" t="e">
        <f t="shared" si="470"/>
        <v>#N/A</v>
      </c>
      <c r="K5260" t="e">
        <f t="shared" si="471"/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 t="shared" si="466"/>
        <v>#N/A</v>
      </c>
      <c r="I5261" t="e">
        <f t="shared" si="467"/>
        <v>#N/A</v>
      </c>
      <c r="J5261" t="e">
        <f t="shared" si="470"/>
        <v>#N/A</v>
      </c>
      <c r="K5261" t="e">
        <f t="shared" si="471"/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 t="shared" si="466"/>
        <v>#N/A</v>
      </c>
      <c r="I5262" t="e">
        <f t="shared" si="467"/>
        <v>#N/A</v>
      </c>
      <c r="J5262" t="e">
        <f t="shared" si="470"/>
        <v>#N/A</v>
      </c>
      <c r="K5262" t="e">
        <f t="shared" si="471"/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 t="shared" si="466"/>
        <v>#N/A</v>
      </c>
      <c r="I5263" t="e">
        <f t="shared" si="467"/>
        <v>#N/A</v>
      </c>
      <c r="J5263" t="e">
        <f t="shared" si="470"/>
        <v>#N/A</v>
      </c>
      <c r="K5263" t="e">
        <f t="shared" si="471"/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 t="shared" si="466"/>
        <v>#N/A</v>
      </c>
      <c r="I5264" t="e">
        <f t="shared" si="467"/>
        <v>#N/A</v>
      </c>
      <c r="J5264" t="e">
        <f t="shared" si="470"/>
        <v>#N/A</v>
      </c>
      <c r="K5264" t="e">
        <f t="shared" si="471"/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 t="shared" si="466"/>
        <v>#N/A</v>
      </c>
      <c r="I5265" t="e">
        <f t="shared" si="467"/>
        <v>#N/A</v>
      </c>
      <c r="J5265" t="e">
        <f t="shared" si="470"/>
        <v>#N/A</v>
      </c>
      <c r="K5265" t="e">
        <f t="shared" si="471"/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 t="shared" si="466"/>
        <v>#N/A</v>
      </c>
      <c r="I5266" t="e">
        <f t="shared" si="467"/>
        <v>#N/A</v>
      </c>
      <c r="J5266" t="e">
        <f t="shared" si="470"/>
        <v>#N/A</v>
      </c>
      <c r="K5266" t="e">
        <f t="shared" si="471"/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 t="shared" si="466"/>
        <v>#N/A</v>
      </c>
      <c r="I5267" t="e">
        <f t="shared" si="467"/>
        <v>#N/A</v>
      </c>
      <c r="J5267" t="e">
        <f t="shared" si="470"/>
        <v>#N/A</v>
      </c>
      <c r="K5267" t="e">
        <f t="shared" si="471"/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 t="shared" si="466"/>
        <v>#N/A</v>
      </c>
      <c r="I5268" t="e">
        <f t="shared" si="467"/>
        <v>#N/A</v>
      </c>
      <c r="J5268" t="e">
        <f t="shared" si="470"/>
        <v>#N/A</v>
      </c>
      <c r="K5268" t="e">
        <f t="shared" si="471"/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 t="shared" si="466"/>
        <v>#N/A</v>
      </c>
      <c r="I5269" t="e">
        <f t="shared" si="467"/>
        <v>#N/A</v>
      </c>
      <c r="J5269" t="e">
        <f t="shared" si="470"/>
        <v>#N/A</v>
      </c>
      <c r="K5269" t="e">
        <f t="shared" si="471"/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 t="shared" si="466"/>
        <v>#N/A</v>
      </c>
      <c r="I5270" t="e">
        <f t="shared" si="467"/>
        <v>#N/A</v>
      </c>
      <c r="J5270" t="e">
        <f t="shared" si="470"/>
        <v>#N/A</v>
      </c>
      <c r="K5270" t="e">
        <f t="shared" si="471"/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 t="shared" si="466"/>
        <v>#N/A</v>
      </c>
      <c r="I5271" t="e">
        <f t="shared" si="467"/>
        <v>#N/A</v>
      </c>
      <c r="J5271" t="e">
        <f t="shared" si="470"/>
        <v>#N/A</v>
      </c>
      <c r="K5271" t="e">
        <f t="shared" si="471"/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 t="shared" si="466"/>
        <v>#N/A</v>
      </c>
      <c r="I5272" t="e">
        <f t="shared" si="467"/>
        <v>#N/A</v>
      </c>
      <c r="J5272" t="e">
        <f t="shared" si="470"/>
        <v>#N/A</v>
      </c>
      <c r="K5272" t="e">
        <f t="shared" si="471"/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 t="shared" si="466"/>
        <v>#N/A</v>
      </c>
      <c r="I5273" t="e">
        <f t="shared" si="467"/>
        <v>#N/A</v>
      </c>
      <c r="J5273" t="e">
        <f t="shared" si="470"/>
        <v>#N/A</v>
      </c>
      <c r="K5273" t="e">
        <f t="shared" si="471"/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 t="shared" si="466"/>
        <v>#N/A</v>
      </c>
      <c r="I5274" t="e">
        <f t="shared" si="467"/>
        <v>#N/A</v>
      </c>
      <c r="J5274" t="e">
        <f t="shared" si="470"/>
        <v>#N/A</v>
      </c>
      <c r="K5274" t="e">
        <f t="shared" si="471"/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 t="shared" si="466"/>
        <v>#N/A</v>
      </c>
      <c r="I5275" t="e">
        <f t="shared" si="467"/>
        <v>#N/A</v>
      </c>
      <c r="J5275" t="e">
        <f t="shared" si="470"/>
        <v>#N/A</v>
      </c>
      <c r="K5275" t="e">
        <f t="shared" si="471"/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 t="shared" si="466"/>
        <v>#N/A</v>
      </c>
      <c r="I5276" t="e">
        <f t="shared" si="467"/>
        <v>#N/A</v>
      </c>
      <c r="J5276" t="e">
        <f t="shared" si="470"/>
        <v>#N/A</v>
      </c>
      <c r="K5276" t="e">
        <f t="shared" si="471"/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 t="shared" si="466"/>
        <v>#N/A</v>
      </c>
      <c r="I5277" t="e">
        <f t="shared" si="467"/>
        <v>#N/A</v>
      </c>
      <c r="J5277" t="e">
        <f t="shared" si="470"/>
        <v>#N/A</v>
      </c>
      <c r="K5277" t="e">
        <f t="shared" si="471"/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 t="shared" si="466"/>
        <v>#N/A</v>
      </c>
      <c r="I5278" t="e">
        <f t="shared" si="467"/>
        <v>#N/A</v>
      </c>
      <c r="J5278" t="e">
        <f t="shared" si="470"/>
        <v>#N/A</v>
      </c>
      <c r="K5278" t="e">
        <f t="shared" si="471"/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 t="shared" si="466"/>
        <v>#N/A</v>
      </c>
      <c r="I5279" t="e">
        <f t="shared" si="467"/>
        <v>#N/A</v>
      </c>
      <c r="J5279" t="e">
        <f t="shared" si="470"/>
        <v>#N/A</v>
      </c>
      <c r="K5279" t="e">
        <f t="shared" si="471"/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 t="shared" si="466"/>
        <v>#N/A</v>
      </c>
      <c r="I5280" t="e">
        <f t="shared" si="467"/>
        <v>#N/A</v>
      </c>
      <c r="J5280" t="e">
        <f t="shared" si="470"/>
        <v>#N/A</v>
      </c>
      <c r="K5280" t="e">
        <f t="shared" si="471"/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 t="shared" si="466"/>
        <v>#N/A</v>
      </c>
      <c r="I5281" t="e">
        <f t="shared" si="467"/>
        <v>#N/A</v>
      </c>
      <c r="J5281" t="e">
        <f t="shared" si="470"/>
        <v>#N/A</v>
      </c>
      <c r="K5281" t="e">
        <f t="shared" si="471"/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 t="shared" si="466"/>
        <v>#N/A</v>
      </c>
      <c r="I5282" t="e">
        <f t="shared" si="467"/>
        <v>#N/A</v>
      </c>
      <c r="J5282" t="e">
        <f t="shared" si="470"/>
        <v>#N/A</v>
      </c>
      <c r="K5282" t="e">
        <f t="shared" si="471"/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 t="shared" si="466"/>
        <v>#N/A</v>
      </c>
      <c r="I5283" t="e">
        <f t="shared" si="467"/>
        <v>#N/A</v>
      </c>
      <c r="J5283" t="e">
        <f t="shared" si="470"/>
        <v>#N/A</v>
      </c>
      <c r="K5283" t="e">
        <f t="shared" si="471"/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 t="shared" si="466"/>
        <v>#N/A</v>
      </c>
      <c r="I5284" t="e">
        <f t="shared" si="467"/>
        <v>#N/A</v>
      </c>
      <c r="J5284" t="e">
        <f t="shared" si="470"/>
        <v>#N/A</v>
      </c>
      <c r="K5284" t="e">
        <f t="shared" si="471"/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 t="shared" si="466"/>
        <v>#N/A</v>
      </c>
      <c r="I5285" t="e">
        <f t="shared" si="467"/>
        <v>#N/A</v>
      </c>
      <c r="J5285" t="e">
        <f t="shared" si="470"/>
        <v>#N/A</v>
      </c>
      <c r="K5285" t="e">
        <f t="shared" si="471"/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 t="shared" ref="H5286:H5349" si="472">NA()</f>
        <v>#N/A</v>
      </c>
      <c r="I5286" t="e">
        <f t="shared" ref="I5286:I5349" si="473"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 t="shared" si="472"/>
        <v>#N/A</v>
      </c>
      <c r="I5287" t="e">
        <f t="shared" si="473"/>
        <v>#N/A</v>
      </c>
      <c r="J5287" t="e">
        <f t="shared" ref="J5287:J5304" si="474">NA()</f>
        <v>#N/A</v>
      </c>
      <c r="K5287" t="e">
        <f t="shared" ref="K5287:K5304" si="475"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 t="shared" si="472"/>
        <v>#N/A</v>
      </c>
      <c r="I5288" t="e">
        <f t="shared" si="473"/>
        <v>#N/A</v>
      </c>
      <c r="J5288" t="e">
        <f t="shared" si="474"/>
        <v>#N/A</v>
      </c>
      <c r="K5288" t="e">
        <f t="shared" si="475"/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 t="shared" si="472"/>
        <v>#N/A</v>
      </c>
      <c r="I5289" t="e">
        <f t="shared" si="473"/>
        <v>#N/A</v>
      </c>
      <c r="J5289" t="e">
        <f t="shared" si="474"/>
        <v>#N/A</v>
      </c>
      <c r="K5289" t="e">
        <f t="shared" si="475"/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 t="shared" si="472"/>
        <v>#N/A</v>
      </c>
      <c r="I5290" t="e">
        <f t="shared" si="473"/>
        <v>#N/A</v>
      </c>
      <c r="J5290" t="e">
        <f t="shared" si="474"/>
        <v>#N/A</v>
      </c>
      <c r="K5290" t="e">
        <f t="shared" si="475"/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 t="shared" si="472"/>
        <v>#N/A</v>
      </c>
      <c r="I5291" t="e">
        <f t="shared" si="473"/>
        <v>#N/A</v>
      </c>
      <c r="J5291" t="e">
        <f t="shared" si="474"/>
        <v>#N/A</v>
      </c>
      <c r="K5291" t="e">
        <f t="shared" si="475"/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 t="shared" si="472"/>
        <v>#N/A</v>
      </c>
      <c r="I5292" t="e">
        <f t="shared" si="473"/>
        <v>#N/A</v>
      </c>
      <c r="J5292" t="e">
        <f t="shared" si="474"/>
        <v>#N/A</v>
      </c>
      <c r="K5292" t="e">
        <f t="shared" si="475"/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 t="shared" si="472"/>
        <v>#N/A</v>
      </c>
      <c r="I5293" t="e">
        <f t="shared" si="473"/>
        <v>#N/A</v>
      </c>
      <c r="J5293" t="e">
        <f t="shared" si="474"/>
        <v>#N/A</v>
      </c>
      <c r="K5293" t="e">
        <f t="shared" si="475"/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 t="shared" si="472"/>
        <v>#N/A</v>
      </c>
      <c r="I5294" t="e">
        <f t="shared" si="473"/>
        <v>#N/A</v>
      </c>
      <c r="J5294" t="e">
        <f t="shared" si="474"/>
        <v>#N/A</v>
      </c>
      <c r="K5294" t="e">
        <f t="shared" si="475"/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 t="shared" si="472"/>
        <v>#N/A</v>
      </c>
      <c r="I5295" t="e">
        <f t="shared" si="473"/>
        <v>#N/A</v>
      </c>
      <c r="J5295" t="e">
        <f t="shared" si="474"/>
        <v>#N/A</v>
      </c>
      <c r="K5295" t="e">
        <f t="shared" si="475"/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 t="shared" si="472"/>
        <v>#N/A</v>
      </c>
      <c r="I5296" t="e">
        <f t="shared" si="473"/>
        <v>#N/A</v>
      </c>
      <c r="J5296" t="e">
        <f t="shared" si="474"/>
        <v>#N/A</v>
      </c>
      <c r="K5296" t="e">
        <f t="shared" si="475"/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 t="shared" si="472"/>
        <v>#N/A</v>
      </c>
      <c r="I5297" t="e">
        <f t="shared" si="473"/>
        <v>#N/A</v>
      </c>
      <c r="J5297" t="e">
        <f t="shared" si="474"/>
        <v>#N/A</v>
      </c>
      <c r="K5297" t="e">
        <f t="shared" si="475"/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 t="shared" si="472"/>
        <v>#N/A</v>
      </c>
      <c r="I5298" t="e">
        <f t="shared" si="473"/>
        <v>#N/A</v>
      </c>
      <c r="J5298" t="e">
        <f t="shared" si="474"/>
        <v>#N/A</v>
      </c>
      <c r="K5298" t="e">
        <f t="shared" si="475"/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 t="shared" si="472"/>
        <v>#N/A</v>
      </c>
      <c r="I5299" t="e">
        <f t="shared" si="473"/>
        <v>#N/A</v>
      </c>
      <c r="J5299" t="e">
        <f t="shared" si="474"/>
        <v>#N/A</v>
      </c>
      <c r="K5299" t="e">
        <f t="shared" si="475"/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 t="shared" si="472"/>
        <v>#N/A</v>
      </c>
      <c r="I5300" t="e">
        <f t="shared" si="473"/>
        <v>#N/A</v>
      </c>
      <c r="J5300" t="e">
        <f t="shared" si="474"/>
        <v>#N/A</v>
      </c>
      <c r="K5300" t="e">
        <f t="shared" si="475"/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 t="shared" si="472"/>
        <v>#N/A</v>
      </c>
      <c r="I5301" t="e">
        <f t="shared" si="473"/>
        <v>#N/A</v>
      </c>
      <c r="J5301" t="e">
        <f t="shared" si="474"/>
        <v>#N/A</v>
      </c>
      <c r="K5301" t="e">
        <f t="shared" si="475"/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 t="shared" si="472"/>
        <v>#N/A</v>
      </c>
      <c r="I5302" t="e">
        <f t="shared" si="473"/>
        <v>#N/A</v>
      </c>
      <c r="J5302" t="e">
        <f t="shared" si="474"/>
        <v>#N/A</v>
      </c>
      <c r="K5302" t="e">
        <f t="shared" si="475"/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 t="shared" si="472"/>
        <v>#N/A</v>
      </c>
      <c r="I5303" t="e">
        <f t="shared" si="473"/>
        <v>#N/A</v>
      </c>
      <c r="J5303" t="e">
        <f t="shared" si="474"/>
        <v>#N/A</v>
      </c>
      <c r="K5303" t="e">
        <f t="shared" si="475"/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 t="shared" si="472"/>
        <v>#N/A</v>
      </c>
      <c r="I5304" t="e">
        <f t="shared" si="473"/>
        <v>#N/A</v>
      </c>
      <c r="J5304" t="e">
        <f t="shared" si="474"/>
        <v>#N/A</v>
      </c>
      <c r="K5304" t="e">
        <f t="shared" si="475"/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 t="shared" si="472"/>
        <v>#N/A</v>
      </c>
      <c r="I5305" t="e">
        <f t="shared" si="473"/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 t="shared" si="472"/>
        <v>#N/A</v>
      </c>
      <c r="I5306" t="e">
        <f t="shared" si="473"/>
        <v>#N/A</v>
      </c>
      <c r="J5306" t="e">
        <f t="shared" ref="J5306:J5323" si="476">NA()</f>
        <v>#N/A</v>
      </c>
      <c r="K5306" t="e">
        <f t="shared" ref="K5306:K5323" si="477"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 t="shared" si="472"/>
        <v>#N/A</v>
      </c>
      <c r="I5307" t="e">
        <f t="shared" si="473"/>
        <v>#N/A</v>
      </c>
      <c r="J5307" t="e">
        <f t="shared" si="476"/>
        <v>#N/A</v>
      </c>
      <c r="K5307" t="e">
        <f t="shared" si="477"/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 t="shared" si="472"/>
        <v>#N/A</v>
      </c>
      <c r="I5308" t="e">
        <f t="shared" si="473"/>
        <v>#N/A</v>
      </c>
      <c r="J5308" t="e">
        <f t="shared" si="476"/>
        <v>#N/A</v>
      </c>
      <c r="K5308" t="e">
        <f t="shared" si="477"/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 t="shared" si="472"/>
        <v>#N/A</v>
      </c>
      <c r="I5309" t="e">
        <f t="shared" si="473"/>
        <v>#N/A</v>
      </c>
      <c r="J5309" t="e">
        <f t="shared" si="476"/>
        <v>#N/A</v>
      </c>
      <c r="K5309" t="e">
        <f t="shared" si="477"/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 t="shared" si="472"/>
        <v>#N/A</v>
      </c>
      <c r="I5310" t="e">
        <f t="shared" si="473"/>
        <v>#N/A</v>
      </c>
      <c r="J5310" t="e">
        <f t="shared" si="476"/>
        <v>#N/A</v>
      </c>
      <c r="K5310" t="e">
        <f t="shared" si="477"/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 t="shared" si="472"/>
        <v>#N/A</v>
      </c>
      <c r="I5311" t="e">
        <f t="shared" si="473"/>
        <v>#N/A</v>
      </c>
      <c r="J5311" t="e">
        <f t="shared" si="476"/>
        <v>#N/A</v>
      </c>
      <c r="K5311" t="e">
        <f t="shared" si="477"/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 t="shared" si="472"/>
        <v>#N/A</v>
      </c>
      <c r="I5312" t="e">
        <f t="shared" si="473"/>
        <v>#N/A</v>
      </c>
      <c r="J5312" t="e">
        <f t="shared" si="476"/>
        <v>#N/A</v>
      </c>
      <c r="K5312" t="e">
        <f t="shared" si="477"/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 t="shared" si="472"/>
        <v>#N/A</v>
      </c>
      <c r="I5313" t="e">
        <f t="shared" si="473"/>
        <v>#N/A</v>
      </c>
      <c r="J5313" t="e">
        <f t="shared" si="476"/>
        <v>#N/A</v>
      </c>
      <c r="K5313" t="e">
        <f t="shared" si="477"/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 t="shared" si="472"/>
        <v>#N/A</v>
      </c>
      <c r="I5314" t="e">
        <f t="shared" si="473"/>
        <v>#N/A</v>
      </c>
      <c r="J5314" t="e">
        <f t="shared" si="476"/>
        <v>#N/A</v>
      </c>
      <c r="K5314" t="e">
        <f t="shared" si="477"/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 t="shared" si="472"/>
        <v>#N/A</v>
      </c>
      <c r="I5315" t="e">
        <f t="shared" si="473"/>
        <v>#N/A</v>
      </c>
      <c r="J5315" t="e">
        <f t="shared" si="476"/>
        <v>#N/A</v>
      </c>
      <c r="K5315" t="e">
        <f t="shared" si="477"/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 t="shared" si="472"/>
        <v>#N/A</v>
      </c>
      <c r="I5316" t="e">
        <f t="shared" si="473"/>
        <v>#N/A</v>
      </c>
      <c r="J5316" t="e">
        <f t="shared" si="476"/>
        <v>#N/A</v>
      </c>
      <c r="K5316" t="e">
        <f t="shared" si="477"/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 t="shared" si="472"/>
        <v>#N/A</v>
      </c>
      <c r="I5317" t="e">
        <f t="shared" si="473"/>
        <v>#N/A</v>
      </c>
      <c r="J5317" t="e">
        <f t="shared" si="476"/>
        <v>#N/A</v>
      </c>
      <c r="K5317" t="e">
        <f t="shared" si="477"/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 t="shared" si="472"/>
        <v>#N/A</v>
      </c>
      <c r="I5318" t="e">
        <f t="shared" si="473"/>
        <v>#N/A</v>
      </c>
      <c r="J5318" t="e">
        <f t="shared" si="476"/>
        <v>#N/A</v>
      </c>
      <c r="K5318" t="e">
        <f t="shared" si="477"/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 t="shared" si="472"/>
        <v>#N/A</v>
      </c>
      <c r="I5319" t="e">
        <f t="shared" si="473"/>
        <v>#N/A</v>
      </c>
      <c r="J5319" t="e">
        <f t="shared" si="476"/>
        <v>#N/A</v>
      </c>
      <c r="K5319" t="e">
        <f t="shared" si="477"/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 t="shared" si="472"/>
        <v>#N/A</v>
      </c>
      <c r="I5320" t="e">
        <f t="shared" si="473"/>
        <v>#N/A</v>
      </c>
      <c r="J5320" t="e">
        <f t="shared" si="476"/>
        <v>#N/A</v>
      </c>
      <c r="K5320" t="e">
        <f t="shared" si="477"/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 t="shared" si="472"/>
        <v>#N/A</v>
      </c>
      <c r="I5321" t="e">
        <f t="shared" si="473"/>
        <v>#N/A</v>
      </c>
      <c r="J5321" t="e">
        <f t="shared" si="476"/>
        <v>#N/A</v>
      </c>
      <c r="K5321" t="e">
        <f t="shared" si="477"/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 t="shared" si="472"/>
        <v>#N/A</v>
      </c>
      <c r="I5322" t="e">
        <f t="shared" si="473"/>
        <v>#N/A</v>
      </c>
      <c r="J5322" t="e">
        <f t="shared" si="476"/>
        <v>#N/A</v>
      </c>
      <c r="K5322" t="e">
        <f t="shared" si="477"/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 t="shared" si="472"/>
        <v>#N/A</v>
      </c>
      <c r="I5323" t="e">
        <f t="shared" si="473"/>
        <v>#N/A</v>
      </c>
      <c r="J5323" t="e">
        <f t="shared" si="476"/>
        <v>#N/A</v>
      </c>
      <c r="K5323" t="e">
        <f t="shared" si="477"/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 t="shared" si="472"/>
        <v>#N/A</v>
      </c>
      <c r="I5324" t="e">
        <f t="shared" si="473"/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 t="shared" si="472"/>
        <v>#N/A</v>
      </c>
      <c r="I5325" t="e">
        <f t="shared" si="473"/>
        <v>#N/A</v>
      </c>
      <c r="J5325" t="e">
        <f t="shared" ref="J5325:J5344" si="478">NA()</f>
        <v>#N/A</v>
      </c>
      <c r="K5325" t="e">
        <f t="shared" ref="K5325:K5344" si="479"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 t="shared" si="472"/>
        <v>#N/A</v>
      </c>
      <c r="I5326" t="e">
        <f t="shared" si="473"/>
        <v>#N/A</v>
      </c>
      <c r="J5326" t="e">
        <f t="shared" si="478"/>
        <v>#N/A</v>
      </c>
      <c r="K5326" t="e">
        <f t="shared" si="479"/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 t="shared" si="472"/>
        <v>#N/A</v>
      </c>
      <c r="I5327" t="e">
        <f t="shared" si="473"/>
        <v>#N/A</v>
      </c>
      <c r="J5327" t="e">
        <f t="shared" si="478"/>
        <v>#N/A</v>
      </c>
      <c r="K5327" t="e">
        <f t="shared" si="479"/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 t="shared" si="472"/>
        <v>#N/A</v>
      </c>
      <c r="I5328" t="e">
        <f t="shared" si="473"/>
        <v>#N/A</v>
      </c>
      <c r="J5328" t="e">
        <f t="shared" si="478"/>
        <v>#N/A</v>
      </c>
      <c r="K5328" t="e">
        <f t="shared" si="479"/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 t="shared" si="472"/>
        <v>#N/A</v>
      </c>
      <c r="I5329" t="e">
        <f t="shared" si="473"/>
        <v>#N/A</v>
      </c>
      <c r="J5329" t="e">
        <f t="shared" si="478"/>
        <v>#N/A</v>
      </c>
      <c r="K5329" t="e">
        <f t="shared" si="479"/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 t="shared" si="472"/>
        <v>#N/A</v>
      </c>
      <c r="I5330" t="e">
        <f t="shared" si="473"/>
        <v>#N/A</v>
      </c>
      <c r="J5330" t="e">
        <f t="shared" si="478"/>
        <v>#N/A</v>
      </c>
      <c r="K5330" t="e">
        <f t="shared" si="479"/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 t="shared" si="472"/>
        <v>#N/A</v>
      </c>
      <c r="I5331" t="e">
        <f t="shared" si="473"/>
        <v>#N/A</v>
      </c>
      <c r="J5331" t="e">
        <f t="shared" si="478"/>
        <v>#N/A</v>
      </c>
      <c r="K5331" t="e">
        <f t="shared" si="479"/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 t="shared" si="472"/>
        <v>#N/A</v>
      </c>
      <c r="I5332" t="e">
        <f t="shared" si="473"/>
        <v>#N/A</v>
      </c>
      <c r="J5332" t="e">
        <f t="shared" si="478"/>
        <v>#N/A</v>
      </c>
      <c r="K5332" t="e">
        <f t="shared" si="479"/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 t="shared" si="472"/>
        <v>#N/A</v>
      </c>
      <c r="I5333" t="e">
        <f t="shared" si="473"/>
        <v>#N/A</v>
      </c>
      <c r="J5333" t="e">
        <f t="shared" si="478"/>
        <v>#N/A</v>
      </c>
      <c r="K5333" t="e">
        <f t="shared" si="479"/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 t="shared" si="472"/>
        <v>#N/A</v>
      </c>
      <c r="I5334" t="e">
        <f t="shared" si="473"/>
        <v>#N/A</v>
      </c>
      <c r="J5334" t="e">
        <f t="shared" si="478"/>
        <v>#N/A</v>
      </c>
      <c r="K5334" t="e">
        <f t="shared" si="479"/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 t="shared" si="472"/>
        <v>#N/A</v>
      </c>
      <c r="I5335" t="e">
        <f t="shared" si="473"/>
        <v>#N/A</v>
      </c>
      <c r="J5335" t="e">
        <f t="shared" si="478"/>
        <v>#N/A</v>
      </c>
      <c r="K5335" t="e">
        <f t="shared" si="479"/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 t="shared" si="472"/>
        <v>#N/A</v>
      </c>
      <c r="I5336" t="e">
        <f t="shared" si="473"/>
        <v>#N/A</v>
      </c>
      <c r="J5336" t="e">
        <f t="shared" si="478"/>
        <v>#N/A</v>
      </c>
      <c r="K5336" t="e">
        <f t="shared" si="479"/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 t="shared" si="472"/>
        <v>#N/A</v>
      </c>
      <c r="I5337" t="e">
        <f t="shared" si="473"/>
        <v>#N/A</v>
      </c>
      <c r="J5337" t="e">
        <f t="shared" si="478"/>
        <v>#N/A</v>
      </c>
      <c r="K5337" t="e">
        <f t="shared" si="479"/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 t="shared" si="472"/>
        <v>#N/A</v>
      </c>
      <c r="I5338" t="e">
        <f t="shared" si="473"/>
        <v>#N/A</v>
      </c>
      <c r="J5338" t="e">
        <f t="shared" si="478"/>
        <v>#N/A</v>
      </c>
      <c r="K5338" t="e">
        <f t="shared" si="479"/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 t="shared" si="472"/>
        <v>#N/A</v>
      </c>
      <c r="I5339" t="e">
        <f t="shared" si="473"/>
        <v>#N/A</v>
      </c>
      <c r="J5339" t="e">
        <f t="shared" si="478"/>
        <v>#N/A</v>
      </c>
      <c r="K5339" t="e">
        <f t="shared" si="479"/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 t="shared" si="472"/>
        <v>#N/A</v>
      </c>
      <c r="I5340" t="e">
        <f t="shared" si="473"/>
        <v>#N/A</v>
      </c>
      <c r="J5340" t="e">
        <f t="shared" si="478"/>
        <v>#N/A</v>
      </c>
      <c r="K5340" t="e">
        <f t="shared" si="479"/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 t="shared" si="472"/>
        <v>#N/A</v>
      </c>
      <c r="I5341" t="e">
        <f t="shared" si="473"/>
        <v>#N/A</v>
      </c>
      <c r="J5341" t="e">
        <f t="shared" si="478"/>
        <v>#N/A</v>
      </c>
      <c r="K5341" t="e">
        <f t="shared" si="479"/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 t="shared" si="472"/>
        <v>#N/A</v>
      </c>
      <c r="I5342" t="e">
        <f t="shared" si="473"/>
        <v>#N/A</v>
      </c>
      <c r="J5342" t="e">
        <f t="shared" si="478"/>
        <v>#N/A</v>
      </c>
      <c r="K5342" t="e">
        <f t="shared" si="479"/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 t="shared" si="472"/>
        <v>#N/A</v>
      </c>
      <c r="I5343" t="e">
        <f t="shared" si="473"/>
        <v>#N/A</v>
      </c>
      <c r="J5343" t="e">
        <f t="shared" si="478"/>
        <v>#N/A</v>
      </c>
      <c r="K5343" t="e">
        <f t="shared" si="479"/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 t="shared" si="472"/>
        <v>#N/A</v>
      </c>
      <c r="I5344" t="e">
        <f t="shared" si="473"/>
        <v>#N/A</v>
      </c>
      <c r="J5344" t="e">
        <f t="shared" si="478"/>
        <v>#N/A</v>
      </c>
      <c r="K5344" t="e">
        <f t="shared" si="479"/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 t="shared" si="472"/>
        <v>#N/A</v>
      </c>
      <c r="I5345" t="e">
        <f t="shared" si="473"/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 t="shared" si="472"/>
        <v>#N/A</v>
      </c>
      <c r="I5346" t="e">
        <f t="shared" si="473"/>
        <v>#N/A</v>
      </c>
      <c r="J5346" t="e">
        <f t="shared" ref="J5346:J5380" si="480">NA()</f>
        <v>#N/A</v>
      </c>
      <c r="K5346" t="e">
        <f t="shared" ref="K5346:K5380" si="481"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 t="shared" si="472"/>
        <v>#N/A</v>
      </c>
      <c r="I5347" t="e">
        <f t="shared" si="473"/>
        <v>#N/A</v>
      </c>
      <c r="J5347" t="e">
        <f t="shared" si="480"/>
        <v>#N/A</v>
      </c>
      <c r="K5347" t="e">
        <f t="shared" si="481"/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 t="shared" si="472"/>
        <v>#N/A</v>
      </c>
      <c r="I5348" t="e">
        <f t="shared" si="473"/>
        <v>#N/A</v>
      </c>
      <c r="J5348" t="e">
        <f t="shared" si="480"/>
        <v>#N/A</v>
      </c>
      <c r="K5348" t="e">
        <f t="shared" si="481"/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 t="shared" si="472"/>
        <v>#N/A</v>
      </c>
      <c r="I5349" t="e">
        <f t="shared" si="473"/>
        <v>#N/A</v>
      </c>
      <c r="J5349" t="e">
        <f t="shared" si="480"/>
        <v>#N/A</v>
      </c>
      <c r="K5349" t="e">
        <f t="shared" si="481"/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 t="shared" ref="H5350:H5380" si="482">NA()</f>
        <v>#N/A</v>
      </c>
      <c r="I5350" t="e">
        <f t="shared" ref="I5350:I5380" si="483">NA()</f>
        <v>#N/A</v>
      </c>
      <c r="J5350" t="e">
        <f t="shared" si="480"/>
        <v>#N/A</v>
      </c>
      <c r="K5350" t="e">
        <f t="shared" si="481"/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 t="shared" si="482"/>
        <v>#N/A</v>
      </c>
      <c r="I5351" t="e">
        <f t="shared" si="483"/>
        <v>#N/A</v>
      </c>
      <c r="J5351" t="e">
        <f t="shared" si="480"/>
        <v>#N/A</v>
      </c>
      <c r="K5351" t="e">
        <f t="shared" si="481"/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 t="shared" si="482"/>
        <v>#N/A</v>
      </c>
      <c r="I5352" t="e">
        <f t="shared" si="483"/>
        <v>#N/A</v>
      </c>
      <c r="J5352" t="e">
        <f t="shared" si="480"/>
        <v>#N/A</v>
      </c>
      <c r="K5352" t="e">
        <f t="shared" si="481"/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 t="shared" si="482"/>
        <v>#N/A</v>
      </c>
      <c r="I5353" t="e">
        <f t="shared" si="483"/>
        <v>#N/A</v>
      </c>
      <c r="J5353" t="e">
        <f t="shared" si="480"/>
        <v>#N/A</v>
      </c>
      <c r="K5353" t="e">
        <f t="shared" si="481"/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 t="shared" si="482"/>
        <v>#N/A</v>
      </c>
      <c r="I5354" t="e">
        <f t="shared" si="483"/>
        <v>#N/A</v>
      </c>
      <c r="J5354" t="e">
        <f t="shared" si="480"/>
        <v>#N/A</v>
      </c>
      <c r="K5354" t="e">
        <f t="shared" si="481"/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 t="shared" si="482"/>
        <v>#N/A</v>
      </c>
      <c r="I5355" t="e">
        <f t="shared" si="483"/>
        <v>#N/A</v>
      </c>
      <c r="J5355" t="e">
        <f t="shared" si="480"/>
        <v>#N/A</v>
      </c>
      <c r="K5355" t="e">
        <f t="shared" si="481"/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 t="shared" si="482"/>
        <v>#N/A</v>
      </c>
      <c r="I5356" t="e">
        <f t="shared" si="483"/>
        <v>#N/A</v>
      </c>
      <c r="J5356" t="e">
        <f t="shared" si="480"/>
        <v>#N/A</v>
      </c>
      <c r="K5356" t="e">
        <f t="shared" si="481"/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 t="shared" si="482"/>
        <v>#N/A</v>
      </c>
      <c r="I5357" t="e">
        <f t="shared" si="483"/>
        <v>#N/A</v>
      </c>
      <c r="J5357" t="e">
        <f t="shared" si="480"/>
        <v>#N/A</v>
      </c>
      <c r="K5357" t="e">
        <f t="shared" si="481"/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 t="shared" si="482"/>
        <v>#N/A</v>
      </c>
      <c r="I5358" t="e">
        <f t="shared" si="483"/>
        <v>#N/A</v>
      </c>
      <c r="J5358" t="e">
        <f t="shared" si="480"/>
        <v>#N/A</v>
      </c>
      <c r="K5358" t="e">
        <f t="shared" si="481"/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 t="shared" si="482"/>
        <v>#N/A</v>
      </c>
      <c r="I5359" t="e">
        <f t="shared" si="483"/>
        <v>#N/A</v>
      </c>
      <c r="J5359" t="e">
        <f t="shared" si="480"/>
        <v>#N/A</v>
      </c>
      <c r="K5359" t="e">
        <f t="shared" si="481"/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 t="shared" si="482"/>
        <v>#N/A</v>
      </c>
      <c r="I5360" t="e">
        <f t="shared" si="483"/>
        <v>#N/A</v>
      </c>
      <c r="J5360" t="e">
        <f t="shared" si="480"/>
        <v>#N/A</v>
      </c>
      <c r="K5360" t="e">
        <f t="shared" si="481"/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 t="shared" si="482"/>
        <v>#N/A</v>
      </c>
      <c r="I5361" t="e">
        <f t="shared" si="483"/>
        <v>#N/A</v>
      </c>
      <c r="J5361" t="e">
        <f t="shared" si="480"/>
        <v>#N/A</v>
      </c>
      <c r="K5361" t="e">
        <f t="shared" si="481"/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 t="shared" si="482"/>
        <v>#N/A</v>
      </c>
      <c r="I5362" t="e">
        <f t="shared" si="483"/>
        <v>#N/A</v>
      </c>
      <c r="J5362" t="e">
        <f t="shared" si="480"/>
        <v>#N/A</v>
      </c>
      <c r="K5362" t="e">
        <f t="shared" si="481"/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 t="shared" si="482"/>
        <v>#N/A</v>
      </c>
      <c r="I5363" t="e">
        <f t="shared" si="483"/>
        <v>#N/A</v>
      </c>
      <c r="J5363" t="e">
        <f t="shared" si="480"/>
        <v>#N/A</v>
      </c>
      <c r="K5363" t="e">
        <f t="shared" si="481"/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 t="shared" si="482"/>
        <v>#N/A</v>
      </c>
      <c r="I5364" t="e">
        <f t="shared" si="483"/>
        <v>#N/A</v>
      </c>
      <c r="J5364" t="e">
        <f t="shared" si="480"/>
        <v>#N/A</v>
      </c>
      <c r="K5364" t="e">
        <f t="shared" si="481"/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 t="shared" si="482"/>
        <v>#N/A</v>
      </c>
      <c r="I5365" t="e">
        <f t="shared" si="483"/>
        <v>#N/A</v>
      </c>
      <c r="J5365" t="e">
        <f t="shared" si="480"/>
        <v>#N/A</v>
      </c>
      <c r="K5365" t="e">
        <f t="shared" si="481"/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 t="shared" si="482"/>
        <v>#N/A</v>
      </c>
      <c r="I5366" t="e">
        <f t="shared" si="483"/>
        <v>#N/A</v>
      </c>
      <c r="J5366" t="e">
        <f t="shared" si="480"/>
        <v>#N/A</v>
      </c>
      <c r="K5366" t="e">
        <f t="shared" si="481"/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 t="shared" si="482"/>
        <v>#N/A</v>
      </c>
      <c r="I5367" t="e">
        <f t="shared" si="483"/>
        <v>#N/A</v>
      </c>
      <c r="J5367" t="e">
        <f t="shared" si="480"/>
        <v>#N/A</v>
      </c>
      <c r="K5367" t="e">
        <f t="shared" si="481"/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 t="shared" si="482"/>
        <v>#N/A</v>
      </c>
      <c r="I5368" t="e">
        <f t="shared" si="483"/>
        <v>#N/A</v>
      </c>
      <c r="J5368" t="e">
        <f t="shared" si="480"/>
        <v>#N/A</v>
      </c>
      <c r="K5368" t="e">
        <f t="shared" si="481"/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 t="shared" si="482"/>
        <v>#N/A</v>
      </c>
      <c r="I5369" t="e">
        <f t="shared" si="483"/>
        <v>#N/A</v>
      </c>
      <c r="J5369" t="e">
        <f t="shared" si="480"/>
        <v>#N/A</v>
      </c>
      <c r="K5369" t="e">
        <f t="shared" si="481"/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 t="shared" si="482"/>
        <v>#N/A</v>
      </c>
      <c r="I5370" t="e">
        <f t="shared" si="483"/>
        <v>#N/A</v>
      </c>
      <c r="J5370" t="e">
        <f t="shared" si="480"/>
        <v>#N/A</v>
      </c>
      <c r="K5370" t="e">
        <f t="shared" si="481"/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 t="shared" si="482"/>
        <v>#N/A</v>
      </c>
      <c r="I5371" t="e">
        <f t="shared" si="483"/>
        <v>#N/A</v>
      </c>
      <c r="J5371" t="e">
        <f t="shared" si="480"/>
        <v>#N/A</v>
      </c>
      <c r="K5371" t="e">
        <f t="shared" si="481"/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 t="shared" si="482"/>
        <v>#N/A</v>
      </c>
      <c r="I5372" t="e">
        <f t="shared" si="483"/>
        <v>#N/A</v>
      </c>
      <c r="J5372" t="e">
        <f t="shared" si="480"/>
        <v>#N/A</v>
      </c>
      <c r="K5372" t="e">
        <f t="shared" si="481"/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 t="shared" si="482"/>
        <v>#N/A</v>
      </c>
      <c r="I5373" t="e">
        <f t="shared" si="483"/>
        <v>#N/A</v>
      </c>
      <c r="J5373" t="e">
        <f t="shared" si="480"/>
        <v>#N/A</v>
      </c>
      <c r="K5373" t="e">
        <f t="shared" si="481"/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 t="shared" si="482"/>
        <v>#N/A</v>
      </c>
      <c r="I5374" t="e">
        <f t="shared" si="483"/>
        <v>#N/A</v>
      </c>
      <c r="J5374" t="e">
        <f t="shared" si="480"/>
        <v>#N/A</v>
      </c>
      <c r="K5374" t="e">
        <f t="shared" si="481"/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 t="shared" si="482"/>
        <v>#N/A</v>
      </c>
      <c r="I5375" t="e">
        <f t="shared" si="483"/>
        <v>#N/A</v>
      </c>
      <c r="J5375" t="e">
        <f t="shared" si="480"/>
        <v>#N/A</v>
      </c>
      <c r="K5375" t="e">
        <f t="shared" si="481"/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 t="shared" si="482"/>
        <v>#N/A</v>
      </c>
      <c r="I5376" t="e">
        <f t="shared" si="483"/>
        <v>#N/A</v>
      </c>
      <c r="J5376" t="e">
        <f t="shared" si="480"/>
        <v>#N/A</v>
      </c>
      <c r="K5376" t="e">
        <f t="shared" si="481"/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 t="shared" si="482"/>
        <v>#N/A</v>
      </c>
      <c r="I5377" t="e">
        <f t="shared" si="483"/>
        <v>#N/A</v>
      </c>
      <c r="J5377" t="e">
        <f t="shared" si="480"/>
        <v>#N/A</v>
      </c>
      <c r="K5377" t="e">
        <f t="shared" si="481"/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 t="shared" si="482"/>
        <v>#N/A</v>
      </c>
      <c r="I5378" t="e">
        <f t="shared" si="483"/>
        <v>#N/A</v>
      </c>
      <c r="J5378" t="e">
        <f t="shared" si="480"/>
        <v>#N/A</v>
      </c>
      <c r="K5378" t="e">
        <f t="shared" si="481"/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 t="shared" si="482"/>
        <v>#N/A</v>
      </c>
      <c r="I5379" t="e">
        <f t="shared" si="483"/>
        <v>#N/A</v>
      </c>
      <c r="J5379" t="e">
        <f t="shared" si="480"/>
        <v>#N/A</v>
      </c>
      <c r="K5379" t="e">
        <f t="shared" si="481"/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 t="shared" si="482"/>
        <v>#N/A</v>
      </c>
      <c r="I5380" t="e">
        <f t="shared" si="483"/>
        <v>#N/A</v>
      </c>
      <c r="J5380" t="e">
        <f t="shared" si="480"/>
        <v>#N/A</v>
      </c>
      <c r="K5380" t="e">
        <f t="shared" si="481"/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 t="shared" ref="H5382:H5445" si="484">NA()</f>
        <v>#N/A</v>
      </c>
      <c r="I5382" t="e">
        <f t="shared" ref="I5382:I5445" si="485">NA()</f>
        <v>#N/A</v>
      </c>
      <c r="J5382" t="e">
        <f t="shared" ref="J5382:J5395" si="486">NA()</f>
        <v>#N/A</v>
      </c>
      <c r="K5382" t="e">
        <f t="shared" ref="K5382:K5395" si="487"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 t="shared" si="484"/>
        <v>#N/A</v>
      </c>
      <c r="I5383" t="e">
        <f t="shared" si="485"/>
        <v>#N/A</v>
      </c>
      <c r="J5383" t="e">
        <f t="shared" si="486"/>
        <v>#N/A</v>
      </c>
      <c r="K5383" t="e">
        <f t="shared" si="487"/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 t="shared" si="484"/>
        <v>#N/A</v>
      </c>
      <c r="I5384" t="e">
        <f t="shared" si="485"/>
        <v>#N/A</v>
      </c>
      <c r="J5384" t="e">
        <f t="shared" si="486"/>
        <v>#N/A</v>
      </c>
      <c r="K5384" t="e">
        <f t="shared" si="487"/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 t="shared" si="484"/>
        <v>#N/A</v>
      </c>
      <c r="I5385" t="e">
        <f t="shared" si="485"/>
        <v>#N/A</v>
      </c>
      <c r="J5385" t="e">
        <f t="shared" si="486"/>
        <v>#N/A</v>
      </c>
      <c r="K5385" t="e">
        <f t="shared" si="487"/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 t="shared" si="484"/>
        <v>#N/A</v>
      </c>
      <c r="I5386" t="e">
        <f t="shared" si="485"/>
        <v>#N/A</v>
      </c>
      <c r="J5386" t="e">
        <f t="shared" si="486"/>
        <v>#N/A</v>
      </c>
      <c r="K5386" t="e">
        <f t="shared" si="487"/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 t="shared" si="484"/>
        <v>#N/A</v>
      </c>
      <c r="I5387" t="e">
        <f t="shared" si="485"/>
        <v>#N/A</v>
      </c>
      <c r="J5387" t="e">
        <f t="shared" si="486"/>
        <v>#N/A</v>
      </c>
      <c r="K5387" t="e">
        <f t="shared" si="487"/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 t="shared" si="484"/>
        <v>#N/A</v>
      </c>
      <c r="I5388" t="e">
        <f t="shared" si="485"/>
        <v>#N/A</v>
      </c>
      <c r="J5388" t="e">
        <f t="shared" si="486"/>
        <v>#N/A</v>
      </c>
      <c r="K5388" t="e">
        <f t="shared" si="487"/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 t="shared" si="484"/>
        <v>#N/A</v>
      </c>
      <c r="I5389" t="e">
        <f t="shared" si="485"/>
        <v>#N/A</v>
      </c>
      <c r="J5389" t="e">
        <f t="shared" si="486"/>
        <v>#N/A</v>
      </c>
      <c r="K5389" t="e">
        <f t="shared" si="487"/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 t="shared" si="484"/>
        <v>#N/A</v>
      </c>
      <c r="I5390" t="e">
        <f t="shared" si="485"/>
        <v>#N/A</v>
      </c>
      <c r="J5390" t="e">
        <f t="shared" si="486"/>
        <v>#N/A</v>
      </c>
      <c r="K5390" t="e">
        <f t="shared" si="487"/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 t="shared" si="484"/>
        <v>#N/A</v>
      </c>
      <c r="I5391" t="e">
        <f t="shared" si="485"/>
        <v>#N/A</v>
      </c>
      <c r="J5391" t="e">
        <f t="shared" si="486"/>
        <v>#N/A</v>
      </c>
      <c r="K5391" t="e">
        <f t="shared" si="487"/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 t="shared" si="484"/>
        <v>#N/A</v>
      </c>
      <c r="I5392" t="e">
        <f t="shared" si="485"/>
        <v>#N/A</v>
      </c>
      <c r="J5392" t="e">
        <f t="shared" si="486"/>
        <v>#N/A</v>
      </c>
      <c r="K5392" t="e">
        <f t="shared" si="487"/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 t="shared" si="484"/>
        <v>#N/A</v>
      </c>
      <c r="I5393" t="e">
        <f t="shared" si="485"/>
        <v>#N/A</v>
      </c>
      <c r="J5393" t="e">
        <f t="shared" si="486"/>
        <v>#N/A</v>
      </c>
      <c r="K5393" t="e">
        <f t="shared" si="487"/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 t="shared" si="484"/>
        <v>#N/A</v>
      </c>
      <c r="I5394" t="e">
        <f t="shared" si="485"/>
        <v>#N/A</v>
      </c>
      <c r="J5394" t="e">
        <f t="shared" si="486"/>
        <v>#N/A</v>
      </c>
      <c r="K5394" t="e">
        <f t="shared" si="487"/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 t="shared" si="484"/>
        <v>#N/A</v>
      </c>
      <c r="I5395" t="e">
        <f t="shared" si="485"/>
        <v>#N/A</v>
      </c>
      <c r="J5395" t="e">
        <f t="shared" si="486"/>
        <v>#N/A</v>
      </c>
      <c r="K5395" t="e">
        <f t="shared" si="487"/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 t="shared" si="484"/>
        <v>#N/A</v>
      </c>
      <c r="I5396" t="e">
        <f t="shared" si="485"/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 t="shared" si="484"/>
        <v>#N/A</v>
      </c>
      <c r="I5397" t="e">
        <f t="shared" si="485"/>
        <v>#N/A</v>
      </c>
      <c r="J5397" t="e">
        <f t="shared" ref="J5397:J5455" si="488">NA()</f>
        <v>#N/A</v>
      </c>
      <c r="K5397" t="e">
        <f t="shared" ref="K5397:K5455" si="489"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 t="shared" si="484"/>
        <v>#N/A</v>
      </c>
      <c r="I5398" t="e">
        <f t="shared" si="485"/>
        <v>#N/A</v>
      </c>
      <c r="J5398" t="e">
        <f t="shared" si="488"/>
        <v>#N/A</v>
      </c>
      <c r="K5398" t="e">
        <f t="shared" si="489"/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 t="shared" si="484"/>
        <v>#N/A</v>
      </c>
      <c r="I5399" t="e">
        <f t="shared" si="485"/>
        <v>#N/A</v>
      </c>
      <c r="J5399" t="e">
        <f t="shared" si="488"/>
        <v>#N/A</v>
      </c>
      <c r="K5399" t="e">
        <f t="shared" si="489"/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 t="shared" si="484"/>
        <v>#N/A</v>
      </c>
      <c r="I5400" t="e">
        <f t="shared" si="485"/>
        <v>#N/A</v>
      </c>
      <c r="J5400" t="e">
        <f t="shared" si="488"/>
        <v>#N/A</v>
      </c>
      <c r="K5400" t="e">
        <f t="shared" si="489"/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 t="shared" si="484"/>
        <v>#N/A</v>
      </c>
      <c r="I5401" t="e">
        <f t="shared" si="485"/>
        <v>#N/A</v>
      </c>
      <c r="J5401" t="e">
        <f t="shared" si="488"/>
        <v>#N/A</v>
      </c>
      <c r="K5401" t="e">
        <f t="shared" si="489"/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 t="shared" si="484"/>
        <v>#N/A</v>
      </c>
      <c r="I5402" t="e">
        <f t="shared" si="485"/>
        <v>#N/A</v>
      </c>
      <c r="J5402" t="e">
        <f t="shared" si="488"/>
        <v>#N/A</v>
      </c>
      <c r="K5402" t="e">
        <f t="shared" si="489"/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 t="shared" si="484"/>
        <v>#N/A</v>
      </c>
      <c r="I5403" t="e">
        <f t="shared" si="485"/>
        <v>#N/A</v>
      </c>
      <c r="J5403" t="e">
        <f t="shared" si="488"/>
        <v>#N/A</v>
      </c>
      <c r="K5403" t="e">
        <f t="shared" si="489"/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 t="shared" si="484"/>
        <v>#N/A</v>
      </c>
      <c r="I5404" t="e">
        <f t="shared" si="485"/>
        <v>#N/A</v>
      </c>
      <c r="J5404" t="e">
        <f t="shared" si="488"/>
        <v>#N/A</v>
      </c>
      <c r="K5404" t="e">
        <f t="shared" si="489"/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 t="shared" si="484"/>
        <v>#N/A</v>
      </c>
      <c r="I5405" t="e">
        <f t="shared" si="485"/>
        <v>#N/A</v>
      </c>
      <c r="J5405" t="e">
        <f t="shared" si="488"/>
        <v>#N/A</v>
      </c>
      <c r="K5405" t="e">
        <f t="shared" si="489"/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 t="shared" si="484"/>
        <v>#N/A</v>
      </c>
      <c r="I5406" t="e">
        <f t="shared" si="485"/>
        <v>#N/A</v>
      </c>
      <c r="J5406" t="e">
        <f t="shared" si="488"/>
        <v>#N/A</v>
      </c>
      <c r="K5406" t="e">
        <f t="shared" si="489"/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 t="shared" si="484"/>
        <v>#N/A</v>
      </c>
      <c r="I5407" t="e">
        <f t="shared" si="485"/>
        <v>#N/A</v>
      </c>
      <c r="J5407" t="e">
        <f t="shared" si="488"/>
        <v>#N/A</v>
      </c>
      <c r="K5407" t="e">
        <f t="shared" si="489"/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 t="shared" si="484"/>
        <v>#N/A</v>
      </c>
      <c r="I5408" t="e">
        <f t="shared" si="485"/>
        <v>#N/A</v>
      </c>
      <c r="J5408" t="e">
        <f t="shared" si="488"/>
        <v>#N/A</v>
      </c>
      <c r="K5408" t="e">
        <f t="shared" si="489"/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 t="shared" si="484"/>
        <v>#N/A</v>
      </c>
      <c r="I5409" t="e">
        <f t="shared" si="485"/>
        <v>#N/A</v>
      </c>
      <c r="J5409" t="e">
        <f t="shared" si="488"/>
        <v>#N/A</v>
      </c>
      <c r="K5409" t="e">
        <f t="shared" si="489"/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 t="shared" si="484"/>
        <v>#N/A</v>
      </c>
      <c r="I5410" t="e">
        <f t="shared" si="485"/>
        <v>#N/A</v>
      </c>
      <c r="J5410" t="e">
        <f t="shared" si="488"/>
        <v>#N/A</v>
      </c>
      <c r="K5410" t="e">
        <f t="shared" si="489"/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 t="shared" si="484"/>
        <v>#N/A</v>
      </c>
      <c r="I5411" t="e">
        <f t="shared" si="485"/>
        <v>#N/A</v>
      </c>
      <c r="J5411" t="e">
        <f t="shared" si="488"/>
        <v>#N/A</v>
      </c>
      <c r="K5411" t="e">
        <f t="shared" si="489"/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 t="shared" si="484"/>
        <v>#N/A</v>
      </c>
      <c r="I5412" t="e">
        <f t="shared" si="485"/>
        <v>#N/A</v>
      </c>
      <c r="J5412" t="e">
        <f t="shared" si="488"/>
        <v>#N/A</v>
      </c>
      <c r="K5412" t="e">
        <f t="shared" si="489"/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 t="shared" si="484"/>
        <v>#N/A</v>
      </c>
      <c r="I5413" t="e">
        <f t="shared" si="485"/>
        <v>#N/A</v>
      </c>
      <c r="J5413" t="e">
        <f t="shared" si="488"/>
        <v>#N/A</v>
      </c>
      <c r="K5413" t="e">
        <f t="shared" si="489"/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 t="shared" si="484"/>
        <v>#N/A</v>
      </c>
      <c r="I5414" t="e">
        <f t="shared" si="485"/>
        <v>#N/A</v>
      </c>
      <c r="J5414" t="e">
        <f t="shared" si="488"/>
        <v>#N/A</v>
      </c>
      <c r="K5414" t="e">
        <f t="shared" si="489"/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 t="shared" si="484"/>
        <v>#N/A</v>
      </c>
      <c r="I5415" t="e">
        <f t="shared" si="485"/>
        <v>#N/A</v>
      </c>
      <c r="J5415" t="e">
        <f t="shared" si="488"/>
        <v>#N/A</v>
      </c>
      <c r="K5415" t="e">
        <f t="shared" si="489"/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 t="shared" si="484"/>
        <v>#N/A</v>
      </c>
      <c r="I5416" t="e">
        <f t="shared" si="485"/>
        <v>#N/A</v>
      </c>
      <c r="J5416" t="e">
        <f t="shared" si="488"/>
        <v>#N/A</v>
      </c>
      <c r="K5416" t="e">
        <f t="shared" si="489"/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 t="shared" si="484"/>
        <v>#N/A</v>
      </c>
      <c r="I5417" t="e">
        <f t="shared" si="485"/>
        <v>#N/A</v>
      </c>
      <c r="J5417" t="e">
        <f t="shared" si="488"/>
        <v>#N/A</v>
      </c>
      <c r="K5417" t="e">
        <f t="shared" si="489"/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 t="shared" si="484"/>
        <v>#N/A</v>
      </c>
      <c r="I5418" t="e">
        <f t="shared" si="485"/>
        <v>#N/A</v>
      </c>
      <c r="J5418" t="e">
        <f t="shared" si="488"/>
        <v>#N/A</v>
      </c>
      <c r="K5418" t="e">
        <f t="shared" si="489"/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 t="shared" si="484"/>
        <v>#N/A</v>
      </c>
      <c r="I5419" t="e">
        <f t="shared" si="485"/>
        <v>#N/A</v>
      </c>
      <c r="J5419" t="e">
        <f t="shared" si="488"/>
        <v>#N/A</v>
      </c>
      <c r="K5419" t="e">
        <f t="shared" si="489"/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 t="shared" si="484"/>
        <v>#N/A</v>
      </c>
      <c r="I5420" t="e">
        <f t="shared" si="485"/>
        <v>#N/A</v>
      </c>
      <c r="J5420" t="e">
        <f t="shared" si="488"/>
        <v>#N/A</v>
      </c>
      <c r="K5420" t="e">
        <f t="shared" si="489"/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 t="shared" si="484"/>
        <v>#N/A</v>
      </c>
      <c r="I5421" t="e">
        <f t="shared" si="485"/>
        <v>#N/A</v>
      </c>
      <c r="J5421" t="e">
        <f t="shared" si="488"/>
        <v>#N/A</v>
      </c>
      <c r="K5421" t="e">
        <f t="shared" si="489"/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 t="shared" si="484"/>
        <v>#N/A</v>
      </c>
      <c r="I5422" t="e">
        <f t="shared" si="485"/>
        <v>#N/A</v>
      </c>
      <c r="J5422" t="e">
        <f t="shared" si="488"/>
        <v>#N/A</v>
      </c>
      <c r="K5422" t="e">
        <f t="shared" si="489"/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 t="shared" si="484"/>
        <v>#N/A</v>
      </c>
      <c r="I5423" t="e">
        <f t="shared" si="485"/>
        <v>#N/A</v>
      </c>
      <c r="J5423" t="e">
        <f t="shared" si="488"/>
        <v>#N/A</v>
      </c>
      <c r="K5423" t="e">
        <f t="shared" si="489"/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 t="shared" si="484"/>
        <v>#N/A</v>
      </c>
      <c r="I5424" t="e">
        <f t="shared" si="485"/>
        <v>#N/A</v>
      </c>
      <c r="J5424" t="e">
        <f t="shared" si="488"/>
        <v>#N/A</v>
      </c>
      <c r="K5424" t="e">
        <f t="shared" si="489"/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 t="shared" si="484"/>
        <v>#N/A</v>
      </c>
      <c r="I5425" t="e">
        <f t="shared" si="485"/>
        <v>#N/A</v>
      </c>
      <c r="J5425" t="e">
        <f t="shared" si="488"/>
        <v>#N/A</v>
      </c>
      <c r="K5425" t="e">
        <f t="shared" si="489"/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 t="shared" si="484"/>
        <v>#N/A</v>
      </c>
      <c r="I5426" t="e">
        <f t="shared" si="485"/>
        <v>#N/A</v>
      </c>
      <c r="J5426" t="e">
        <f t="shared" si="488"/>
        <v>#N/A</v>
      </c>
      <c r="K5426" t="e">
        <f t="shared" si="489"/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 t="shared" si="484"/>
        <v>#N/A</v>
      </c>
      <c r="I5427" t="e">
        <f t="shared" si="485"/>
        <v>#N/A</v>
      </c>
      <c r="J5427" t="e">
        <f t="shared" si="488"/>
        <v>#N/A</v>
      </c>
      <c r="K5427" t="e">
        <f t="shared" si="489"/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 t="shared" si="484"/>
        <v>#N/A</v>
      </c>
      <c r="I5428" t="e">
        <f t="shared" si="485"/>
        <v>#N/A</v>
      </c>
      <c r="J5428" t="e">
        <f t="shared" si="488"/>
        <v>#N/A</v>
      </c>
      <c r="K5428" t="e">
        <f t="shared" si="489"/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 t="shared" si="484"/>
        <v>#N/A</v>
      </c>
      <c r="I5429" t="e">
        <f t="shared" si="485"/>
        <v>#N/A</v>
      </c>
      <c r="J5429" t="e">
        <f t="shared" si="488"/>
        <v>#N/A</v>
      </c>
      <c r="K5429" t="e">
        <f t="shared" si="489"/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 t="shared" si="484"/>
        <v>#N/A</v>
      </c>
      <c r="I5430" t="e">
        <f t="shared" si="485"/>
        <v>#N/A</v>
      </c>
      <c r="J5430" t="e">
        <f t="shared" si="488"/>
        <v>#N/A</v>
      </c>
      <c r="K5430" t="e">
        <f t="shared" si="489"/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 t="shared" si="484"/>
        <v>#N/A</v>
      </c>
      <c r="I5431" t="e">
        <f t="shared" si="485"/>
        <v>#N/A</v>
      </c>
      <c r="J5431" t="e">
        <f t="shared" si="488"/>
        <v>#N/A</v>
      </c>
      <c r="K5431" t="e">
        <f t="shared" si="489"/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 t="shared" si="484"/>
        <v>#N/A</v>
      </c>
      <c r="I5432" t="e">
        <f t="shared" si="485"/>
        <v>#N/A</v>
      </c>
      <c r="J5432" t="e">
        <f t="shared" si="488"/>
        <v>#N/A</v>
      </c>
      <c r="K5432" t="e">
        <f t="shared" si="489"/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 t="shared" si="484"/>
        <v>#N/A</v>
      </c>
      <c r="I5433" t="e">
        <f t="shared" si="485"/>
        <v>#N/A</v>
      </c>
      <c r="J5433" t="e">
        <f t="shared" si="488"/>
        <v>#N/A</v>
      </c>
      <c r="K5433" t="e">
        <f t="shared" si="489"/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 t="shared" si="484"/>
        <v>#N/A</v>
      </c>
      <c r="I5434" t="e">
        <f t="shared" si="485"/>
        <v>#N/A</v>
      </c>
      <c r="J5434" t="e">
        <f t="shared" si="488"/>
        <v>#N/A</v>
      </c>
      <c r="K5434" t="e">
        <f t="shared" si="489"/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 t="shared" si="484"/>
        <v>#N/A</v>
      </c>
      <c r="I5435" t="e">
        <f t="shared" si="485"/>
        <v>#N/A</v>
      </c>
      <c r="J5435" t="e">
        <f t="shared" si="488"/>
        <v>#N/A</v>
      </c>
      <c r="K5435" t="e">
        <f t="shared" si="489"/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 t="shared" si="484"/>
        <v>#N/A</v>
      </c>
      <c r="I5436" t="e">
        <f t="shared" si="485"/>
        <v>#N/A</v>
      </c>
      <c r="J5436" t="e">
        <f t="shared" si="488"/>
        <v>#N/A</v>
      </c>
      <c r="K5436" t="e">
        <f t="shared" si="489"/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 t="shared" si="484"/>
        <v>#N/A</v>
      </c>
      <c r="I5437" t="e">
        <f t="shared" si="485"/>
        <v>#N/A</v>
      </c>
      <c r="J5437" t="e">
        <f t="shared" si="488"/>
        <v>#N/A</v>
      </c>
      <c r="K5437" t="e">
        <f t="shared" si="489"/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 t="shared" si="484"/>
        <v>#N/A</v>
      </c>
      <c r="I5438" t="e">
        <f t="shared" si="485"/>
        <v>#N/A</v>
      </c>
      <c r="J5438" t="e">
        <f t="shared" si="488"/>
        <v>#N/A</v>
      </c>
      <c r="K5438" t="e">
        <f t="shared" si="489"/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 t="shared" si="484"/>
        <v>#N/A</v>
      </c>
      <c r="I5439" t="e">
        <f t="shared" si="485"/>
        <v>#N/A</v>
      </c>
      <c r="J5439" t="e">
        <f t="shared" si="488"/>
        <v>#N/A</v>
      </c>
      <c r="K5439" t="e">
        <f t="shared" si="489"/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 t="shared" si="484"/>
        <v>#N/A</v>
      </c>
      <c r="I5440" t="e">
        <f t="shared" si="485"/>
        <v>#N/A</v>
      </c>
      <c r="J5440" t="e">
        <f t="shared" si="488"/>
        <v>#N/A</v>
      </c>
      <c r="K5440" t="e">
        <f t="shared" si="489"/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 t="shared" si="484"/>
        <v>#N/A</v>
      </c>
      <c r="I5441" t="e">
        <f t="shared" si="485"/>
        <v>#N/A</v>
      </c>
      <c r="J5441" t="e">
        <f t="shared" si="488"/>
        <v>#N/A</v>
      </c>
      <c r="K5441" t="e">
        <f t="shared" si="489"/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 t="shared" si="484"/>
        <v>#N/A</v>
      </c>
      <c r="I5442" t="e">
        <f t="shared" si="485"/>
        <v>#N/A</v>
      </c>
      <c r="J5442" t="e">
        <f t="shared" si="488"/>
        <v>#N/A</v>
      </c>
      <c r="K5442" t="e">
        <f t="shared" si="489"/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 t="shared" si="484"/>
        <v>#N/A</v>
      </c>
      <c r="I5443" t="e">
        <f t="shared" si="485"/>
        <v>#N/A</v>
      </c>
      <c r="J5443" t="e">
        <f t="shared" si="488"/>
        <v>#N/A</v>
      </c>
      <c r="K5443" t="e">
        <f t="shared" si="489"/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 t="shared" si="484"/>
        <v>#N/A</v>
      </c>
      <c r="I5444" t="e">
        <f t="shared" si="485"/>
        <v>#N/A</v>
      </c>
      <c r="J5444" t="e">
        <f t="shared" si="488"/>
        <v>#N/A</v>
      </c>
      <c r="K5444" t="e">
        <f t="shared" si="489"/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 t="shared" si="484"/>
        <v>#N/A</v>
      </c>
      <c r="I5445" t="e">
        <f t="shared" si="485"/>
        <v>#N/A</v>
      </c>
      <c r="J5445" t="e">
        <f t="shared" si="488"/>
        <v>#N/A</v>
      </c>
      <c r="K5445" t="e">
        <f t="shared" si="489"/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 t="shared" ref="H5446:H5455" si="490">NA()</f>
        <v>#N/A</v>
      </c>
      <c r="I5446" t="e">
        <f t="shared" ref="I5446:I5455" si="491">NA()</f>
        <v>#N/A</v>
      </c>
      <c r="J5446" t="e">
        <f t="shared" si="488"/>
        <v>#N/A</v>
      </c>
      <c r="K5446" t="e">
        <f t="shared" si="489"/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 t="shared" si="490"/>
        <v>#N/A</v>
      </c>
      <c r="I5447" t="e">
        <f t="shared" si="491"/>
        <v>#N/A</v>
      </c>
      <c r="J5447" t="e">
        <f t="shared" si="488"/>
        <v>#N/A</v>
      </c>
      <c r="K5447" t="e">
        <f t="shared" si="489"/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 t="shared" si="490"/>
        <v>#N/A</v>
      </c>
      <c r="I5448" t="e">
        <f t="shared" si="491"/>
        <v>#N/A</v>
      </c>
      <c r="J5448" t="e">
        <f t="shared" si="488"/>
        <v>#N/A</v>
      </c>
      <c r="K5448" t="e">
        <f t="shared" si="489"/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 t="shared" si="490"/>
        <v>#N/A</v>
      </c>
      <c r="I5449" t="e">
        <f t="shared" si="491"/>
        <v>#N/A</v>
      </c>
      <c r="J5449" t="e">
        <f t="shared" si="488"/>
        <v>#N/A</v>
      </c>
      <c r="K5449" t="e">
        <f t="shared" si="489"/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 t="shared" si="490"/>
        <v>#N/A</v>
      </c>
      <c r="I5450" t="e">
        <f t="shared" si="491"/>
        <v>#N/A</v>
      </c>
      <c r="J5450" t="e">
        <f t="shared" si="488"/>
        <v>#N/A</v>
      </c>
      <c r="K5450" t="e">
        <f t="shared" si="489"/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 t="shared" si="490"/>
        <v>#N/A</v>
      </c>
      <c r="I5451" t="e">
        <f t="shared" si="491"/>
        <v>#N/A</v>
      </c>
      <c r="J5451" t="e">
        <f t="shared" si="488"/>
        <v>#N/A</v>
      </c>
      <c r="K5451" t="e">
        <f t="shared" si="489"/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 t="shared" si="490"/>
        <v>#N/A</v>
      </c>
      <c r="I5452" t="e">
        <f t="shared" si="491"/>
        <v>#N/A</v>
      </c>
      <c r="J5452" t="e">
        <f t="shared" si="488"/>
        <v>#N/A</v>
      </c>
      <c r="K5452" t="e">
        <f t="shared" si="489"/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 t="shared" si="490"/>
        <v>#N/A</v>
      </c>
      <c r="I5453" t="e">
        <f t="shared" si="491"/>
        <v>#N/A</v>
      </c>
      <c r="J5453" t="e">
        <f t="shared" si="488"/>
        <v>#N/A</v>
      </c>
      <c r="K5453" t="e">
        <f t="shared" si="489"/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 t="shared" si="490"/>
        <v>#N/A</v>
      </c>
      <c r="I5454" t="e">
        <f t="shared" si="491"/>
        <v>#N/A</v>
      </c>
      <c r="J5454" t="e">
        <f t="shared" si="488"/>
        <v>#N/A</v>
      </c>
      <c r="K5454" t="e">
        <f t="shared" si="489"/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 t="shared" si="490"/>
        <v>#N/A</v>
      </c>
      <c r="I5455" t="e">
        <f t="shared" si="491"/>
        <v>#N/A</v>
      </c>
      <c r="J5455" t="e">
        <f t="shared" si="488"/>
        <v>#N/A</v>
      </c>
      <c r="K5455" t="e">
        <f t="shared" si="489"/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 t="shared" ref="H5457:H5520" si="492">NA()</f>
        <v>#N/A</v>
      </c>
      <c r="I5457" t="e">
        <f t="shared" ref="I5457:I5520" si="493">NA()</f>
        <v>#N/A</v>
      </c>
      <c r="J5457" t="e">
        <f t="shared" ref="J5457:J5485" si="494">NA()</f>
        <v>#N/A</v>
      </c>
      <c r="K5457" t="e">
        <f t="shared" ref="K5457:K5485" si="495"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 t="shared" si="492"/>
        <v>#N/A</v>
      </c>
      <c r="I5458" t="e">
        <f t="shared" si="493"/>
        <v>#N/A</v>
      </c>
      <c r="J5458" t="e">
        <f t="shared" si="494"/>
        <v>#N/A</v>
      </c>
      <c r="K5458" t="e">
        <f t="shared" si="495"/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 t="shared" si="492"/>
        <v>#N/A</v>
      </c>
      <c r="I5459" t="e">
        <f t="shared" si="493"/>
        <v>#N/A</v>
      </c>
      <c r="J5459" t="e">
        <f t="shared" si="494"/>
        <v>#N/A</v>
      </c>
      <c r="K5459" t="e">
        <f t="shared" si="495"/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 t="shared" si="492"/>
        <v>#N/A</v>
      </c>
      <c r="I5460" t="e">
        <f t="shared" si="493"/>
        <v>#N/A</v>
      </c>
      <c r="J5460" t="e">
        <f t="shared" si="494"/>
        <v>#N/A</v>
      </c>
      <c r="K5460" t="e">
        <f t="shared" si="495"/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 t="shared" si="492"/>
        <v>#N/A</v>
      </c>
      <c r="I5461" t="e">
        <f t="shared" si="493"/>
        <v>#N/A</v>
      </c>
      <c r="J5461" t="e">
        <f t="shared" si="494"/>
        <v>#N/A</v>
      </c>
      <c r="K5461" t="e">
        <f t="shared" si="495"/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 t="shared" si="492"/>
        <v>#N/A</v>
      </c>
      <c r="I5462" t="e">
        <f t="shared" si="493"/>
        <v>#N/A</v>
      </c>
      <c r="J5462" t="e">
        <f t="shared" si="494"/>
        <v>#N/A</v>
      </c>
      <c r="K5462" t="e">
        <f t="shared" si="495"/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 t="shared" si="492"/>
        <v>#N/A</v>
      </c>
      <c r="I5463" t="e">
        <f t="shared" si="493"/>
        <v>#N/A</v>
      </c>
      <c r="J5463" t="e">
        <f t="shared" si="494"/>
        <v>#N/A</v>
      </c>
      <c r="K5463" t="e">
        <f t="shared" si="495"/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 t="shared" si="492"/>
        <v>#N/A</v>
      </c>
      <c r="I5464" t="e">
        <f t="shared" si="493"/>
        <v>#N/A</v>
      </c>
      <c r="J5464" t="e">
        <f t="shared" si="494"/>
        <v>#N/A</v>
      </c>
      <c r="K5464" t="e">
        <f t="shared" si="495"/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 t="shared" si="492"/>
        <v>#N/A</v>
      </c>
      <c r="I5465" t="e">
        <f t="shared" si="493"/>
        <v>#N/A</v>
      </c>
      <c r="J5465" t="e">
        <f t="shared" si="494"/>
        <v>#N/A</v>
      </c>
      <c r="K5465" t="e">
        <f t="shared" si="495"/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 t="shared" si="492"/>
        <v>#N/A</v>
      </c>
      <c r="I5466" t="e">
        <f t="shared" si="493"/>
        <v>#N/A</v>
      </c>
      <c r="J5466" t="e">
        <f t="shared" si="494"/>
        <v>#N/A</v>
      </c>
      <c r="K5466" t="e">
        <f t="shared" si="495"/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 t="shared" si="492"/>
        <v>#N/A</v>
      </c>
      <c r="I5467" t="e">
        <f t="shared" si="493"/>
        <v>#N/A</v>
      </c>
      <c r="J5467" t="e">
        <f t="shared" si="494"/>
        <v>#N/A</v>
      </c>
      <c r="K5467" t="e">
        <f t="shared" si="495"/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 t="shared" si="492"/>
        <v>#N/A</v>
      </c>
      <c r="I5468" t="e">
        <f t="shared" si="493"/>
        <v>#N/A</v>
      </c>
      <c r="J5468" t="e">
        <f t="shared" si="494"/>
        <v>#N/A</v>
      </c>
      <c r="K5468" t="e">
        <f t="shared" si="495"/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 t="shared" si="492"/>
        <v>#N/A</v>
      </c>
      <c r="I5469" t="e">
        <f t="shared" si="493"/>
        <v>#N/A</v>
      </c>
      <c r="J5469" t="e">
        <f t="shared" si="494"/>
        <v>#N/A</v>
      </c>
      <c r="K5469" t="e">
        <f t="shared" si="495"/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 t="shared" si="492"/>
        <v>#N/A</v>
      </c>
      <c r="I5470" t="e">
        <f t="shared" si="493"/>
        <v>#N/A</v>
      </c>
      <c r="J5470" t="e">
        <f t="shared" si="494"/>
        <v>#N/A</v>
      </c>
      <c r="K5470" t="e">
        <f t="shared" si="495"/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 t="shared" si="492"/>
        <v>#N/A</v>
      </c>
      <c r="I5471" t="e">
        <f t="shared" si="493"/>
        <v>#N/A</v>
      </c>
      <c r="J5471" t="e">
        <f t="shared" si="494"/>
        <v>#N/A</v>
      </c>
      <c r="K5471" t="e">
        <f t="shared" si="495"/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 t="shared" si="492"/>
        <v>#N/A</v>
      </c>
      <c r="I5472" t="e">
        <f t="shared" si="493"/>
        <v>#N/A</v>
      </c>
      <c r="J5472" t="e">
        <f t="shared" si="494"/>
        <v>#N/A</v>
      </c>
      <c r="K5472" t="e">
        <f t="shared" si="495"/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 t="shared" si="492"/>
        <v>#N/A</v>
      </c>
      <c r="I5473" t="e">
        <f t="shared" si="493"/>
        <v>#N/A</v>
      </c>
      <c r="J5473" t="e">
        <f t="shared" si="494"/>
        <v>#N/A</v>
      </c>
      <c r="K5473" t="e">
        <f t="shared" si="495"/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 t="shared" si="492"/>
        <v>#N/A</v>
      </c>
      <c r="I5474" t="e">
        <f t="shared" si="493"/>
        <v>#N/A</v>
      </c>
      <c r="J5474" t="e">
        <f t="shared" si="494"/>
        <v>#N/A</v>
      </c>
      <c r="K5474" t="e">
        <f t="shared" si="495"/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 t="shared" si="492"/>
        <v>#N/A</v>
      </c>
      <c r="I5475" t="e">
        <f t="shared" si="493"/>
        <v>#N/A</v>
      </c>
      <c r="J5475" t="e">
        <f t="shared" si="494"/>
        <v>#N/A</v>
      </c>
      <c r="K5475" t="e">
        <f t="shared" si="495"/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 t="shared" si="492"/>
        <v>#N/A</v>
      </c>
      <c r="I5476" t="e">
        <f t="shared" si="493"/>
        <v>#N/A</v>
      </c>
      <c r="J5476" t="e">
        <f t="shared" si="494"/>
        <v>#N/A</v>
      </c>
      <c r="K5476" t="e">
        <f t="shared" si="495"/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 t="shared" si="492"/>
        <v>#N/A</v>
      </c>
      <c r="I5477" t="e">
        <f t="shared" si="493"/>
        <v>#N/A</v>
      </c>
      <c r="J5477" t="e">
        <f t="shared" si="494"/>
        <v>#N/A</v>
      </c>
      <c r="K5477" t="e">
        <f t="shared" si="495"/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 t="shared" si="492"/>
        <v>#N/A</v>
      </c>
      <c r="I5478" t="e">
        <f t="shared" si="493"/>
        <v>#N/A</v>
      </c>
      <c r="J5478" t="e">
        <f t="shared" si="494"/>
        <v>#N/A</v>
      </c>
      <c r="K5478" t="e">
        <f t="shared" si="495"/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 t="shared" si="492"/>
        <v>#N/A</v>
      </c>
      <c r="I5479" t="e">
        <f t="shared" si="493"/>
        <v>#N/A</v>
      </c>
      <c r="J5479" t="e">
        <f t="shared" si="494"/>
        <v>#N/A</v>
      </c>
      <c r="K5479" t="e">
        <f t="shared" si="495"/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 t="shared" si="492"/>
        <v>#N/A</v>
      </c>
      <c r="I5480" t="e">
        <f t="shared" si="493"/>
        <v>#N/A</v>
      </c>
      <c r="J5480" t="e">
        <f t="shared" si="494"/>
        <v>#N/A</v>
      </c>
      <c r="K5480" t="e">
        <f t="shared" si="495"/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 t="shared" si="492"/>
        <v>#N/A</v>
      </c>
      <c r="I5481" t="e">
        <f t="shared" si="493"/>
        <v>#N/A</v>
      </c>
      <c r="J5481" t="e">
        <f t="shared" si="494"/>
        <v>#N/A</v>
      </c>
      <c r="K5481" t="e">
        <f t="shared" si="495"/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 t="shared" si="492"/>
        <v>#N/A</v>
      </c>
      <c r="I5482" t="e">
        <f t="shared" si="493"/>
        <v>#N/A</v>
      </c>
      <c r="J5482" t="e">
        <f t="shared" si="494"/>
        <v>#N/A</v>
      </c>
      <c r="K5482" t="e">
        <f t="shared" si="495"/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 t="shared" si="492"/>
        <v>#N/A</v>
      </c>
      <c r="I5483" t="e">
        <f t="shared" si="493"/>
        <v>#N/A</v>
      </c>
      <c r="J5483" t="e">
        <f t="shared" si="494"/>
        <v>#N/A</v>
      </c>
      <c r="K5483" t="e">
        <f t="shared" si="495"/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 t="shared" si="492"/>
        <v>#N/A</v>
      </c>
      <c r="I5484" t="e">
        <f t="shared" si="493"/>
        <v>#N/A</v>
      </c>
      <c r="J5484" t="e">
        <f t="shared" si="494"/>
        <v>#N/A</v>
      </c>
      <c r="K5484" t="e">
        <f t="shared" si="495"/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 t="shared" si="492"/>
        <v>#N/A</v>
      </c>
      <c r="I5485" t="e">
        <f t="shared" si="493"/>
        <v>#N/A</v>
      </c>
      <c r="J5485" t="e">
        <f t="shared" si="494"/>
        <v>#N/A</v>
      </c>
      <c r="K5485" t="e">
        <f t="shared" si="495"/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 t="shared" si="492"/>
        <v>#N/A</v>
      </c>
      <c r="I5486" t="e">
        <f t="shared" si="493"/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 t="shared" si="492"/>
        <v>#N/A</v>
      </c>
      <c r="I5487" t="e">
        <f t="shared" si="493"/>
        <v>#N/A</v>
      </c>
      <c r="J5487" t="e">
        <f t="shared" ref="J5487:J5535" si="496">NA()</f>
        <v>#N/A</v>
      </c>
      <c r="K5487" t="e">
        <f t="shared" ref="K5487:K5535" si="497"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 t="shared" si="492"/>
        <v>#N/A</v>
      </c>
      <c r="I5488" t="e">
        <f t="shared" si="493"/>
        <v>#N/A</v>
      </c>
      <c r="J5488" t="e">
        <f t="shared" si="496"/>
        <v>#N/A</v>
      </c>
      <c r="K5488" t="e">
        <f t="shared" si="497"/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 t="shared" si="492"/>
        <v>#N/A</v>
      </c>
      <c r="I5489" t="e">
        <f t="shared" si="493"/>
        <v>#N/A</v>
      </c>
      <c r="J5489" t="e">
        <f t="shared" si="496"/>
        <v>#N/A</v>
      </c>
      <c r="K5489" t="e">
        <f t="shared" si="497"/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 t="shared" si="492"/>
        <v>#N/A</v>
      </c>
      <c r="I5490" t="e">
        <f t="shared" si="493"/>
        <v>#N/A</v>
      </c>
      <c r="J5490" t="e">
        <f t="shared" si="496"/>
        <v>#N/A</v>
      </c>
      <c r="K5490" t="e">
        <f t="shared" si="497"/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 t="shared" si="492"/>
        <v>#N/A</v>
      </c>
      <c r="I5491" t="e">
        <f t="shared" si="493"/>
        <v>#N/A</v>
      </c>
      <c r="J5491" t="e">
        <f t="shared" si="496"/>
        <v>#N/A</v>
      </c>
      <c r="K5491" t="e">
        <f t="shared" si="497"/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 t="shared" si="492"/>
        <v>#N/A</v>
      </c>
      <c r="I5492" t="e">
        <f t="shared" si="493"/>
        <v>#N/A</v>
      </c>
      <c r="J5492" t="e">
        <f t="shared" si="496"/>
        <v>#N/A</v>
      </c>
      <c r="K5492" t="e">
        <f t="shared" si="497"/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 t="shared" si="492"/>
        <v>#N/A</v>
      </c>
      <c r="I5493" t="e">
        <f t="shared" si="493"/>
        <v>#N/A</v>
      </c>
      <c r="J5493" t="e">
        <f t="shared" si="496"/>
        <v>#N/A</v>
      </c>
      <c r="K5493" t="e">
        <f t="shared" si="497"/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 t="shared" si="492"/>
        <v>#N/A</v>
      </c>
      <c r="I5494" t="e">
        <f t="shared" si="493"/>
        <v>#N/A</v>
      </c>
      <c r="J5494" t="e">
        <f t="shared" si="496"/>
        <v>#N/A</v>
      </c>
      <c r="K5494" t="e">
        <f t="shared" si="497"/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 t="shared" si="492"/>
        <v>#N/A</v>
      </c>
      <c r="I5495" t="e">
        <f t="shared" si="493"/>
        <v>#N/A</v>
      </c>
      <c r="J5495" t="e">
        <f t="shared" si="496"/>
        <v>#N/A</v>
      </c>
      <c r="K5495" t="e">
        <f t="shared" si="497"/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 t="shared" si="492"/>
        <v>#N/A</v>
      </c>
      <c r="I5496" t="e">
        <f t="shared" si="493"/>
        <v>#N/A</v>
      </c>
      <c r="J5496" t="e">
        <f t="shared" si="496"/>
        <v>#N/A</v>
      </c>
      <c r="K5496" t="e">
        <f t="shared" si="497"/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 t="shared" si="492"/>
        <v>#N/A</v>
      </c>
      <c r="I5497" t="e">
        <f t="shared" si="493"/>
        <v>#N/A</v>
      </c>
      <c r="J5497" t="e">
        <f t="shared" si="496"/>
        <v>#N/A</v>
      </c>
      <c r="K5497" t="e">
        <f t="shared" si="497"/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 t="shared" si="492"/>
        <v>#N/A</v>
      </c>
      <c r="I5498" t="e">
        <f t="shared" si="493"/>
        <v>#N/A</v>
      </c>
      <c r="J5498" t="e">
        <f t="shared" si="496"/>
        <v>#N/A</v>
      </c>
      <c r="K5498" t="e">
        <f t="shared" si="497"/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 t="shared" si="492"/>
        <v>#N/A</v>
      </c>
      <c r="I5499" t="e">
        <f t="shared" si="493"/>
        <v>#N/A</v>
      </c>
      <c r="J5499" t="e">
        <f t="shared" si="496"/>
        <v>#N/A</v>
      </c>
      <c r="K5499" t="e">
        <f t="shared" si="497"/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 t="shared" si="492"/>
        <v>#N/A</v>
      </c>
      <c r="I5500" t="e">
        <f t="shared" si="493"/>
        <v>#N/A</v>
      </c>
      <c r="J5500" t="e">
        <f t="shared" si="496"/>
        <v>#N/A</v>
      </c>
      <c r="K5500" t="e">
        <f t="shared" si="497"/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 t="shared" si="492"/>
        <v>#N/A</v>
      </c>
      <c r="I5501" t="e">
        <f t="shared" si="493"/>
        <v>#N/A</v>
      </c>
      <c r="J5501" t="e">
        <f t="shared" si="496"/>
        <v>#N/A</v>
      </c>
      <c r="K5501" t="e">
        <f t="shared" si="497"/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 t="shared" si="492"/>
        <v>#N/A</v>
      </c>
      <c r="I5502" t="e">
        <f t="shared" si="493"/>
        <v>#N/A</v>
      </c>
      <c r="J5502" t="e">
        <f t="shared" si="496"/>
        <v>#N/A</v>
      </c>
      <c r="K5502" t="e">
        <f t="shared" si="497"/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 t="shared" si="492"/>
        <v>#N/A</v>
      </c>
      <c r="I5503" t="e">
        <f t="shared" si="493"/>
        <v>#N/A</v>
      </c>
      <c r="J5503" t="e">
        <f t="shared" si="496"/>
        <v>#N/A</v>
      </c>
      <c r="K5503" t="e">
        <f t="shared" si="497"/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 t="shared" si="492"/>
        <v>#N/A</v>
      </c>
      <c r="I5504" t="e">
        <f t="shared" si="493"/>
        <v>#N/A</v>
      </c>
      <c r="J5504" t="e">
        <f t="shared" si="496"/>
        <v>#N/A</v>
      </c>
      <c r="K5504" t="e">
        <f t="shared" si="497"/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 t="shared" si="492"/>
        <v>#N/A</v>
      </c>
      <c r="I5505" t="e">
        <f t="shared" si="493"/>
        <v>#N/A</v>
      </c>
      <c r="J5505" t="e">
        <f t="shared" si="496"/>
        <v>#N/A</v>
      </c>
      <c r="K5505" t="e">
        <f t="shared" si="497"/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 t="shared" si="492"/>
        <v>#N/A</v>
      </c>
      <c r="I5506" t="e">
        <f t="shared" si="493"/>
        <v>#N/A</v>
      </c>
      <c r="J5506" t="e">
        <f t="shared" si="496"/>
        <v>#N/A</v>
      </c>
      <c r="K5506" t="e">
        <f t="shared" si="497"/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 t="shared" si="492"/>
        <v>#N/A</v>
      </c>
      <c r="I5507" t="e">
        <f t="shared" si="493"/>
        <v>#N/A</v>
      </c>
      <c r="J5507" t="e">
        <f t="shared" si="496"/>
        <v>#N/A</v>
      </c>
      <c r="K5507" t="e">
        <f t="shared" si="497"/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 t="shared" si="492"/>
        <v>#N/A</v>
      </c>
      <c r="I5508" t="e">
        <f t="shared" si="493"/>
        <v>#N/A</v>
      </c>
      <c r="J5508" t="e">
        <f t="shared" si="496"/>
        <v>#N/A</v>
      </c>
      <c r="K5508" t="e">
        <f t="shared" si="497"/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 t="shared" si="492"/>
        <v>#N/A</v>
      </c>
      <c r="I5509" t="e">
        <f t="shared" si="493"/>
        <v>#N/A</v>
      </c>
      <c r="J5509" t="e">
        <f t="shared" si="496"/>
        <v>#N/A</v>
      </c>
      <c r="K5509" t="e">
        <f t="shared" si="497"/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 t="shared" si="492"/>
        <v>#N/A</v>
      </c>
      <c r="I5510" t="e">
        <f t="shared" si="493"/>
        <v>#N/A</v>
      </c>
      <c r="J5510" t="e">
        <f t="shared" si="496"/>
        <v>#N/A</v>
      </c>
      <c r="K5510" t="e">
        <f t="shared" si="497"/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 t="shared" si="492"/>
        <v>#N/A</v>
      </c>
      <c r="I5511" t="e">
        <f t="shared" si="493"/>
        <v>#N/A</v>
      </c>
      <c r="J5511" t="e">
        <f t="shared" si="496"/>
        <v>#N/A</v>
      </c>
      <c r="K5511" t="e">
        <f t="shared" si="497"/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 t="shared" si="492"/>
        <v>#N/A</v>
      </c>
      <c r="I5512" t="e">
        <f t="shared" si="493"/>
        <v>#N/A</v>
      </c>
      <c r="J5512" t="e">
        <f t="shared" si="496"/>
        <v>#N/A</v>
      </c>
      <c r="K5512" t="e">
        <f t="shared" si="497"/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 t="shared" si="492"/>
        <v>#N/A</v>
      </c>
      <c r="I5513" t="e">
        <f t="shared" si="493"/>
        <v>#N/A</v>
      </c>
      <c r="J5513" t="e">
        <f t="shared" si="496"/>
        <v>#N/A</v>
      </c>
      <c r="K5513" t="e">
        <f t="shared" si="497"/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 t="shared" si="492"/>
        <v>#N/A</v>
      </c>
      <c r="I5514" t="e">
        <f t="shared" si="493"/>
        <v>#N/A</v>
      </c>
      <c r="J5514" t="e">
        <f t="shared" si="496"/>
        <v>#N/A</v>
      </c>
      <c r="K5514" t="e">
        <f t="shared" si="497"/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 t="shared" si="492"/>
        <v>#N/A</v>
      </c>
      <c r="I5515" t="e">
        <f t="shared" si="493"/>
        <v>#N/A</v>
      </c>
      <c r="J5515" t="e">
        <f t="shared" si="496"/>
        <v>#N/A</v>
      </c>
      <c r="K5515" t="e">
        <f t="shared" si="497"/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 t="shared" si="492"/>
        <v>#N/A</v>
      </c>
      <c r="I5516" t="e">
        <f t="shared" si="493"/>
        <v>#N/A</v>
      </c>
      <c r="J5516" t="e">
        <f t="shared" si="496"/>
        <v>#N/A</v>
      </c>
      <c r="K5516" t="e">
        <f t="shared" si="497"/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 t="shared" si="492"/>
        <v>#N/A</v>
      </c>
      <c r="I5517" t="e">
        <f t="shared" si="493"/>
        <v>#N/A</v>
      </c>
      <c r="J5517" t="e">
        <f t="shared" si="496"/>
        <v>#N/A</v>
      </c>
      <c r="K5517" t="e">
        <f t="shared" si="497"/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 t="shared" si="492"/>
        <v>#N/A</v>
      </c>
      <c r="I5518" t="e">
        <f t="shared" si="493"/>
        <v>#N/A</v>
      </c>
      <c r="J5518" t="e">
        <f t="shared" si="496"/>
        <v>#N/A</v>
      </c>
      <c r="K5518" t="e">
        <f t="shared" si="497"/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 t="shared" si="492"/>
        <v>#N/A</v>
      </c>
      <c r="I5519" t="e">
        <f t="shared" si="493"/>
        <v>#N/A</v>
      </c>
      <c r="J5519" t="e">
        <f t="shared" si="496"/>
        <v>#N/A</v>
      </c>
      <c r="K5519" t="e">
        <f t="shared" si="497"/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 t="shared" si="492"/>
        <v>#N/A</v>
      </c>
      <c r="I5520" t="e">
        <f t="shared" si="493"/>
        <v>#N/A</v>
      </c>
      <c r="J5520" t="e">
        <f t="shared" si="496"/>
        <v>#N/A</v>
      </c>
      <c r="K5520" t="e">
        <f t="shared" si="497"/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 t="shared" ref="H5521:H5535" si="498">NA()</f>
        <v>#N/A</v>
      </c>
      <c r="I5521" t="e">
        <f t="shared" ref="I5521:I5535" si="499">NA()</f>
        <v>#N/A</v>
      </c>
      <c r="J5521" t="e">
        <f t="shared" si="496"/>
        <v>#N/A</v>
      </c>
      <c r="K5521" t="e">
        <f t="shared" si="497"/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 t="shared" si="498"/>
        <v>#N/A</v>
      </c>
      <c r="I5522" t="e">
        <f t="shared" si="499"/>
        <v>#N/A</v>
      </c>
      <c r="J5522" t="e">
        <f t="shared" si="496"/>
        <v>#N/A</v>
      </c>
      <c r="K5522" t="e">
        <f t="shared" si="497"/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 t="shared" si="498"/>
        <v>#N/A</v>
      </c>
      <c r="I5523" t="e">
        <f t="shared" si="499"/>
        <v>#N/A</v>
      </c>
      <c r="J5523" t="e">
        <f t="shared" si="496"/>
        <v>#N/A</v>
      </c>
      <c r="K5523" t="e">
        <f t="shared" si="497"/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 t="shared" si="498"/>
        <v>#N/A</v>
      </c>
      <c r="I5524" t="e">
        <f t="shared" si="499"/>
        <v>#N/A</v>
      </c>
      <c r="J5524" t="e">
        <f t="shared" si="496"/>
        <v>#N/A</v>
      </c>
      <c r="K5524" t="e">
        <f t="shared" si="497"/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 t="shared" si="498"/>
        <v>#N/A</v>
      </c>
      <c r="I5525" t="e">
        <f t="shared" si="499"/>
        <v>#N/A</v>
      </c>
      <c r="J5525" t="e">
        <f t="shared" si="496"/>
        <v>#N/A</v>
      </c>
      <c r="K5525" t="e">
        <f t="shared" si="497"/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 t="shared" si="498"/>
        <v>#N/A</v>
      </c>
      <c r="I5526" t="e">
        <f t="shared" si="499"/>
        <v>#N/A</v>
      </c>
      <c r="J5526" t="e">
        <f t="shared" si="496"/>
        <v>#N/A</v>
      </c>
      <c r="K5526" t="e">
        <f t="shared" si="497"/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 t="shared" si="498"/>
        <v>#N/A</v>
      </c>
      <c r="I5527" t="e">
        <f t="shared" si="499"/>
        <v>#N/A</v>
      </c>
      <c r="J5527" t="e">
        <f t="shared" si="496"/>
        <v>#N/A</v>
      </c>
      <c r="K5527" t="e">
        <f t="shared" si="497"/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 t="shared" si="498"/>
        <v>#N/A</v>
      </c>
      <c r="I5528" t="e">
        <f t="shared" si="499"/>
        <v>#N/A</v>
      </c>
      <c r="J5528" t="e">
        <f t="shared" si="496"/>
        <v>#N/A</v>
      </c>
      <c r="K5528" t="e">
        <f t="shared" si="497"/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 t="shared" si="498"/>
        <v>#N/A</v>
      </c>
      <c r="I5529" t="e">
        <f t="shared" si="499"/>
        <v>#N/A</v>
      </c>
      <c r="J5529" t="e">
        <f t="shared" si="496"/>
        <v>#N/A</v>
      </c>
      <c r="K5529" t="e">
        <f t="shared" si="497"/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 t="shared" si="498"/>
        <v>#N/A</v>
      </c>
      <c r="I5530" t="e">
        <f t="shared" si="499"/>
        <v>#N/A</v>
      </c>
      <c r="J5530" t="e">
        <f t="shared" si="496"/>
        <v>#N/A</v>
      </c>
      <c r="K5530" t="e">
        <f t="shared" si="497"/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 t="shared" si="498"/>
        <v>#N/A</v>
      </c>
      <c r="I5531" t="e">
        <f t="shared" si="499"/>
        <v>#N/A</v>
      </c>
      <c r="J5531" t="e">
        <f t="shared" si="496"/>
        <v>#N/A</v>
      </c>
      <c r="K5531" t="e">
        <f t="shared" si="497"/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 t="shared" si="498"/>
        <v>#N/A</v>
      </c>
      <c r="I5532" t="e">
        <f t="shared" si="499"/>
        <v>#N/A</v>
      </c>
      <c r="J5532" t="e">
        <f t="shared" si="496"/>
        <v>#N/A</v>
      </c>
      <c r="K5532" t="e">
        <f t="shared" si="497"/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 t="shared" si="498"/>
        <v>#N/A</v>
      </c>
      <c r="I5533" t="e">
        <f t="shared" si="499"/>
        <v>#N/A</v>
      </c>
      <c r="J5533" t="e">
        <f t="shared" si="496"/>
        <v>#N/A</v>
      </c>
      <c r="K5533" t="e">
        <f t="shared" si="497"/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 t="shared" si="498"/>
        <v>#N/A</v>
      </c>
      <c r="I5534" t="e">
        <f t="shared" si="499"/>
        <v>#N/A</v>
      </c>
      <c r="J5534" t="e">
        <f t="shared" si="496"/>
        <v>#N/A</v>
      </c>
      <c r="K5534" t="e">
        <f t="shared" si="497"/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 t="shared" si="498"/>
        <v>#N/A</v>
      </c>
      <c r="I5535" t="e">
        <f t="shared" si="499"/>
        <v>#N/A</v>
      </c>
      <c r="J5535" t="e">
        <f t="shared" si="496"/>
        <v>#N/A</v>
      </c>
      <c r="K5535" t="e">
        <f t="shared" si="497"/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 t="shared" ref="H5537:H5600" si="500">NA()</f>
        <v>#N/A</v>
      </c>
      <c r="I5537" t="e">
        <f t="shared" ref="I5537:I5600" si="501">NA()</f>
        <v>#N/A</v>
      </c>
      <c r="J5537" t="e">
        <f t="shared" ref="J5537:J5549" si="502">NA()</f>
        <v>#N/A</v>
      </c>
      <c r="K5537" t="e">
        <f t="shared" ref="K5537:K5549" si="503"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 t="shared" si="500"/>
        <v>#N/A</v>
      </c>
      <c r="I5538" t="e">
        <f t="shared" si="501"/>
        <v>#N/A</v>
      </c>
      <c r="J5538" t="e">
        <f t="shared" si="502"/>
        <v>#N/A</v>
      </c>
      <c r="K5538" t="e">
        <f t="shared" si="503"/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 t="shared" si="500"/>
        <v>#N/A</v>
      </c>
      <c r="I5539" t="e">
        <f t="shared" si="501"/>
        <v>#N/A</v>
      </c>
      <c r="J5539" t="e">
        <f t="shared" si="502"/>
        <v>#N/A</v>
      </c>
      <c r="K5539" t="e">
        <f t="shared" si="503"/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 t="shared" si="500"/>
        <v>#N/A</v>
      </c>
      <c r="I5540" t="e">
        <f t="shared" si="501"/>
        <v>#N/A</v>
      </c>
      <c r="J5540" t="e">
        <f t="shared" si="502"/>
        <v>#N/A</v>
      </c>
      <c r="K5540" t="e">
        <f t="shared" si="503"/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 t="shared" si="500"/>
        <v>#N/A</v>
      </c>
      <c r="I5541" t="e">
        <f t="shared" si="501"/>
        <v>#N/A</v>
      </c>
      <c r="J5541" t="e">
        <f t="shared" si="502"/>
        <v>#N/A</v>
      </c>
      <c r="K5541" t="e">
        <f t="shared" si="503"/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 t="shared" si="500"/>
        <v>#N/A</v>
      </c>
      <c r="I5542" t="e">
        <f t="shared" si="501"/>
        <v>#N/A</v>
      </c>
      <c r="J5542" t="e">
        <f t="shared" si="502"/>
        <v>#N/A</v>
      </c>
      <c r="K5542" t="e">
        <f t="shared" si="503"/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 t="shared" si="500"/>
        <v>#N/A</v>
      </c>
      <c r="I5543" t="e">
        <f t="shared" si="501"/>
        <v>#N/A</v>
      </c>
      <c r="J5543" t="e">
        <f t="shared" si="502"/>
        <v>#N/A</v>
      </c>
      <c r="K5543" t="e">
        <f t="shared" si="503"/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 t="shared" si="500"/>
        <v>#N/A</v>
      </c>
      <c r="I5544" t="e">
        <f t="shared" si="501"/>
        <v>#N/A</v>
      </c>
      <c r="J5544" t="e">
        <f t="shared" si="502"/>
        <v>#N/A</v>
      </c>
      <c r="K5544" t="e">
        <f t="shared" si="503"/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 t="shared" si="500"/>
        <v>#N/A</v>
      </c>
      <c r="I5545" t="e">
        <f t="shared" si="501"/>
        <v>#N/A</v>
      </c>
      <c r="J5545" t="e">
        <f t="shared" si="502"/>
        <v>#N/A</v>
      </c>
      <c r="K5545" t="e">
        <f t="shared" si="503"/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 t="shared" si="500"/>
        <v>#N/A</v>
      </c>
      <c r="I5546" t="e">
        <f t="shared" si="501"/>
        <v>#N/A</v>
      </c>
      <c r="J5546" t="e">
        <f t="shared" si="502"/>
        <v>#N/A</v>
      </c>
      <c r="K5546" t="e">
        <f t="shared" si="503"/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 t="shared" si="500"/>
        <v>#N/A</v>
      </c>
      <c r="I5547" t="e">
        <f t="shared" si="501"/>
        <v>#N/A</v>
      </c>
      <c r="J5547" t="e">
        <f t="shared" si="502"/>
        <v>#N/A</v>
      </c>
      <c r="K5547" t="e">
        <f t="shared" si="503"/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 t="shared" si="500"/>
        <v>#N/A</v>
      </c>
      <c r="I5548" t="e">
        <f t="shared" si="501"/>
        <v>#N/A</v>
      </c>
      <c r="J5548" t="e">
        <f t="shared" si="502"/>
        <v>#N/A</v>
      </c>
      <c r="K5548" t="e">
        <f t="shared" si="503"/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 t="shared" si="500"/>
        <v>#N/A</v>
      </c>
      <c r="I5549" t="e">
        <f t="shared" si="501"/>
        <v>#N/A</v>
      </c>
      <c r="J5549" t="e">
        <f t="shared" si="502"/>
        <v>#N/A</v>
      </c>
      <c r="K5549" t="e">
        <f t="shared" si="503"/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 t="shared" si="500"/>
        <v>#N/A</v>
      </c>
      <c r="I5550" t="e">
        <f t="shared" si="501"/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 t="shared" si="500"/>
        <v>#N/A</v>
      </c>
      <c r="I5551" t="e">
        <f t="shared" si="501"/>
        <v>#N/A</v>
      </c>
      <c r="J5551" t="e">
        <f t="shared" ref="J5551:J5566" si="504">NA()</f>
        <v>#N/A</v>
      </c>
      <c r="K5551" t="e">
        <f t="shared" ref="K5551:K5566" si="505"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 t="shared" si="500"/>
        <v>#N/A</v>
      </c>
      <c r="I5552" t="e">
        <f t="shared" si="501"/>
        <v>#N/A</v>
      </c>
      <c r="J5552" t="e">
        <f t="shared" si="504"/>
        <v>#N/A</v>
      </c>
      <c r="K5552" t="e">
        <f t="shared" si="505"/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 t="shared" si="500"/>
        <v>#N/A</v>
      </c>
      <c r="I5553" t="e">
        <f t="shared" si="501"/>
        <v>#N/A</v>
      </c>
      <c r="J5553" t="e">
        <f t="shared" si="504"/>
        <v>#N/A</v>
      </c>
      <c r="K5553" t="e">
        <f t="shared" si="505"/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 t="shared" si="500"/>
        <v>#N/A</v>
      </c>
      <c r="I5554" t="e">
        <f t="shared" si="501"/>
        <v>#N/A</v>
      </c>
      <c r="J5554" t="e">
        <f t="shared" si="504"/>
        <v>#N/A</v>
      </c>
      <c r="K5554" t="e">
        <f t="shared" si="505"/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 t="shared" si="500"/>
        <v>#N/A</v>
      </c>
      <c r="I5555" t="e">
        <f t="shared" si="501"/>
        <v>#N/A</v>
      </c>
      <c r="J5555" t="e">
        <f t="shared" si="504"/>
        <v>#N/A</v>
      </c>
      <c r="K5555" t="e">
        <f t="shared" si="505"/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 t="shared" si="500"/>
        <v>#N/A</v>
      </c>
      <c r="I5556" t="e">
        <f t="shared" si="501"/>
        <v>#N/A</v>
      </c>
      <c r="J5556" t="e">
        <f t="shared" si="504"/>
        <v>#N/A</v>
      </c>
      <c r="K5556" t="e">
        <f t="shared" si="505"/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 t="shared" si="500"/>
        <v>#N/A</v>
      </c>
      <c r="I5557" t="e">
        <f t="shared" si="501"/>
        <v>#N/A</v>
      </c>
      <c r="J5557" t="e">
        <f t="shared" si="504"/>
        <v>#N/A</v>
      </c>
      <c r="K5557" t="e">
        <f t="shared" si="505"/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 t="shared" si="500"/>
        <v>#N/A</v>
      </c>
      <c r="I5558" t="e">
        <f t="shared" si="501"/>
        <v>#N/A</v>
      </c>
      <c r="J5558" t="e">
        <f t="shared" si="504"/>
        <v>#N/A</v>
      </c>
      <c r="K5558" t="e">
        <f t="shared" si="505"/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 t="shared" si="500"/>
        <v>#N/A</v>
      </c>
      <c r="I5559" t="e">
        <f t="shared" si="501"/>
        <v>#N/A</v>
      </c>
      <c r="J5559" t="e">
        <f t="shared" si="504"/>
        <v>#N/A</v>
      </c>
      <c r="K5559" t="e">
        <f t="shared" si="505"/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 t="shared" si="500"/>
        <v>#N/A</v>
      </c>
      <c r="I5560" t="e">
        <f t="shared" si="501"/>
        <v>#N/A</v>
      </c>
      <c r="J5560" t="e">
        <f t="shared" si="504"/>
        <v>#N/A</v>
      </c>
      <c r="K5560" t="e">
        <f t="shared" si="505"/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 t="shared" si="500"/>
        <v>#N/A</v>
      </c>
      <c r="I5561" t="e">
        <f t="shared" si="501"/>
        <v>#N/A</v>
      </c>
      <c r="J5561" t="e">
        <f t="shared" si="504"/>
        <v>#N/A</v>
      </c>
      <c r="K5561" t="e">
        <f t="shared" si="505"/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 t="shared" si="500"/>
        <v>#N/A</v>
      </c>
      <c r="I5562" t="e">
        <f t="shared" si="501"/>
        <v>#N/A</v>
      </c>
      <c r="J5562" t="e">
        <f t="shared" si="504"/>
        <v>#N/A</v>
      </c>
      <c r="K5562" t="e">
        <f t="shared" si="505"/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 t="shared" si="500"/>
        <v>#N/A</v>
      </c>
      <c r="I5563" t="e">
        <f t="shared" si="501"/>
        <v>#N/A</v>
      </c>
      <c r="J5563" t="e">
        <f t="shared" si="504"/>
        <v>#N/A</v>
      </c>
      <c r="K5563" t="e">
        <f t="shared" si="505"/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 t="shared" si="500"/>
        <v>#N/A</v>
      </c>
      <c r="I5564" t="e">
        <f t="shared" si="501"/>
        <v>#N/A</v>
      </c>
      <c r="J5564" t="e">
        <f t="shared" si="504"/>
        <v>#N/A</v>
      </c>
      <c r="K5564" t="e">
        <f t="shared" si="505"/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 t="shared" si="500"/>
        <v>#N/A</v>
      </c>
      <c r="I5565" t="e">
        <f t="shared" si="501"/>
        <v>#N/A</v>
      </c>
      <c r="J5565" t="e">
        <f t="shared" si="504"/>
        <v>#N/A</v>
      </c>
      <c r="K5565" t="e">
        <f t="shared" si="505"/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 t="shared" si="500"/>
        <v>#N/A</v>
      </c>
      <c r="I5566" t="e">
        <f t="shared" si="501"/>
        <v>#N/A</v>
      </c>
      <c r="J5566" t="e">
        <f t="shared" si="504"/>
        <v>#N/A</v>
      </c>
      <c r="K5566" t="e">
        <f t="shared" si="505"/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 t="shared" si="500"/>
        <v>#N/A</v>
      </c>
      <c r="I5567" t="e">
        <f t="shared" si="501"/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 t="shared" si="500"/>
        <v>#N/A</v>
      </c>
      <c r="I5568" t="e">
        <f t="shared" si="501"/>
        <v>#N/A</v>
      </c>
      <c r="J5568" t="e">
        <f t="shared" ref="J5568:J5625" si="506">NA()</f>
        <v>#N/A</v>
      </c>
      <c r="K5568" t="e">
        <f t="shared" ref="K5568:K5625" si="507"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 t="shared" si="500"/>
        <v>#N/A</v>
      </c>
      <c r="I5569" t="e">
        <f t="shared" si="501"/>
        <v>#N/A</v>
      </c>
      <c r="J5569" t="e">
        <f t="shared" si="506"/>
        <v>#N/A</v>
      </c>
      <c r="K5569" t="e">
        <f t="shared" si="507"/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 t="shared" si="500"/>
        <v>#N/A</v>
      </c>
      <c r="I5570" t="e">
        <f t="shared" si="501"/>
        <v>#N/A</v>
      </c>
      <c r="J5570" t="e">
        <f t="shared" si="506"/>
        <v>#N/A</v>
      </c>
      <c r="K5570" t="e">
        <f t="shared" si="507"/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 t="shared" si="500"/>
        <v>#N/A</v>
      </c>
      <c r="I5571" t="e">
        <f t="shared" si="501"/>
        <v>#N/A</v>
      </c>
      <c r="J5571" t="e">
        <f t="shared" si="506"/>
        <v>#N/A</v>
      </c>
      <c r="K5571" t="e">
        <f t="shared" si="507"/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 t="shared" si="500"/>
        <v>#N/A</v>
      </c>
      <c r="I5572" t="e">
        <f t="shared" si="501"/>
        <v>#N/A</v>
      </c>
      <c r="J5572" t="e">
        <f t="shared" si="506"/>
        <v>#N/A</v>
      </c>
      <c r="K5572" t="e">
        <f t="shared" si="507"/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 t="shared" si="500"/>
        <v>#N/A</v>
      </c>
      <c r="I5573" t="e">
        <f t="shared" si="501"/>
        <v>#N/A</v>
      </c>
      <c r="J5573" t="e">
        <f t="shared" si="506"/>
        <v>#N/A</v>
      </c>
      <c r="K5573" t="e">
        <f t="shared" si="507"/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 t="shared" si="500"/>
        <v>#N/A</v>
      </c>
      <c r="I5574" t="e">
        <f t="shared" si="501"/>
        <v>#N/A</v>
      </c>
      <c r="J5574" t="e">
        <f t="shared" si="506"/>
        <v>#N/A</v>
      </c>
      <c r="K5574" t="e">
        <f t="shared" si="507"/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 t="shared" si="500"/>
        <v>#N/A</v>
      </c>
      <c r="I5575" t="e">
        <f t="shared" si="501"/>
        <v>#N/A</v>
      </c>
      <c r="J5575" t="e">
        <f t="shared" si="506"/>
        <v>#N/A</v>
      </c>
      <c r="K5575" t="e">
        <f t="shared" si="507"/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 t="shared" si="500"/>
        <v>#N/A</v>
      </c>
      <c r="I5576" t="e">
        <f t="shared" si="501"/>
        <v>#N/A</v>
      </c>
      <c r="J5576" t="e">
        <f t="shared" si="506"/>
        <v>#N/A</v>
      </c>
      <c r="K5576" t="e">
        <f t="shared" si="507"/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 t="shared" si="500"/>
        <v>#N/A</v>
      </c>
      <c r="I5577" t="e">
        <f t="shared" si="501"/>
        <v>#N/A</v>
      </c>
      <c r="J5577" t="e">
        <f t="shared" si="506"/>
        <v>#N/A</v>
      </c>
      <c r="K5577" t="e">
        <f t="shared" si="507"/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 t="shared" si="500"/>
        <v>#N/A</v>
      </c>
      <c r="I5578" t="e">
        <f t="shared" si="501"/>
        <v>#N/A</v>
      </c>
      <c r="J5578" t="e">
        <f t="shared" si="506"/>
        <v>#N/A</v>
      </c>
      <c r="K5578" t="e">
        <f t="shared" si="507"/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 t="shared" si="500"/>
        <v>#N/A</v>
      </c>
      <c r="I5579" t="e">
        <f t="shared" si="501"/>
        <v>#N/A</v>
      </c>
      <c r="J5579" t="e">
        <f t="shared" si="506"/>
        <v>#N/A</v>
      </c>
      <c r="K5579" t="e">
        <f t="shared" si="507"/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 t="shared" si="500"/>
        <v>#N/A</v>
      </c>
      <c r="I5580" t="e">
        <f t="shared" si="501"/>
        <v>#N/A</v>
      </c>
      <c r="J5580" t="e">
        <f t="shared" si="506"/>
        <v>#N/A</v>
      </c>
      <c r="K5580" t="e">
        <f t="shared" si="507"/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 t="shared" si="500"/>
        <v>#N/A</v>
      </c>
      <c r="I5581" t="e">
        <f t="shared" si="501"/>
        <v>#N/A</v>
      </c>
      <c r="J5581" t="e">
        <f t="shared" si="506"/>
        <v>#N/A</v>
      </c>
      <c r="K5581" t="e">
        <f t="shared" si="507"/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 t="shared" si="500"/>
        <v>#N/A</v>
      </c>
      <c r="I5582" t="e">
        <f t="shared" si="501"/>
        <v>#N/A</v>
      </c>
      <c r="J5582" t="e">
        <f t="shared" si="506"/>
        <v>#N/A</v>
      </c>
      <c r="K5582" t="e">
        <f t="shared" si="507"/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 t="shared" si="500"/>
        <v>#N/A</v>
      </c>
      <c r="I5583" t="e">
        <f t="shared" si="501"/>
        <v>#N/A</v>
      </c>
      <c r="J5583" t="e">
        <f t="shared" si="506"/>
        <v>#N/A</v>
      </c>
      <c r="K5583" t="e">
        <f t="shared" si="507"/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 t="shared" si="500"/>
        <v>#N/A</v>
      </c>
      <c r="I5584" t="e">
        <f t="shared" si="501"/>
        <v>#N/A</v>
      </c>
      <c r="J5584" t="e">
        <f t="shared" si="506"/>
        <v>#N/A</v>
      </c>
      <c r="K5584" t="e">
        <f t="shared" si="507"/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 t="shared" si="500"/>
        <v>#N/A</v>
      </c>
      <c r="I5585" t="e">
        <f t="shared" si="501"/>
        <v>#N/A</v>
      </c>
      <c r="J5585" t="e">
        <f t="shared" si="506"/>
        <v>#N/A</v>
      </c>
      <c r="K5585" t="e">
        <f t="shared" si="507"/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 t="shared" si="500"/>
        <v>#N/A</v>
      </c>
      <c r="I5586" t="e">
        <f t="shared" si="501"/>
        <v>#N/A</v>
      </c>
      <c r="J5586" t="e">
        <f t="shared" si="506"/>
        <v>#N/A</v>
      </c>
      <c r="K5586" t="e">
        <f t="shared" si="507"/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 t="shared" si="500"/>
        <v>#N/A</v>
      </c>
      <c r="I5587" t="e">
        <f t="shared" si="501"/>
        <v>#N/A</v>
      </c>
      <c r="J5587" t="e">
        <f t="shared" si="506"/>
        <v>#N/A</v>
      </c>
      <c r="K5587" t="e">
        <f t="shared" si="507"/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 t="shared" si="500"/>
        <v>#N/A</v>
      </c>
      <c r="I5588" t="e">
        <f t="shared" si="501"/>
        <v>#N/A</v>
      </c>
      <c r="J5588" t="e">
        <f t="shared" si="506"/>
        <v>#N/A</v>
      </c>
      <c r="K5588" t="e">
        <f t="shared" si="507"/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 t="shared" si="500"/>
        <v>#N/A</v>
      </c>
      <c r="I5589" t="e">
        <f t="shared" si="501"/>
        <v>#N/A</v>
      </c>
      <c r="J5589" t="e">
        <f t="shared" si="506"/>
        <v>#N/A</v>
      </c>
      <c r="K5589" t="e">
        <f t="shared" si="507"/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 t="shared" si="500"/>
        <v>#N/A</v>
      </c>
      <c r="I5590" t="e">
        <f t="shared" si="501"/>
        <v>#N/A</v>
      </c>
      <c r="J5590" t="e">
        <f t="shared" si="506"/>
        <v>#N/A</v>
      </c>
      <c r="K5590" t="e">
        <f t="shared" si="507"/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 t="shared" si="500"/>
        <v>#N/A</v>
      </c>
      <c r="I5591" t="e">
        <f t="shared" si="501"/>
        <v>#N/A</v>
      </c>
      <c r="J5591" t="e">
        <f t="shared" si="506"/>
        <v>#N/A</v>
      </c>
      <c r="K5591" t="e">
        <f t="shared" si="507"/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 t="shared" si="500"/>
        <v>#N/A</v>
      </c>
      <c r="I5592" t="e">
        <f t="shared" si="501"/>
        <v>#N/A</v>
      </c>
      <c r="J5592" t="e">
        <f t="shared" si="506"/>
        <v>#N/A</v>
      </c>
      <c r="K5592" t="e">
        <f t="shared" si="507"/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 t="shared" si="500"/>
        <v>#N/A</v>
      </c>
      <c r="I5593" t="e">
        <f t="shared" si="501"/>
        <v>#N/A</v>
      </c>
      <c r="J5593" t="e">
        <f t="shared" si="506"/>
        <v>#N/A</v>
      </c>
      <c r="K5593" t="e">
        <f t="shared" si="507"/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 t="shared" si="500"/>
        <v>#N/A</v>
      </c>
      <c r="I5594" t="e">
        <f t="shared" si="501"/>
        <v>#N/A</v>
      </c>
      <c r="J5594" t="e">
        <f t="shared" si="506"/>
        <v>#N/A</v>
      </c>
      <c r="K5594" t="e">
        <f t="shared" si="507"/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 t="shared" si="500"/>
        <v>#N/A</v>
      </c>
      <c r="I5595" t="e">
        <f t="shared" si="501"/>
        <v>#N/A</v>
      </c>
      <c r="J5595" t="e">
        <f t="shared" si="506"/>
        <v>#N/A</v>
      </c>
      <c r="K5595" t="e">
        <f t="shared" si="507"/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 t="shared" si="500"/>
        <v>#N/A</v>
      </c>
      <c r="I5596" t="e">
        <f t="shared" si="501"/>
        <v>#N/A</v>
      </c>
      <c r="J5596" t="e">
        <f t="shared" si="506"/>
        <v>#N/A</v>
      </c>
      <c r="K5596" t="e">
        <f t="shared" si="507"/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 t="shared" si="500"/>
        <v>#N/A</v>
      </c>
      <c r="I5597" t="e">
        <f t="shared" si="501"/>
        <v>#N/A</v>
      </c>
      <c r="J5597" t="e">
        <f t="shared" si="506"/>
        <v>#N/A</v>
      </c>
      <c r="K5597" t="e">
        <f t="shared" si="507"/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 t="shared" si="500"/>
        <v>#N/A</v>
      </c>
      <c r="I5598" t="e">
        <f t="shared" si="501"/>
        <v>#N/A</v>
      </c>
      <c r="J5598" t="e">
        <f t="shared" si="506"/>
        <v>#N/A</v>
      </c>
      <c r="K5598" t="e">
        <f t="shared" si="507"/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 t="shared" si="500"/>
        <v>#N/A</v>
      </c>
      <c r="I5599" t="e">
        <f t="shared" si="501"/>
        <v>#N/A</v>
      </c>
      <c r="J5599" t="e">
        <f t="shared" si="506"/>
        <v>#N/A</v>
      </c>
      <c r="K5599" t="e">
        <f t="shared" si="507"/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 t="shared" si="500"/>
        <v>#N/A</v>
      </c>
      <c r="I5600" t="e">
        <f t="shared" si="501"/>
        <v>#N/A</v>
      </c>
      <c r="J5600" t="e">
        <f t="shared" si="506"/>
        <v>#N/A</v>
      </c>
      <c r="K5600" t="e">
        <f t="shared" si="507"/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 t="shared" ref="H5601:H5664" si="508">NA()</f>
        <v>#N/A</v>
      </c>
      <c r="I5601" t="e">
        <f t="shared" ref="I5601:I5664" si="509">NA()</f>
        <v>#N/A</v>
      </c>
      <c r="J5601" t="e">
        <f t="shared" si="506"/>
        <v>#N/A</v>
      </c>
      <c r="K5601" t="e">
        <f t="shared" si="507"/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 t="shared" si="508"/>
        <v>#N/A</v>
      </c>
      <c r="I5602" t="e">
        <f t="shared" si="509"/>
        <v>#N/A</v>
      </c>
      <c r="J5602" t="e">
        <f t="shared" si="506"/>
        <v>#N/A</v>
      </c>
      <c r="K5602" t="e">
        <f t="shared" si="507"/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 t="shared" si="508"/>
        <v>#N/A</v>
      </c>
      <c r="I5603" t="e">
        <f t="shared" si="509"/>
        <v>#N/A</v>
      </c>
      <c r="J5603" t="e">
        <f t="shared" si="506"/>
        <v>#N/A</v>
      </c>
      <c r="K5603" t="e">
        <f t="shared" si="507"/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 t="shared" si="508"/>
        <v>#N/A</v>
      </c>
      <c r="I5604" t="e">
        <f t="shared" si="509"/>
        <v>#N/A</v>
      </c>
      <c r="J5604" t="e">
        <f t="shared" si="506"/>
        <v>#N/A</v>
      </c>
      <c r="K5604" t="e">
        <f t="shared" si="507"/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 t="shared" si="508"/>
        <v>#N/A</v>
      </c>
      <c r="I5605" t="e">
        <f t="shared" si="509"/>
        <v>#N/A</v>
      </c>
      <c r="J5605" t="e">
        <f t="shared" si="506"/>
        <v>#N/A</v>
      </c>
      <c r="K5605" t="e">
        <f t="shared" si="507"/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 t="shared" si="508"/>
        <v>#N/A</v>
      </c>
      <c r="I5606" t="e">
        <f t="shared" si="509"/>
        <v>#N/A</v>
      </c>
      <c r="J5606" t="e">
        <f t="shared" si="506"/>
        <v>#N/A</v>
      </c>
      <c r="K5606" t="e">
        <f t="shared" si="507"/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 t="shared" si="508"/>
        <v>#N/A</v>
      </c>
      <c r="I5607" t="e">
        <f t="shared" si="509"/>
        <v>#N/A</v>
      </c>
      <c r="J5607" t="e">
        <f t="shared" si="506"/>
        <v>#N/A</v>
      </c>
      <c r="K5607" t="e">
        <f t="shared" si="507"/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 t="shared" si="508"/>
        <v>#N/A</v>
      </c>
      <c r="I5608" t="e">
        <f t="shared" si="509"/>
        <v>#N/A</v>
      </c>
      <c r="J5608" t="e">
        <f t="shared" si="506"/>
        <v>#N/A</v>
      </c>
      <c r="K5608" t="e">
        <f t="shared" si="507"/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 t="shared" si="508"/>
        <v>#N/A</v>
      </c>
      <c r="I5609" t="e">
        <f t="shared" si="509"/>
        <v>#N/A</v>
      </c>
      <c r="J5609" t="e">
        <f t="shared" si="506"/>
        <v>#N/A</v>
      </c>
      <c r="K5609" t="e">
        <f t="shared" si="507"/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 t="shared" si="508"/>
        <v>#N/A</v>
      </c>
      <c r="I5610" t="e">
        <f t="shared" si="509"/>
        <v>#N/A</v>
      </c>
      <c r="J5610" t="e">
        <f t="shared" si="506"/>
        <v>#N/A</v>
      </c>
      <c r="K5610" t="e">
        <f t="shared" si="507"/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 t="shared" si="508"/>
        <v>#N/A</v>
      </c>
      <c r="I5611" t="e">
        <f t="shared" si="509"/>
        <v>#N/A</v>
      </c>
      <c r="J5611" t="e">
        <f t="shared" si="506"/>
        <v>#N/A</v>
      </c>
      <c r="K5611" t="e">
        <f t="shared" si="507"/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 t="shared" si="508"/>
        <v>#N/A</v>
      </c>
      <c r="I5612" t="e">
        <f t="shared" si="509"/>
        <v>#N/A</v>
      </c>
      <c r="J5612" t="e">
        <f t="shared" si="506"/>
        <v>#N/A</v>
      </c>
      <c r="K5612" t="e">
        <f t="shared" si="507"/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 t="shared" si="508"/>
        <v>#N/A</v>
      </c>
      <c r="I5613" t="e">
        <f t="shared" si="509"/>
        <v>#N/A</v>
      </c>
      <c r="J5613" t="e">
        <f t="shared" si="506"/>
        <v>#N/A</v>
      </c>
      <c r="K5613" t="e">
        <f t="shared" si="507"/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 t="shared" si="508"/>
        <v>#N/A</v>
      </c>
      <c r="I5614" t="e">
        <f t="shared" si="509"/>
        <v>#N/A</v>
      </c>
      <c r="J5614" t="e">
        <f t="shared" si="506"/>
        <v>#N/A</v>
      </c>
      <c r="K5614" t="e">
        <f t="shared" si="507"/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 t="shared" si="508"/>
        <v>#N/A</v>
      </c>
      <c r="I5615" t="e">
        <f t="shared" si="509"/>
        <v>#N/A</v>
      </c>
      <c r="J5615" t="e">
        <f t="shared" si="506"/>
        <v>#N/A</v>
      </c>
      <c r="K5615" t="e">
        <f t="shared" si="507"/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 t="shared" si="508"/>
        <v>#N/A</v>
      </c>
      <c r="I5616" t="e">
        <f t="shared" si="509"/>
        <v>#N/A</v>
      </c>
      <c r="J5616" t="e">
        <f t="shared" si="506"/>
        <v>#N/A</v>
      </c>
      <c r="K5616" t="e">
        <f t="shared" si="507"/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 t="shared" si="508"/>
        <v>#N/A</v>
      </c>
      <c r="I5617" t="e">
        <f t="shared" si="509"/>
        <v>#N/A</v>
      </c>
      <c r="J5617" t="e">
        <f t="shared" si="506"/>
        <v>#N/A</v>
      </c>
      <c r="K5617" t="e">
        <f t="shared" si="507"/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 t="shared" si="508"/>
        <v>#N/A</v>
      </c>
      <c r="I5618" t="e">
        <f t="shared" si="509"/>
        <v>#N/A</v>
      </c>
      <c r="J5618" t="e">
        <f t="shared" si="506"/>
        <v>#N/A</v>
      </c>
      <c r="K5618" t="e">
        <f t="shared" si="507"/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 t="shared" si="508"/>
        <v>#N/A</v>
      </c>
      <c r="I5619" t="e">
        <f t="shared" si="509"/>
        <v>#N/A</v>
      </c>
      <c r="J5619" t="e">
        <f t="shared" si="506"/>
        <v>#N/A</v>
      </c>
      <c r="K5619" t="e">
        <f t="shared" si="507"/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 t="shared" si="508"/>
        <v>#N/A</v>
      </c>
      <c r="I5620" t="e">
        <f t="shared" si="509"/>
        <v>#N/A</v>
      </c>
      <c r="J5620" t="e">
        <f t="shared" si="506"/>
        <v>#N/A</v>
      </c>
      <c r="K5620" t="e">
        <f t="shared" si="507"/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 t="shared" si="508"/>
        <v>#N/A</v>
      </c>
      <c r="I5621" t="e">
        <f t="shared" si="509"/>
        <v>#N/A</v>
      </c>
      <c r="J5621" t="e">
        <f t="shared" si="506"/>
        <v>#N/A</v>
      </c>
      <c r="K5621" t="e">
        <f t="shared" si="507"/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 t="shared" si="508"/>
        <v>#N/A</v>
      </c>
      <c r="I5622" t="e">
        <f t="shared" si="509"/>
        <v>#N/A</v>
      </c>
      <c r="J5622" t="e">
        <f t="shared" si="506"/>
        <v>#N/A</v>
      </c>
      <c r="K5622" t="e">
        <f t="shared" si="507"/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 t="shared" si="508"/>
        <v>#N/A</v>
      </c>
      <c r="I5623" t="e">
        <f t="shared" si="509"/>
        <v>#N/A</v>
      </c>
      <c r="J5623" t="e">
        <f t="shared" si="506"/>
        <v>#N/A</v>
      </c>
      <c r="K5623" t="e">
        <f t="shared" si="507"/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 t="shared" si="508"/>
        <v>#N/A</v>
      </c>
      <c r="I5624" t="e">
        <f t="shared" si="509"/>
        <v>#N/A</v>
      </c>
      <c r="J5624" t="e">
        <f t="shared" si="506"/>
        <v>#N/A</v>
      </c>
      <c r="K5624" t="e">
        <f t="shared" si="507"/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 t="shared" si="508"/>
        <v>#N/A</v>
      </c>
      <c r="I5625" t="e">
        <f t="shared" si="509"/>
        <v>#N/A</v>
      </c>
      <c r="J5625" t="e">
        <f t="shared" si="506"/>
        <v>#N/A</v>
      </c>
      <c r="K5625" t="e">
        <f t="shared" si="507"/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 t="shared" si="508"/>
        <v>#N/A</v>
      </c>
      <c r="I5626" t="e">
        <f t="shared" si="509"/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 t="shared" si="508"/>
        <v>#N/A</v>
      </c>
      <c r="I5627" t="e">
        <f t="shared" si="509"/>
        <v>#N/A</v>
      </c>
      <c r="J5627" t="e">
        <f t="shared" ref="J5627:J5684" si="510">NA()</f>
        <v>#N/A</v>
      </c>
      <c r="K5627" t="e">
        <f t="shared" ref="K5627:K5684" si="511"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 t="shared" si="508"/>
        <v>#N/A</v>
      </c>
      <c r="I5628" t="e">
        <f t="shared" si="509"/>
        <v>#N/A</v>
      </c>
      <c r="J5628" t="e">
        <f t="shared" si="510"/>
        <v>#N/A</v>
      </c>
      <c r="K5628" t="e">
        <f t="shared" si="511"/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 t="shared" si="508"/>
        <v>#N/A</v>
      </c>
      <c r="I5629" t="e">
        <f t="shared" si="509"/>
        <v>#N/A</v>
      </c>
      <c r="J5629" t="e">
        <f t="shared" si="510"/>
        <v>#N/A</v>
      </c>
      <c r="K5629" t="e">
        <f t="shared" si="511"/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 t="shared" si="508"/>
        <v>#N/A</v>
      </c>
      <c r="I5630" t="e">
        <f t="shared" si="509"/>
        <v>#N/A</v>
      </c>
      <c r="J5630" t="e">
        <f t="shared" si="510"/>
        <v>#N/A</v>
      </c>
      <c r="K5630" t="e">
        <f t="shared" si="511"/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 t="shared" si="508"/>
        <v>#N/A</v>
      </c>
      <c r="I5631" t="e">
        <f t="shared" si="509"/>
        <v>#N/A</v>
      </c>
      <c r="J5631" t="e">
        <f t="shared" si="510"/>
        <v>#N/A</v>
      </c>
      <c r="K5631" t="e">
        <f t="shared" si="511"/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 t="shared" si="508"/>
        <v>#N/A</v>
      </c>
      <c r="I5632" t="e">
        <f t="shared" si="509"/>
        <v>#N/A</v>
      </c>
      <c r="J5632" t="e">
        <f t="shared" si="510"/>
        <v>#N/A</v>
      </c>
      <c r="K5632" t="e">
        <f t="shared" si="511"/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 t="shared" si="508"/>
        <v>#N/A</v>
      </c>
      <c r="I5633" t="e">
        <f t="shared" si="509"/>
        <v>#N/A</v>
      </c>
      <c r="J5633" t="e">
        <f t="shared" si="510"/>
        <v>#N/A</v>
      </c>
      <c r="K5633" t="e">
        <f t="shared" si="511"/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 t="shared" si="508"/>
        <v>#N/A</v>
      </c>
      <c r="I5634" t="e">
        <f t="shared" si="509"/>
        <v>#N/A</v>
      </c>
      <c r="J5634" t="e">
        <f t="shared" si="510"/>
        <v>#N/A</v>
      </c>
      <c r="K5634" t="e">
        <f t="shared" si="511"/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 t="shared" si="508"/>
        <v>#N/A</v>
      </c>
      <c r="I5635" t="e">
        <f t="shared" si="509"/>
        <v>#N/A</v>
      </c>
      <c r="J5635" t="e">
        <f t="shared" si="510"/>
        <v>#N/A</v>
      </c>
      <c r="K5635" t="e">
        <f t="shared" si="511"/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 t="shared" si="508"/>
        <v>#N/A</v>
      </c>
      <c r="I5636" t="e">
        <f t="shared" si="509"/>
        <v>#N/A</v>
      </c>
      <c r="J5636" t="e">
        <f t="shared" si="510"/>
        <v>#N/A</v>
      </c>
      <c r="K5636" t="e">
        <f t="shared" si="511"/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 t="shared" si="508"/>
        <v>#N/A</v>
      </c>
      <c r="I5637" t="e">
        <f t="shared" si="509"/>
        <v>#N/A</v>
      </c>
      <c r="J5637" t="e">
        <f t="shared" si="510"/>
        <v>#N/A</v>
      </c>
      <c r="K5637" t="e">
        <f t="shared" si="511"/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 t="shared" si="508"/>
        <v>#N/A</v>
      </c>
      <c r="I5638" t="e">
        <f t="shared" si="509"/>
        <v>#N/A</v>
      </c>
      <c r="J5638" t="e">
        <f t="shared" si="510"/>
        <v>#N/A</v>
      </c>
      <c r="K5638" t="e">
        <f t="shared" si="511"/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 t="shared" si="508"/>
        <v>#N/A</v>
      </c>
      <c r="I5639" t="e">
        <f t="shared" si="509"/>
        <v>#N/A</v>
      </c>
      <c r="J5639" t="e">
        <f t="shared" si="510"/>
        <v>#N/A</v>
      </c>
      <c r="K5639" t="e">
        <f t="shared" si="511"/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 t="shared" si="508"/>
        <v>#N/A</v>
      </c>
      <c r="I5640" t="e">
        <f t="shared" si="509"/>
        <v>#N/A</v>
      </c>
      <c r="J5640" t="e">
        <f t="shared" si="510"/>
        <v>#N/A</v>
      </c>
      <c r="K5640" t="e">
        <f t="shared" si="511"/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 t="shared" si="508"/>
        <v>#N/A</v>
      </c>
      <c r="I5641" t="e">
        <f t="shared" si="509"/>
        <v>#N/A</v>
      </c>
      <c r="J5641" t="e">
        <f t="shared" si="510"/>
        <v>#N/A</v>
      </c>
      <c r="K5641" t="e">
        <f t="shared" si="511"/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 t="shared" si="508"/>
        <v>#N/A</v>
      </c>
      <c r="I5642" t="e">
        <f t="shared" si="509"/>
        <v>#N/A</v>
      </c>
      <c r="J5642" t="e">
        <f t="shared" si="510"/>
        <v>#N/A</v>
      </c>
      <c r="K5642" t="e">
        <f t="shared" si="511"/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 t="shared" si="508"/>
        <v>#N/A</v>
      </c>
      <c r="I5643" t="e">
        <f t="shared" si="509"/>
        <v>#N/A</v>
      </c>
      <c r="J5643" t="e">
        <f t="shared" si="510"/>
        <v>#N/A</v>
      </c>
      <c r="K5643" t="e">
        <f t="shared" si="511"/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 t="shared" si="508"/>
        <v>#N/A</v>
      </c>
      <c r="I5644" t="e">
        <f t="shared" si="509"/>
        <v>#N/A</v>
      </c>
      <c r="J5644" t="e">
        <f t="shared" si="510"/>
        <v>#N/A</v>
      </c>
      <c r="K5644" t="e">
        <f t="shared" si="511"/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 t="shared" si="508"/>
        <v>#N/A</v>
      </c>
      <c r="I5645" t="e">
        <f t="shared" si="509"/>
        <v>#N/A</v>
      </c>
      <c r="J5645" t="e">
        <f t="shared" si="510"/>
        <v>#N/A</v>
      </c>
      <c r="K5645" t="e">
        <f t="shared" si="511"/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 t="shared" si="508"/>
        <v>#N/A</v>
      </c>
      <c r="I5646" t="e">
        <f t="shared" si="509"/>
        <v>#N/A</v>
      </c>
      <c r="J5646" t="e">
        <f t="shared" si="510"/>
        <v>#N/A</v>
      </c>
      <c r="K5646" t="e">
        <f t="shared" si="511"/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 t="shared" si="508"/>
        <v>#N/A</v>
      </c>
      <c r="I5647" t="e">
        <f t="shared" si="509"/>
        <v>#N/A</v>
      </c>
      <c r="J5647" t="e">
        <f t="shared" si="510"/>
        <v>#N/A</v>
      </c>
      <c r="K5647" t="e">
        <f t="shared" si="511"/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 t="shared" si="508"/>
        <v>#N/A</v>
      </c>
      <c r="I5648" t="e">
        <f t="shared" si="509"/>
        <v>#N/A</v>
      </c>
      <c r="J5648" t="e">
        <f t="shared" si="510"/>
        <v>#N/A</v>
      </c>
      <c r="K5648" t="e">
        <f t="shared" si="511"/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 t="shared" si="508"/>
        <v>#N/A</v>
      </c>
      <c r="I5649" t="e">
        <f t="shared" si="509"/>
        <v>#N/A</v>
      </c>
      <c r="J5649" t="e">
        <f t="shared" si="510"/>
        <v>#N/A</v>
      </c>
      <c r="K5649" t="e">
        <f t="shared" si="511"/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 t="shared" si="508"/>
        <v>#N/A</v>
      </c>
      <c r="I5650" t="e">
        <f t="shared" si="509"/>
        <v>#N/A</v>
      </c>
      <c r="J5650" t="e">
        <f t="shared" si="510"/>
        <v>#N/A</v>
      </c>
      <c r="K5650" t="e">
        <f t="shared" si="511"/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 t="shared" si="508"/>
        <v>#N/A</v>
      </c>
      <c r="I5651" t="e">
        <f t="shared" si="509"/>
        <v>#N/A</v>
      </c>
      <c r="J5651" t="e">
        <f t="shared" si="510"/>
        <v>#N/A</v>
      </c>
      <c r="K5651" t="e">
        <f t="shared" si="511"/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 t="shared" si="508"/>
        <v>#N/A</v>
      </c>
      <c r="I5652" t="e">
        <f t="shared" si="509"/>
        <v>#N/A</v>
      </c>
      <c r="J5652" t="e">
        <f t="shared" si="510"/>
        <v>#N/A</v>
      </c>
      <c r="K5652" t="e">
        <f t="shared" si="511"/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 t="shared" si="508"/>
        <v>#N/A</v>
      </c>
      <c r="I5653" t="e">
        <f t="shared" si="509"/>
        <v>#N/A</v>
      </c>
      <c r="J5653" t="e">
        <f t="shared" si="510"/>
        <v>#N/A</v>
      </c>
      <c r="K5653" t="e">
        <f t="shared" si="511"/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 t="shared" si="508"/>
        <v>#N/A</v>
      </c>
      <c r="I5654" t="e">
        <f t="shared" si="509"/>
        <v>#N/A</v>
      </c>
      <c r="J5654" t="e">
        <f t="shared" si="510"/>
        <v>#N/A</v>
      </c>
      <c r="K5654" t="e">
        <f t="shared" si="511"/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 t="shared" si="508"/>
        <v>#N/A</v>
      </c>
      <c r="I5655" t="e">
        <f t="shared" si="509"/>
        <v>#N/A</v>
      </c>
      <c r="J5655" t="e">
        <f t="shared" si="510"/>
        <v>#N/A</v>
      </c>
      <c r="K5655" t="e">
        <f t="shared" si="511"/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 t="shared" si="508"/>
        <v>#N/A</v>
      </c>
      <c r="I5656" t="e">
        <f t="shared" si="509"/>
        <v>#N/A</v>
      </c>
      <c r="J5656" t="e">
        <f t="shared" si="510"/>
        <v>#N/A</v>
      </c>
      <c r="K5656" t="e">
        <f t="shared" si="511"/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 t="shared" si="508"/>
        <v>#N/A</v>
      </c>
      <c r="I5657" t="e">
        <f t="shared" si="509"/>
        <v>#N/A</v>
      </c>
      <c r="J5657" t="e">
        <f t="shared" si="510"/>
        <v>#N/A</v>
      </c>
      <c r="K5657" t="e">
        <f t="shared" si="511"/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 t="shared" si="508"/>
        <v>#N/A</v>
      </c>
      <c r="I5658" t="e">
        <f t="shared" si="509"/>
        <v>#N/A</v>
      </c>
      <c r="J5658" t="e">
        <f t="shared" si="510"/>
        <v>#N/A</v>
      </c>
      <c r="K5658" t="e">
        <f t="shared" si="511"/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 t="shared" si="508"/>
        <v>#N/A</v>
      </c>
      <c r="I5659" t="e">
        <f t="shared" si="509"/>
        <v>#N/A</v>
      </c>
      <c r="J5659" t="e">
        <f t="shared" si="510"/>
        <v>#N/A</v>
      </c>
      <c r="K5659" t="e">
        <f t="shared" si="511"/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 t="shared" si="508"/>
        <v>#N/A</v>
      </c>
      <c r="I5660" t="e">
        <f t="shared" si="509"/>
        <v>#N/A</v>
      </c>
      <c r="J5660" t="e">
        <f t="shared" si="510"/>
        <v>#N/A</v>
      </c>
      <c r="K5660" t="e">
        <f t="shared" si="511"/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 t="shared" si="508"/>
        <v>#N/A</v>
      </c>
      <c r="I5661" t="e">
        <f t="shared" si="509"/>
        <v>#N/A</v>
      </c>
      <c r="J5661" t="e">
        <f t="shared" si="510"/>
        <v>#N/A</v>
      </c>
      <c r="K5661" t="e">
        <f t="shared" si="511"/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 t="shared" si="508"/>
        <v>#N/A</v>
      </c>
      <c r="I5662" t="e">
        <f t="shared" si="509"/>
        <v>#N/A</v>
      </c>
      <c r="J5662" t="e">
        <f t="shared" si="510"/>
        <v>#N/A</v>
      </c>
      <c r="K5662" t="e">
        <f t="shared" si="511"/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 t="shared" si="508"/>
        <v>#N/A</v>
      </c>
      <c r="I5663" t="e">
        <f t="shared" si="509"/>
        <v>#N/A</v>
      </c>
      <c r="J5663" t="e">
        <f t="shared" si="510"/>
        <v>#N/A</v>
      </c>
      <c r="K5663" t="e">
        <f t="shared" si="511"/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 t="shared" si="508"/>
        <v>#N/A</v>
      </c>
      <c r="I5664" t="e">
        <f t="shared" si="509"/>
        <v>#N/A</v>
      </c>
      <c r="J5664" t="e">
        <f t="shared" si="510"/>
        <v>#N/A</v>
      </c>
      <c r="K5664" t="e">
        <f t="shared" si="511"/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 t="shared" ref="H5665:H5728" si="512">NA()</f>
        <v>#N/A</v>
      </c>
      <c r="I5665" t="e">
        <f t="shared" ref="I5665:I5728" si="513">NA()</f>
        <v>#N/A</v>
      </c>
      <c r="J5665" t="e">
        <f t="shared" si="510"/>
        <v>#N/A</v>
      </c>
      <c r="K5665" t="e">
        <f t="shared" si="511"/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 t="shared" si="512"/>
        <v>#N/A</v>
      </c>
      <c r="I5666" t="e">
        <f t="shared" si="513"/>
        <v>#N/A</v>
      </c>
      <c r="J5666" t="e">
        <f t="shared" si="510"/>
        <v>#N/A</v>
      </c>
      <c r="K5666" t="e">
        <f t="shared" si="511"/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 t="shared" si="512"/>
        <v>#N/A</v>
      </c>
      <c r="I5667" t="e">
        <f t="shared" si="513"/>
        <v>#N/A</v>
      </c>
      <c r="J5667" t="e">
        <f t="shared" si="510"/>
        <v>#N/A</v>
      </c>
      <c r="K5667" t="e">
        <f t="shared" si="511"/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 t="shared" si="512"/>
        <v>#N/A</v>
      </c>
      <c r="I5668" t="e">
        <f t="shared" si="513"/>
        <v>#N/A</v>
      </c>
      <c r="J5668" t="e">
        <f t="shared" si="510"/>
        <v>#N/A</v>
      </c>
      <c r="K5668" t="e">
        <f t="shared" si="511"/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 t="shared" si="512"/>
        <v>#N/A</v>
      </c>
      <c r="I5669" t="e">
        <f t="shared" si="513"/>
        <v>#N/A</v>
      </c>
      <c r="J5669" t="e">
        <f t="shared" si="510"/>
        <v>#N/A</v>
      </c>
      <c r="K5669" t="e">
        <f t="shared" si="511"/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 t="shared" si="512"/>
        <v>#N/A</v>
      </c>
      <c r="I5670" t="e">
        <f t="shared" si="513"/>
        <v>#N/A</v>
      </c>
      <c r="J5670" t="e">
        <f t="shared" si="510"/>
        <v>#N/A</v>
      </c>
      <c r="K5670" t="e">
        <f t="shared" si="511"/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 t="shared" si="512"/>
        <v>#N/A</v>
      </c>
      <c r="I5671" t="e">
        <f t="shared" si="513"/>
        <v>#N/A</v>
      </c>
      <c r="J5671" t="e">
        <f t="shared" si="510"/>
        <v>#N/A</v>
      </c>
      <c r="K5671" t="e">
        <f t="shared" si="511"/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 t="shared" si="512"/>
        <v>#N/A</v>
      </c>
      <c r="I5672" t="e">
        <f t="shared" si="513"/>
        <v>#N/A</v>
      </c>
      <c r="J5672" t="e">
        <f t="shared" si="510"/>
        <v>#N/A</v>
      </c>
      <c r="K5672" t="e">
        <f t="shared" si="511"/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 t="shared" si="512"/>
        <v>#N/A</v>
      </c>
      <c r="I5673" t="e">
        <f t="shared" si="513"/>
        <v>#N/A</v>
      </c>
      <c r="J5673" t="e">
        <f t="shared" si="510"/>
        <v>#N/A</v>
      </c>
      <c r="K5673" t="e">
        <f t="shared" si="511"/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 t="shared" si="512"/>
        <v>#N/A</v>
      </c>
      <c r="I5674" t="e">
        <f t="shared" si="513"/>
        <v>#N/A</v>
      </c>
      <c r="J5674" t="e">
        <f t="shared" si="510"/>
        <v>#N/A</v>
      </c>
      <c r="K5674" t="e">
        <f t="shared" si="511"/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 t="shared" si="512"/>
        <v>#N/A</v>
      </c>
      <c r="I5675" t="e">
        <f t="shared" si="513"/>
        <v>#N/A</v>
      </c>
      <c r="J5675" t="e">
        <f t="shared" si="510"/>
        <v>#N/A</v>
      </c>
      <c r="K5675" t="e">
        <f t="shared" si="511"/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 t="shared" si="512"/>
        <v>#N/A</v>
      </c>
      <c r="I5676" t="e">
        <f t="shared" si="513"/>
        <v>#N/A</v>
      </c>
      <c r="J5676" t="e">
        <f t="shared" si="510"/>
        <v>#N/A</v>
      </c>
      <c r="K5676" t="e">
        <f t="shared" si="511"/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 t="shared" si="512"/>
        <v>#N/A</v>
      </c>
      <c r="I5677" t="e">
        <f t="shared" si="513"/>
        <v>#N/A</v>
      </c>
      <c r="J5677" t="e">
        <f t="shared" si="510"/>
        <v>#N/A</v>
      </c>
      <c r="K5677" t="e">
        <f t="shared" si="511"/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 t="shared" si="512"/>
        <v>#N/A</v>
      </c>
      <c r="I5678" t="e">
        <f t="shared" si="513"/>
        <v>#N/A</v>
      </c>
      <c r="J5678" t="e">
        <f t="shared" si="510"/>
        <v>#N/A</v>
      </c>
      <c r="K5678" t="e">
        <f t="shared" si="511"/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 t="shared" si="512"/>
        <v>#N/A</v>
      </c>
      <c r="I5679" t="e">
        <f t="shared" si="513"/>
        <v>#N/A</v>
      </c>
      <c r="J5679" t="e">
        <f t="shared" si="510"/>
        <v>#N/A</v>
      </c>
      <c r="K5679" t="e">
        <f t="shared" si="511"/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 t="shared" si="512"/>
        <v>#N/A</v>
      </c>
      <c r="I5680" t="e">
        <f t="shared" si="513"/>
        <v>#N/A</v>
      </c>
      <c r="J5680" t="e">
        <f t="shared" si="510"/>
        <v>#N/A</v>
      </c>
      <c r="K5680" t="e">
        <f t="shared" si="511"/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 t="shared" si="512"/>
        <v>#N/A</v>
      </c>
      <c r="I5681" t="e">
        <f t="shared" si="513"/>
        <v>#N/A</v>
      </c>
      <c r="J5681" t="e">
        <f t="shared" si="510"/>
        <v>#N/A</v>
      </c>
      <c r="K5681" t="e">
        <f t="shared" si="511"/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 t="shared" si="512"/>
        <v>#N/A</v>
      </c>
      <c r="I5682" t="e">
        <f t="shared" si="513"/>
        <v>#N/A</v>
      </c>
      <c r="J5682" t="e">
        <f t="shared" si="510"/>
        <v>#N/A</v>
      </c>
      <c r="K5682" t="e">
        <f t="shared" si="511"/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 t="shared" si="512"/>
        <v>#N/A</v>
      </c>
      <c r="I5683" t="e">
        <f t="shared" si="513"/>
        <v>#N/A</v>
      </c>
      <c r="J5683" t="e">
        <f t="shared" si="510"/>
        <v>#N/A</v>
      </c>
      <c r="K5683" t="e">
        <f t="shared" si="511"/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 t="shared" si="512"/>
        <v>#N/A</v>
      </c>
      <c r="I5684" t="e">
        <f t="shared" si="513"/>
        <v>#N/A</v>
      </c>
      <c r="J5684" t="e">
        <f t="shared" si="510"/>
        <v>#N/A</v>
      </c>
      <c r="K5684" t="e">
        <f t="shared" si="511"/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 t="shared" si="512"/>
        <v>#N/A</v>
      </c>
      <c r="I5685" t="e">
        <f t="shared" si="513"/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 t="shared" si="512"/>
        <v>#N/A</v>
      </c>
      <c r="I5686" t="e">
        <f t="shared" si="513"/>
        <v>#N/A</v>
      </c>
      <c r="J5686" t="e">
        <f t="shared" ref="J5686:J5749" si="514">NA()</f>
        <v>#N/A</v>
      </c>
      <c r="K5686" t="e">
        <f t="shared" ref="K5686:K5749" si="515"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 t="shared" si="512"/>
        <v>#N/A</v>
      </c>
      <c r="I5687" t="e">
        <f t="shared" si="513"/>
        <v>#N/A</v>
      </c>
      <c r="J5687" t="e">
        <f t="shared" si="514"/>
        <v>#N/A</v>
      </c>
      <c r="K5687" t="e">
        <f t="shared" si="515"/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 t="shared" si="512"/>
        <v>#N/A</v>
      </c>
      <c r="I5688" t="e">
        <f t="shared" si="513"/>
        <v>#N/A</v>
      </c>
      <c r="J5688" t="e">
        <f t="shared" si="514"/>
        <v>#N/A</v>
      </c>
      <c r="K5688" t="e">
        <f t="shared" si="515"/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 t="shared" si="512"/>
        <v>#N/A</v>
      </c>
      <c r="I5689" t="e">
        <f t="shared" si="513"/>
        <v>#N/A</v>
      </c>
      <c r="J5689" t="e">
        <f t="shared" si="514"/>
        <v>#N/A</v>
      </c>
      <c r="K5689" t="e">
        <f t="shared" si="515"/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 t="shared" si="512"/>
        <v>#N/A</v>
      </c>
      <c r="I5690" t="e">
        <f t="shared" si="513"/>
        <v>#N/A</v>
      </c>
      <c r="J5690" t="e">
        <f t="shared" si="514"/>
        <v>#N/A</v>
      </c>
      <c r="K5690" t="e">
        <f t="shared" si="515"/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 t="shared" si="512"/>
        <v>#N/A</v>
      </c>
      <c r="I5691" t="e">
        <f t="shared" si="513"/>
        <v>#N/A</v>
      </c>
      <c r="J5691" t="e">
        <f t="shared" si="514"/>
        <v>#N/A</v>
      </c>
      <c r="K5691" t="e">
        <f t="shared" si="515"/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 t="shared" si="512"/>
        <v>#N/A</v>
      </c>
      <c r="I5692" t="e">
        <f t="shared" si="513"/>
        <v>#N/A</v>
      </c>
      <c r="J5692" t="e">
        <f t="shared" si="514"/>
        <v>#N/A</v>
      </c>
      <c r="K5692" t="e">
        <f t="shared" si="515"/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 t="shared" si="512"/>
        <v>#N/A</v>
      </c>
      <c r="I5693" t="e">
        <f t="shared" si="513"/>
        <v>#N/A</v>
      </c>
      <c r="J5693" t="e">
        <f t="shared" si="514"/>
        <v>#N/A</v>
      </c>
      <c r="K5693" t="e">
        <f t="shared" si="515"/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 t="shared" si="512"/>
        <v>#N/A</v>
      </c>
      <c r="I5694" t="e">
        <f t="shared" si="513"/>
        <v>#N/A</v>
      </c>
      <c r="J5694" t="e">
        <f t="shared" si="514"/>
        <v>#N/A</v>
      </c>
      <c r="K5694" t="e">
        <f t="shared" si="515"/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 t="shared" si="512"/>
        <v>#N/A</v>
      </c>
      <c r="I5695" t="e">
        <f t="shared" si="513"/>
        <v>#N/A</v>
      </c>
      <c r="J5695" t="e">
        <f t="shared" si="514"/>
        <v>#N/A</v>
      </c>
      <c r="K5695" t="e">
        <f t="shared" si="515"/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 t="shared" si="512"/>
        <v>#N/A</v>
      </c>
      <c r="I5696" t="e">
        <f t="shared" si="513"/>
        <v>#N/A</v>
      </c>
      <c r="J5696" t="e">
        <f t="shared" si="514"/>
        <v>#N/A</v>
      </c>
      <c r="K5696" t="e">
        <f t="shared" si="515"/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 t="shared" si="512"/>
        <v>#N/A</v>
      </c>
      <c r="I5697" t="e">
        <f t="shared" si="513"/>
        <v>#N/A</v>
      </c>
      <c r="J5697" t="e">
        <f t="shared" si="514"/>
        <v>#N/A</v>
      </c>
      <c r="K5697" t="e">
        <f t="shared" si="515"/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 t="shared" si="512"/>
        <v>#N/A</v>
      </c>
      <c r="I5698" t="e">
        <f t="shared" si="513"/>
        <v>#N/A</v>
      </c>
      <c r="J5698" t="e">
        <f t="shared" si="514"/>
        <v>#N/A</v>
      </c>
      <c r="K5698" t="e">
        <f t="shared" si="515"/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 t="shared" si="512"/>
        <v>#N/A</v>
      </c>
      <c r="I5699" t="e">
        <f t="shared" si="513"/>
        <v>#N/A</v>
      </c>
      <c r="J5699" t="e">
        <f t="shared" si="514"/>
        <v>#N/A</v>
      </c>
      <c r="K5699" t="e">
        <f t="shared" si="515"/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 t="shared" si="512"/>
        <v>#N/A</v>
      </c>
      <c r="I5700" t="e">
        <f t="shared" si="513"/>
        <v>#N/A</v>
      </c>
      <c r="J5700" t="e">
        <f t="shared" si="514"/>
        <v>#N/A</v>
      </c>
      <c r="K5700" t="e">
        <f t="shared" si="515"/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 t="shared" si="512"/>
        <v>#N/A</v>
      </c>
      <c r="I5701" t="e">
        <f t="shared" si="513"/>
        <v>#N/A</v>
      </c>
      <c r="J5701" t="e">
        <f t="shared" si="514"/>
        <v>#N/A</v>
      </c>
      <c r="K5701" t="e">
        <f t="shared" si="515"/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 t="shared" si="512"/>
        <v>#N/A</v>
      </c>
      <c r="I5702" t="e">
        <f t="shared" si="513"/>
        <v>#N/A</v>
      </c>
      <c r="J5702" t="e">
        <f t="shared" si="514"/>
        <v>#N/A</v>
      </c>
      <c r="K5702" t="e">
        <f t="shared" si="515"/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 t="shared" si="512"/>
        <v>#N/A</v>
      </c>
      <c r="I5703" t="e">
        <f t="shared" si="513"/>
        <v>#N/A</v>
      </c>
      <c r="J5703" t="e">
        <f t="shared" si="514"/>
        <v>#N/A</v>
      </c>
      <c r="K5703" t="e">
        <f t="shared" si="515"/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 t="shared" si="512"/>
        <v>#N/A</v>
      </c>
      <c r="I5704" t="e">
        <f t="shared" si="513"/>
        <v>#N/A</v>
      </c>
      <c r="J5704" t="e">
        <f t="shared" si="514"/>
        <v>#N/A</v>
      </c>
      <c r="K5704" t="e">
        <f t="shared" si="515"/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 t="shared" si="512"/>
        <v>#N/A</v>
      </c>
      <c r="I5705" t="e">
        <f t="shared" si="513"/>
        <v>#N/A</v>
      </c>
      <c r="J5705" t="e">
        <f t="shared" si="514"/>
        <v>#N/A</v>
      </c>
      <c r="K5705" t="e">
        <f t="shared" si="515"/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 t="shared" si="512"/>
        <v>#N/A</v>
      </c>
      <c r="I5706" t="e">
        <f t="shared" si="513"/>
        <v>#N/A</v>
      </c>
      <c r="J5706" t="e">
        <f t="shared" si="514"/>
        <v>#N/A</v>
      </c>
      <c r="K5706" t="e">
        <f t="shared" si="515"/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 t="shared" si="512"/>
        <v>#N/A</v>
      </c>
      <c r="I5707" t="e">
        <f t="shared" si="513"/>
        <v>#N/A</v>
      </c>
      <c r="J5707" t="e">
        <f t="shared" si="514"/>
        <v>#N/A</v>
      </c>
      <c r="K5707" t="e">
        <f t="shared" si="515"/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 t="shared" si="512"/>
        <v>#N/A</v>
      </c>
      <c r="I5708" t="e">
        <f t="shared" si="513"/>
        <v>#N/A</v>
      </c>
      <c r="J5708" t="e">
        <f t="shared" si="514"/>
        <v>#N/A</v>
      </c>
      <c r="K5708" t="e">
        <f t="shared" si="515"/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 t="shared" si="512"/>
        <v>#N/A</v>
      </c>
      <c r="I5709" t="e">
        <f t="shared" si="513"/>
        <v>#N/A</v>
      </c>
      <c r="J5709" t="e">
        <f t="shared" si="514"/>
        <v>#N/A</v>
      </c>
      <c r="K5709" t="e">
        <f t="shared" si="515"/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 t="shared" si="512"/>
        <v>#N/A</v>
      </c>
      <c r="I5710" t="e">
        <f t="shared" si="513"/>
        <v>#N/A</v>
      </c>
      <c r="J5710" t="e">
        <f t="shared" si="514"/>
        <v>#N/A</v>
      </c>
      <c r="K5710" t="e">
        <f t="shared" si="515"/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 t="shared" si="512"/>
        <v>#N/A</v>
      </c>
      <c r="I5711" t="e">
        <f t="shared" si="513"/>
        <v>#N/A</v>
      </c>
      <c r="J5711" t="e">
        <f t="shared" si="514"/>
        <v>#N/A</v>
      </c>
      <c r="K5711" t="e">
        <f t="shared" si="515"/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 t="shared" si="512"/>
        <v>#N/A</v>
      </c>
      <c r="I5712" t="e">
        <f t="shared" si="513"/>
        <v>#N/A</v>
      </c>
      <c r="J5712" t="e">
        <f t="shared" si="514"/>
        <v>#N/A</v>
      </c>
      <c r="K5712" t="e">
        <f t="shared" si="515"/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 t="shared" si="512"/>
        <v>#N/A</v>
      </c>
      <c r="I5713" t="e">
        <f t="shared" si="513"/>
        <v>#N/A</v>
      </c>
      <c r="J5713" t="e">
        <f t="shared" si="514"/>
        <v>#N/A</v>
      </c>
      <c r="K5713" t="e">
        <f t="shared" si="515"/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 t="shared" si="512"/>
        <v>#N/A</v>
      </c>
      <c r="I5714" t="e">
        <f t="shared" si="513"/>
        <v>#N/A</v>
      </c>
      <c r="J5714" t="e">
        <f t="shared" si="514"/>
        <v>#N/A</v>
      </c>
      <c r="K5714" t="e">
        <f t="shared" si="515"/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 t="shared" si="512"/>
        <v>#N/A</v>
      </c>
      <c r="I5715" t="e">
        <f t="shared" si="513"/>
        <v>#N/A</v>
      </c>
      <c r="J5715" t="e">
        <f t="shared" si="514"/>
        <v>#N/A</v>
      </c>
      <c r="K5715" t="e">
        <f t="shared" si="515"/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 t="shared" si="512"/>
        <v>#N/A</v>
      </c>
      <c r="I5716" t="e">
        <f t="shared" si="513"/>
        <v>#N/A</v>
      </c>
      <c r="J5716" t="e">
        <f t="shared" si="514"/>
        <v>#N/A</v>
      </c>
      <c r="K5716" t="e">
        <f t="shared" si="515"/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 t="shared" si="512"/>
        <v>#N/A</v>
      </c>
      <c r="I5717" t="e">
        <f t="shared" si="513"/>
        <v>#N/A</v>
      </c>
      <c r="J5717" t="e">
        <f t="shared" si="514"/>
        <v>#N/A</v>
      </c>
      <c r="K5717" t="e">
        <f t="shared" si="515"/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 t="shared" si="512"/>
        <v>#N/A</v>
      </c>
      <c r="I5718" t="e">
        <f t="shared" si="513"/>
        <v>#N/A</v>
      </c>
      <c r="J5718" t="e">
        <f t="shared" si="514"/>
        <v>#N/A</v>
      </c>
      <c r="K5718" t="e">
        <f t="shared" si="515"/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 t="shared" si="512"/>
        <v>#N/A</v>
      </c>
      <c r="I5719" t="e">
        <f t="shared" si="513"/>
        <v>#N/A</v>
      </c>
      <c r="J5719" t="e">
        <f t="shared" si="514"/>
        <v>#N/A</v>
      </c>
      <c r="K5719" t="e">
        <f t="shared" si="515"/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 t="shared" si="512"/>
        <v>#N/A</v>
      </c>
      <c r="I5720" t="e">
        <f t="shared" si="513"/>
        <v>#N/A</v>
      </c>
      <c r="J5720" t="e">
        <f t="shared" si="514"/>
        <v>#N/A</v>
      </c>
      <c r="K5720" t="e">
        <f t="shared" si="515"/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 t="shared" si="512"/>
        <v>#N/A</v>
      </c>
      <c r="I5721" t="e">
        <f t="shared" si="513"/>
        <v>#N/A</v>
      </c>
      <c r="J5721" t="e">
        <f t="shared" si="514"/>
        <v>#N/A</v>
      </c>
      <c r="K5721" t="e">
        <f t="shared" si="515"/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 t="shared" si="512"/>
        <v>#N/A</v>
      </c>
      <c r="I5722" t="e">
        <f t="shared" si="513"/>
        <v>#N/A</v>
      </c>
      <c r="J5722" t="e">
        <f t="shared" si="514"/>
        <v>#N/A</v>
      </c>
      <c r="K5722" t="e">
        <f t="shared" si="515"/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 t="shared" si="512"/>
        <v>#N/A</v>
      </c>
      <c r="I5723" t="e">
        <f t="shared" si="513"/>
        <v>#N/A</v>
      </c>
      <c r="J5723" t="e">
        <f t="shared" si="514"/>
        <v>#N/A</v>
      </c>
      <c r="K5723" t="e">
        <f t="shared" si="515"/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 t="shared" si="512"/>
        <v>#N/A</v>
      </c>
      <c r="I5724" t="e">
        <f t="shared" si="513"/>
        <v>#N/A</v>
      </c>
      <c r="J5724" t="e">
        <f t="shared" si="514"/>
        <v>#N/A</v>
      </c>
      <c r="K5724" t="e">
        <f t="shared" si="515"/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 t="shared" si="512"/>
        <v>#N/A</v>
      </c>
      <c r="I5725" t="e">
        <f t="shared" si="513"/>
        <v>#N/A</v>
      </c>
      <c r="J5725" t="e">
        <f t="shared" si="514"/>
        <v>#N/A</v>
      </c>
      <c r="K5725" t="e">
        <f t="shared" si="515"/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 t="shared" si="512"/>
        <v>#N/A</v>
      </c>
      <c r="I5726" t="e">
        <f t="shared" si="513"/>
        <v>#N/A</v>
      </c>
      <c r="J5726" t="e">
        <f t="shared" si="514"/>
        <v>#N/A</v>
      </c>
      <c r="K5726" t="e">
        <f t="shared" si="515"/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 t="shared" si="512"/>
        <v>#N/A</v>
      </c>
      <c r="I5727" t="e">
        <f t="shared" si="513"/>
        <v>#N/A</v>
      </c>
      <c r="J5727" t="e">
        <f t="shared" si="514"/>
        <v>#N/A</v>
      </c>
      <c r="K5727" t="e">
        <f t="shared" si="515"/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 t="shared" si="512"/>
        <v>#N/A</v>
      </c>
      <c r="I5728" t="e">
        <f t="shared" si="513"/>
        <v>#N/A</v>
      </c>
      <c r="J5728" t="e">
        <f t="shared" si="514"/>
        <v>#N/A</v>
      </c>
      <c r="K5728" t="e">
        <f t="shared" si="515"/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 t="shared" ref="H5729:H5792" si="516">NA()</f>
        <v>#N/A</v>
      </c>
      <c r="I5729" t="e">
        <f t="shared" ref="I5729:I5792" si="517">NA()</f>
        <v>#N/A</v>
      </c>
      <c r="J5729" t="e">
        <f t="shared" si="514"/>
        <v>#N/A</v>
      </c>
      <c r="K5729" t="e">
        <f t="shared" si="515"/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 t="shared" si="516"/>
        <v>#N/A</v>
      </c>
      <c r="I5730" t="e">
        <f t="shared" si="517"/>
        <v>#N/A</v>
      </c>
      <c r="J5730" t="e">
        <f t="shared" si="514"/>
        <v>#N/A</v>
      </c>
      <c r="K5730" t="e">
        <f t="shared" si="515"/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 t="shared" si="516"/>
        <v>#N/A</v>
      </c>
      <c r="I5731" t="e">
        <f t="shared" si="517"/>
        <v>#N/A</v>
      </c>
      <c r="J5731" t="e">
        <f t="shared" si="514"/>
        <v>#N/A</v>
      </c>
      <c r="K5731" t="e">
        <f t="shared" si="515"/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 t="shared" si="516"/>
        <v>#N/A</v>
      </c>
      <c r="I5732" t="e">
        <f t="shared" si="517"/>
        <v>#N/A</v>
      </c>
      <c r="J5732" t="e">
        <f t="shared" si="514"/>
        <v>#N/A</v>
      </c>
      <c r="K5732" t="e">
        <f t="shared" si="515"/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 t="shared" si="516"/>
        <v>#N/A</v>
      </c>
      <c r="I5733" t="e">
        <f t="shared" si="517"/>
        <v>#N/A</v>
      </c>
      <c r="J5733" t="e">
        <f t="shared" si="514"/>
        <v>#N/A</v>
      </c>
      <c r="K5733" t="e">
        <f t="shared" si="515"/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 t="shared" si="516"/>
        <v>#N/A</v>
      </c>
      <c r="I5734" t="e">
        <f t="shared" si="517"/>
        <v>#N/A</v>
      </c>
      <c r="J5734" t="e">
        <f t="shared" si="514"/>
        <v>#N/A</v>
      </c>
      <c r="K5734" t="e">
        <f t="shared" si="515"/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 t="shared" si="516"/>
        <v>#N/A</v>
      </c>
      <c r="I5735" t="e">
        <f t="shared" si="517"/>
        <v>#N/A</v>
      </c>
      <c r="J5735" t="e">
        <f t="shared" si="514"/>
        <v>#N/A</v>
      </c>
      <c r="K5735" t="e">
        <f t="shared" si="515"/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 t="shared" si="516"/>
        <v>#N/A</v>
      </c>
      <c r="I5736" t="e">
        <f t="shared" si="517"/>
        <v>#N/A</v>
      </c>
      <c r="J5736" t="e">
        <f t="shared" si="514"/>
        <v>#N/A</v>
      </c>
      <c r="K5736" t="e">
        <f t="shared" si="515"/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 t="shared" si="516"/>
        <v>#N/A</v>
      </c>
      <c r="I5737" t="e">
        <f t="shared" si="517"/>
        <v>#N/A</v>
      </c>
      <c r="J5737" t="e">
        <f t="shared" si="514"/>
        <v>#N/A</v>
      </c>
      <c r="K5737" t="e">
        <f t="shared" si="515"/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 t="shared" si="516"/>
        <v>#N/A</v>
      </c>
      <c r="I5738" t="e">
        <f t="shared" si="517"/>
        <v>#N/A</v>
      </c>
      <c r="J5738" t="e">
        <f t="shared" si="514"/>
        <v>#N/A</v>
      </c>
      <c r="K5738" t="e">
        <f t="shared" si="515"/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 t="shared" si="516"/>
        <v>#N/A</v>
      </c>
      <c r="I5739" t="e">
        <f t="shared" si="517"/>
        <v>#N/A</v>
      </c>
      <c r="J5739" t="e">
        <f t="shared" si="514"/>
        <v>#N/A</v>
      </c>
      <c r="K5739" t="e">
        <f t="shared" si="515"/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 t="shared" si="516"/>
        <v>#N/A</v>
      </c>
      <c r="I5740" t="e">
        <f t="shared" si="517"/>
        <v>#N/A</v>
      </c>
      <c r="J5740" t="e">
        <f t="shared" si="514"/>
        <v>#N/A</v>
      </c>
      <c r="K5740" t="e">
        <f t="shared" si="515"/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 t="shared" si="516"/>
        <v>#N/A</v>
      </c>
      <c r="I5741" t="e">
        <f t="shared" si="517"/>
        <v>#N/A</v>
      </c>
      <c r="J5741" t="e">
        <f t="shared" si="514"/>
        <v>#N/A</v>
      </c>
      <c r="K5741" t="e">
        <f t="shared" si="515"/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 t="shared" si="516"/>
        <v>#N/A</v>
      </c>
      <c r="I5742" t="e">
        <f t="shared" si="517"/>
        <v>#N/A</v>
      </c>
      <c r="J5742" t="e">
        <f t="shared" si="514"/>
        <v>#N/A</v>
      </c>
      <c r="K5742" t="e">
        <f t="shared" si="515"/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 t="shared" si="516"/>
        <v>#N/A</v>
      </c>
      <c r="I5743" t="e">
        <f t="shared" si="517"/>
        <v>#N/A</v>
      </c>
      <c r="J5743" t="e">
        <f t="shared" si="514"/>
        <v>#N/A</v>
      </c>
      <c r="K5743" t="e">
        <f t="shared" si="515"/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 t="shared" si="516"/>
        <v>#N/A</v>
      </c>
      <c r="I5744" t="e">
        <f t="shared" si="517"/>
        <v>#N/A</v>
      </c>
      <c r="J5744" t="e">
        <f t="shared" si="514"/>
        <v>#N/A</v>
      </c>
      <c r="K5744" t="e">
        <f t="shared" si="515"/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 t="shared" si="516"/>
        <v>#N/A</v>
      </c>
      <c r="I5745" t="e">
        <f t="shared" si="517"/>
        <v>#N/A</v>
      </c>
      <c r="J5745" t="e">
        <f t="shared" si="514"/>
        <v>#N/A</v>
      </c>
      <c r="K5745" t="e">
        <f t="shared" si="515"/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 t="shared" si="516"/>
        <v>#N/A</v>
      </c>
      <c r="I5746" t="e">
        <f t="shared" si="517"/>
        <v>#N/A</v>
      </c>
      <c r="J5746" t="e">
        <f t="shared" si="514"/>
        <v>#N/A</v>
      </c>
      <c r="K5746" t="e">
        <f t="shared" si="515"/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 t="shared" si="516"/>
        <v>#N/A</v>
      </c>
      <c r="I5747" t="e">
        <f t="shared" si="517"/>
        <v>#N/A</v>
      </c>
      <c r="J5747" t="e">
        <f t="shared" si="514"/>
        <v>#N/A</v>
      </c>
      <c r="K5747" t="e">
        <f t="shared" si="515"/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 t="shared" si="516"/>
        <v>#N/A</v>
      </c>
      <c r="I5748" t="e">
        <f t="shared" si="517"/>
        <v>#N/A</v>
      </c>
      <c r="J5748" t="e">
        <f t="shared" si="514"/>
        <v>#N/A</v>
      </c>
      <c r="K5748" t="e">
        <f t="shared" si="515"/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 t="shared" si="516"/>
        <v>#N/A</v>
      </c>
      <c r="I5749" t="e">
        <f t="shared" si="517"/>
        <v>#N/A</v>
      </c>
      <c r="J5749" t="e">
        <f t="shared" si="514"/>
        <v>#N/A</v>
      </c>
      <c r="K5749" t="e">
        <f t="shared" si="515"/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 t="shared" si="516"/>
        <v>#N/A</v>
      </c>
      <c r="I5750" t="e">
        <f t="shared" si="517"/>
        <v>#N/A</v>
      </c>
      <c r="J5750" t="e">
        <f t="shared" ref="J5750:J5813" si="518">NA()</f>
        <v>#N/A</v>
      </c>
      <c r="K5750" t="e">
        <f t="shared" ref="K5750:K5813" si="519"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 t="shared" si="516"/>
        <v>#N/A</v>
      </c>
      <c r="I5751" t="e">
        <f t="shared" si="517"/>
        <v>#N/A</v>
      </c>
      <c r="J5751" t="e">
        <f t="shared" si="518"/>
        <v>#N/A</v>
      </c>
      <c r="K5751" t="e">
        <f t="shared" si="519"/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 t="shared" si="516"/>
        <v>#N/A</v>
      </c>
      <c r="I5752" t="e">
        <f t="shared" si="517"/>
        <v>#N/A</v>
      </c>
      <c r="J5752" t="e">
        <f t="shared" si="518"/>
        <v>#N/A</v>
      </c>
      <c r="K5752" t="e">
        <f t="shared" si="519"/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 t="shared" si="516"/>
        <v>#N/A</v>
      </c>
      <c r="I5753" t="e">
        <f t="shared" si="517"/>
        <v>#N/A</v>
      </c>
      <c r="J5753" t="e">
        <f t="shared" si="518"/>
        <v>#N/A</v>
      </c>
      <c r="K5753" t="e">
        <f t="shared" si="519"/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 t="shared" si="516"/>
        <v>#N/A</v>
      </c>
      <c r="I5754" t="e">
        <f t="shared" si="517"/>
        <v>#N/A</v>
      </c>
      <c r="J5754" t="e">
        <f t="shared" si="518"/>
        <v>#N/A</v>
      </c>
      <c r="K5754" t="e">
        <f t="shared" si="519"/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 t="shared" si="516"/>
        <v>#N/A</v>
      </c>
      <c r="I5755" t="e">
        <f t="shared" si="517"/>
        <v>#N/A</v>
      </c>
      <c r="J5755" t="e">
        <f t="shared" si="518"/>
        <v>#N/A</v>
      </c>
      <c r="K5755" t="e">
        <f t="shared" si="519"/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 t="shared" si="516"/>
        <v>#N/A</v>
      </c>
      <c r="I5756" t="e">
        <f t="shared" si="517"/>
        <v>#N/A</v>
      </c>
      <c r="J5756" t="e">
        <f t="shared" si="518"/>
        <v>#N/A</v>
      </c>
      <c r="K5756" t="e">
        <f t="shared" si="519"/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 t="shared" si="516"/>
        <v>#N/A</v>
      </c>
      <c r="I5757" t="e">
        <f t="shared" si="517"/>
        <v>#N/A</v>
      </c>
      <c r="J5757" t="e">
        <f t="shared" si="518"/>
        <v>#N/A</v>
      </c>
      <c r="K5757" t="e">
        <f t="shared" si="519"/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 t="shared" si="516"/>
        <v>#N/A</v>
      </c>
      <c r="I5758" t="e">
        <f t="shared" si="517"/>
        <v>#N/A</v>
      </c>
      <c r="J5758" t="e">
        <f t="shared" si="518"/>
        <v>#N/A</v>
      </c>
      <c r="K5758" t="e">
        <f t="shared" si="519"/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 t="shared" si="516"/>
        <v>#N/A</v>
      </c>
      <c r="I5759" t="e">
        <f t="shared" si="517"/>
        <v>#N/A</v>
      </c>
      <c r="J5759" t="e">
        <f t="shared" si="518"/>
        <v>#N/A</v>
      </c>
      <c r="K5759" t="e">
        <f t="shared" si="519"/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 t="shared" si="516"/>
        <v>#N/A</v>
      </c>
      <c r="I5760" t="e">
        <f t="shared" si="517"/>
        <v>#N/A</v>
      </c>
      <c r="J5760" t="e">
        <f t="shared" si="518"/>
        <v>#N/A</v>
      </c>
      <c r="K5760" t="e">
        <f t="shared" si="519"/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 t="shared" si="516"/>
        <v>#N/A</v>
      </c>
      <c r="I5761" t="e">
        <f t="shared" si="517"/>
        <v>#N/A</v>
      </c>
      <c r="J5761" t="e">
        <f t="shared" si="518"/>
        <v>#N/A</v>
      </c>
      <c r="K5761" t="e">
        <f t="shared" si="519"/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 t="shared" si="516"/>
        <v>#N/A</v>
      </c>
      <c r="I5762" t="e">
        <f t="shared" si="517"/>
        <v>#N/A</v>
      </c>
      <c r="J5762" t="e">
        <f t="shared" si="518"/>
        <v>#N/A</v>
      </c>
      <c r="K5762" t="e">
        <f t="shared" si="519"/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 t="shared" si="516"/>
        <v>#N/A</v>
      </c>
      <c r="I5763" t="e">
        <f t="shared" si="517"/>
        <v>#N/A</v>
      </c>
      <c r="J5763" t="e">
        <f t="shared" si="518"/>
        <v>#N/A</v>
      </c>
      <c r="K5763" t="e">
        <f t="shared" si="519"/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 t="shared" si="516"/>
        <v>#N/A</v>
      </c>
      <c r="I5764" t="e">
        <f t="shared" si="517"/>
        <v>#N/A</v>
      </c>
      <c r="J5764" t="e">
        <f t="shared" si="518"/>
        <v>#N/A</v>
      </c>
      <c r="K5764" t="e">
        <f t="shared" si="519"/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 t="shared" si="516"/>
        <v>#N/A</v>
      </c>
      <c r="I5765" t="e">
        <f t="shared" si="517"/>
        <v>#N/A</v>
      </c>
      <c r="J5765" t="e">
        <f t="shared" si="518"/>
        <v>#N/A</v>
      </c>
      <c r="K5765" t="e">
        <f t="shared" si="519"/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 t="shared" si="516"/>
        <v>#N/A</v>
      </c>
      <c r="I5766" t="e">
        <f t="shared" si="517"/>
        <v>#N/A</v>
      </c>
      <c r="J5766" t="e">
        <f t="shared" si="518"/>
        <v>#N/A</v>
      </c>
      <c r="K5766" t="e">
        <f t="shared" si="519"/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 t="shared" si="516"/>
        <v>#N/A</v>
      </c>
      <c r="I5767" t="e">
        <f t="shared" si="517"/>
        <v>#N/A</v>
      </c>
      <c r="J5767" t="e">
        <f t="shared" si="518"/>
        <v>#N/A</v>
      </c>
      <c r="K5767" t="e">
        <f t="shared" si="519"/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 t="shared" si="516"/>
        <v>#N/A</v>
      </c>
      <c r="I5768" t="e">
        <f t="shared" si="517"/>
        <v>#N/A</v>
      </c>
      <c r="J5768" t="e">
        <f t="shared" si="518"/>
        <v>#N/A</v>
      </c>
      <c r="K5768" t="e">
        <f t="shared" si="519"/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 t="shared" si="516"/>
        <v>#N/A</v>
      </c>
      <c r="I5769" t="e">
        <f t="shared" si="517"/>
        <v>#N/A</v>
      </c>
      <c r="J5769" t="e">
        <f t="shared" si="518"/>
        <v>#N/A</v>
      </c>
      <c r="K5769" t="e">
        <f t="shared" si="519"/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 t="shared" si="516"/>
        <v>#N/A</v>
      </c>
      <c r="I5770" t="e">
        <f t="shared" si="517"/>
        <v>#N/A</v>
      </c>
      <c r="J5770" t="e">
        <f t="shared" si="518"/>
        <v>#N/A</v>
      </c>
      <c r="K5770" t="e">
        <f t="shared" si="519"/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 t="shared" si="516"/>
        <v>#N/A</v>
      </c>
      <c r="I5771" t="e">
        <f t="shared" si="517"/>
        <v>#N/A</v>
      </c>
      <c r="J5771" t="e">
        <f t="shared" si="518"/>
        <v>#N/A</v>
      </c>
      <c r="K5771" t="e">
        <f t="shared" si="519"/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 t="shared" si="516"/>
        <v>#N/A</v>
      </c>
      <c r="I5772" t="e">
        <f t="shared" si="517"/>
        <v>#N/A</v>
      </c>
      <c r="J5772" t="e">
        <f t="shared" si="518"/>
        <v>#N/A</v>
      </c>
      <c r="K5772" t="e">
        <f t="shared" si="519"/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 t="shared" si="516"/>
        <v>#N/A</v>
      </c>
      <c r="I5773" t="e">
        <f t="shared" si="517"/>
        <v>#N/A</v>
      </c>
      <c r="J5773" t="e">
        <f t="shared" si="518"/>
        <v>#N/A</v>
      </c>
      <c r="K5773" t="e">
        <f t="shared" si="519"/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 t="shared" si="516"/>
        <v>#N/A</v>
      </c>
      <c r="I5774" t="e">
        <f t="shared" si="517"/>
        <v>#N/A</v>
      </c>
      <c r="J5774" t="e">
        <f t="shared" si="518"/>
        <v>#N/A</v>
      </c>
      <c r="K5774" t="e">
        <f t="shared" si="519"/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 t="shared" si="516"/>
        <v>#N/A</v>
      </c>
      <c r="I5775" t="e">
        <f t="shared" si="517"/>
        <v>#N/A</v>
      </c>
      <c r="J5775" t="e">
        <f t="shared" si="518"/>
        <v>#N/A</v>
      </c>
      <c r="K5775" t="e">
        <f t="shared" si="519"/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 t="shared" si="516"/>
        <v>#N/A</v>
      </c>
      <c r="I5776" t="e">
        <f t="shared" si="517"/>
        <v>#N/A</v>
      </c>
      <c r="J5776" t="e">
        <f t="shared" si="518"/>
        <v>#N/A</v>
      </c>
      <c r="K5776" t="e">
        <f t="shared" si="519"/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 t="shared" si="516"/>
        <v>#N/A</v>
      </c>
      <c r="I5777" t="e">
        <f t="shared" si="517"/>
        <v>#N/A</v>
      </c>
      <c r="J5777" t="e">
        <f t="shared" si="518"/>
        <v>#N/A</v>
      </c>
      <c r="K5777" t="e">
        <f t="shared" si="519"/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 t="shared" si="516"/>
        <v>#N/A</v>
      </c>
      <c r="I5778" t="e">
        <f t="shared" si="517"/>
        <v>#N/A</v>
      </c>
      <c r="J5778" t="e">
        <f t="shared" si="518"/>
        <v>#N/A</v>
      </c>
      <c r="K5778" t="e">
        <f t="shared" si="519"/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 t="shared" si="516"/>
        <v>#N/A</v>
      </c>
      <c r="I5779" t="e">
        <f t="shared" si="517"/>
        <v>#N/A</v>
      </c>
      <c r="J5779" t="e">
        <f t="shared" si="518"/>
        <v>#N/A</v>
      </c>
      <c r="K5779" t="e">
        <f t="shared" si="519"/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 t="shared" si="516"/>
        <v>#N/A</v>
      </c>
      <c r="I5780" t="e">
        <f t="shared" si="517"/>
        <v>#N/A</v>
      </c>
      <c r="J5780" t="e">
        <f t="shared" si="518"/>
        <v>#N/A</v>
      </c>
      <c r="K5780" t="e">
        <f t="shared" si="519"/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 t="shared" si="516"/>
        <v>#N/A</v>
      </c>
      <c r="I5781" t="e">
        <f t="shared" si="517"/>
        <v>#N/A</v>
      </c>
      <c r="J5781" t="e">
        <f t="shared" si="518"/>
        <v>#N/A</v>
      </c>
      <c r="K5781" t="e">
        <f t="shared" si="519"/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 t="shared" si="516"/>
        <v>#N/A</v>
      </c>
      <c r="I5782" t="e">
        <f t="shared" si="517"/>
        <v>#N/A</v>
      </c>
      <c r="J5782" t="e">
        <f t="shared" si="518"/>
        <v>#N/A</v>
      </c>
      <c r="K5782" t="e">
        <f t="shared" si="519"/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 t="shared" si="516"/>
        <v>#N/A</v>
      </c>
      <c r="I5783" t="e">
        <f t="shared" si="517"/>
        <v>#N/A</v>
      </c>
      <c r="J5783" t="e">
        <f t="shared" si="518"/>
        <v>#N/A</v>
      </c>
      <c r="K5783" t="e">
        <f t="shared" si="519"/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 t="shared" si="516"/>
        <v>#N/A</v>
      </c>
      <c r="I5784" t="e">
        <f t="shared" si="517"/>
        <v>#N/A</v>
      </c>
      <c r="J5784" t="e">
        <f t="shared" si="518"/>
        <v>#N/A</v>
      </c>
      <c r="K5784" t="e">
        <f t="shared" si="519"/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 t="shared" si="516"/>
        <v>#N/A</v>
      </c>
      <c r="I5785" t="e">
        <f t="shared" si="517"/>
        <v>#N/A</v>
      </c>
      <c r="J5785" t="e">
        <f t="shared" si="518"/>
        <v>#N/A</v>
      </c>
      <c r="K5785" t="e">
        <f t="shared" si="519"/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 t="shared" si="516"/>
        <v>#N/A</v>
      </c>
      <c r="I5786" t="e">
        <f t="shared" si="517"/>
        <v>#N/A</v>
      </c>
      <c r="J5786" t="e">
        <f t="shared" si="518"/>
        <v>#N/A</v>
      </c>
      <c r="K5786" t="e">
        <f t="shared" si="519"/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 t="shared" si="516"/>
        <v>#N/A</v>
      </c>
      <c r="I5787" t="e">
        <f t="shared" si="517"/>
        <v>#N/A</v>
      </c>
      <c r="J5787" t="e">
        <f t="shared" si="518"/>
        <v>#N/A</v>
      </c>
      <c r="K5787" t="e">
        <f t="shared" si="519"/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 t="shared" si="516"/>
        <v>#N/A</v>
      </c>
      <c r="I5788" t="e">
        <f t="shared" si="517"/>
        <v>#N/A</v>
      </c>
      <c r="J5788" t="e">
        <f t="shared" si="518"/>
        <v>#N/A</v>
      </c>
      <c r="K5788" t="e">
        <f t="shared" si="519"/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 t="shared" si="516"/>
        <v>#N/A</v>
      </c>
      <c r="I5789" t="e">
        <f t="shared" si="517"/>
        <v>#N/A</v>
      </c>
      <c r="J5789" t="e">
        <f t="shared" si="518"/>
        <v>#N/A</v>
      </c>
      <c r="K5789" t="e">
        <f t="shared" si="519"/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 t="shared" si="516"/>
        <v>#N/A</v>
      </c>
      <c r="I5790" t="e">
        <f t="shared" si="517"/>
        <v>#N/A</v>
      </c>
      <c r="J5790" t="e">
        <f t="shared" si="518"/>
        <v>#N/A</v>
      </c>
      <c r="K5790" t="e">
        <f t="shared" si="519"/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 t="shared" si="516"/>
        <v>#N/A</v>
      </c>
      <c r="I5791" t="e">
        <f t="shared" si="517"/>
        <v>#N/A</v>
      </c>
      <c r="J5791" t="e">
        <f t="shared" si="518"/>
        <v>#N/A</v>
      </c>
      <c r="K5791" t="e">
        <f t="shared" si="519"/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 t="shared" si="516"/>
        <v>#N/A</v>
      </c>
      <c r="I5792" t="e">
        <f t="shared" si="517"/>
        <v>#N/A</v>
      </c>
      <c r="J5792" t="e">
        <f t="shared" si="518"/>
        <v>#N/A</v>
      </c>
      <c r="K5792" t="e">
        <f t="shared" si="519"/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 t="shared" ref="H5793:H5856" si="520">NA()</f>
        <v>#N/A</v>
      </c>
      <c r="I5793" t="e">
        <f t="shared" ref="I5793:I5856" si="521">NA()</f>
        <v>#N/A</v>
      </c>
      <c r="J5793" t="e">
        <f t="shared" si="518"/>
        <v>#N/A</v>
      </c>
      <c r="K5793" t="e">
        <f t="shared" si="519"/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 t="shared" si="520"/>
        <v>#N/A</v>
      </c>
      <c r="I5794" t="e">
        <f t="shared" si="521"/>
        <v>#N/A</v>
      </c>
      <c r="J5794" t="e">
        <f t="shared" si="518"/>
        <v>#N/A</v>
      </c>
      <c r="K5794" t="e">
        <f t="shared" si="519"/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 t="shared" si="520"/>
        <v>#N/A</v>
      </c>
      <c r="I5795" t="e">
        <f t="shared" si="521"/>
        <v>#N/A</v>
      </c>
      <c r="J5795" t="e">
        <f t="shared" si="518"/>
        <v>#N/A</v>
      </c>
      <c r="K5795" t="e">
        <f t="shared" si="519"/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 t="shared" si="520"/>
        <v>#N/A</v>
      </c>
      <c r="I5796" t="e">
        <f t="shared" si="521"/>
        <v>#N/A</v>
      </c>
      <c r="J5796" t="e">
        <f t="shared" si="518"/>
        <v>#N/A</v>
      </c>
      <c r="K5796" t="e">
        <f t="shared" si="519"/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 t="shared" si="520"/>
        <v>#N/A</v>
      </c>
      <c r="I5797" t="e">
        <f t="shared" si="521"/>
        <v>#N/A</v>
      </c>
      <c r="J5797" t="e">
        <f t="shared" si="518"/>
        <v>#N/A</v>
      </c>
      <c r="K5797" t="e">
        <f t="shared" si="519"/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 t="shared" si="520"/>
        <v>#N/A</v>
      </c>
      <c r="I5798" t="e">
        <f t="shared" si="521"/>
        <v>#N/A</v>
      </c>
      <c r="J5798" t="e">
        <f t="shared" si="518"/>
        <v>#N/A</v>
      </c>
      <c r="K5798" t="e">
        <f t="shared" si="519"/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 t="shared" si="520"/>
        <v>#N/A</v>
      </c>
      <c r="I5799" t="e">
        <f t="shared" si="521"/>
        <v>#N/A</v>
      </c>
      <c r="J5799" t="e">
        <f t="shared" si="518"/>
        <v>#N/A</v>
      </c>
      <c r="K5799" t="e">
        <f t="shared" si="519"/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 t="shared" si="520"/>
        <v>#N/A</v>
      </c>
      <c r="I5800" t="e">
        <f t="shared" si="521"/>
        <v>#N/A</v>
      </c>
      <c r="J5800" t="e">
        <f t="shared" si="518"/>
        <v>#N/A</v>
      </c>
      <c r="K5800" t="e">
        <f t="shared" si="519"/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 t="shared" si="520"/>
        <v>#N/A</v>
      </c>
      <c r="I5801" t="e">
        <f t="shared" si="521"/>
        <v>#N/A</v>
      </c>
      <c r="J5801" t="e">
        <f t="shared" si="518"/>
        <v>#N/A</v>
      </c>
      <c r="K5801" t="e">
        <f t="shared" si="519"/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 t="shared" si="520"/>
        <v>#N/A</v>
      </c>
      <c r="I5802" t="e">
        <f t="shared" si="521"/>
        <v>#N/A</v>
      </c>
      <c r="J5802" t="e">
        <f t="shared" si="518"/>
        <v>#N/A</v>
      </c>
      <c r="K5802" t="e">
        <f t="shared" si="519"/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 t="shared" si="520"/>
        <v>#N/A</v>
      </c>
      <c r="I5803" t="e">
        <f t="shared" si="521"/>
        <v>#N/A</v>
      </c>
      <c r="J5803" t="e">
        <f t="shared" si="518"/>
        <v>#N/A</v>
      </c>
      <c r="K5803" t="e">
        <f t="shared" si="519"/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 t="shared" si="520"/>
        <v>#N/A</v>
      </c>
      <c r="I5804" t="e">
        <f t="shared" si="521"/>
        <v>#N/A</v>
      </c>
      <c r="J5804" t="e">
        <f t="shared" si="518"/>
        <v>#N/A</v>
      </c>
      <c r="K5804" t="e">
        <f t="shared" si="519"/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 t="shared" si="520"/>
        <v>#N/A</v>
      </c>
      <c r="I5805" t="e">
        <f t="shared" si="521"/>
        <v>#N/A</v>
      </c>
      <c r="J5805" t="e">
        <f t="shared" si="518"/>
        <v>#N/A</v>
      </c>
      <c r="K5805" t="e">
        <f t="shared" si="519"/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 t="shared" si="520"/>
        <v>#N/A</v>
      </c>
      <c r="I5806" t="e">
        <f t="shared" si="521"/>
        <v>#N/A</v>
      </c>
      <c r="J5806" t="e">
        <f t="shared" si="518"/>
        <v>#N/A</v>
      </c>
      <c r="K5806" t="e">
        <f t="shared" si="519"/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 t="shared" si="520"/>
        <v>#N/A</v>
      </c>
      <c r="I5807" t="e">
        <f t="shared" si="521"/>
        <v>#N/A</v>
      </c>
      <c r="J5807" t="e">
        <f t="shared" si="518"/>
        <v>#N/A</v>
      </c>
      <c r="K5807" t="e">
        <f t="shared" si="519"/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 t="shared" si="520"/>
        <v>#N/A</v>
      </c>
      <c r="I5808" t="e">
        <f t="shared" si="521"/>
        <v>#N/A</v>
      </c>
      <c r="J5808" t="e">
        <f t="shared" si="518"/>
        <v>#N/A</v>
      </c>
      <c r="K5808" t="e">
        <f t="shared" si="519"/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 t="shared" si="520"/>
        <v>#N/A</v>
      </c>
      <c r="I5809" t="e">
        <f t="shared" si="521"/>
        <v>#N/A</v>
      </c>
      <c r="J5809" t="e">
        <f t="shared" si="518"/>
        <v>#N/A</v>
      </c>
      <c r="K5809" t="e">
        <f t="shared" si="519"/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 t="shared" si="520"/>
        <v>#N/A</v>
      </c>
      <c r="I5810" t="e">
        <f t="shared" si="521"/>
        <v>#N/A</v>
      </c>
      <c r="J5810" t="e">
        <f t="shared" si="518"/>
        <v>#N/A</v>
      </c>
      <c r="K5810" t="e">
        <f t="shared" si="519"/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 t="shared" si="520"/>
        <v>#N/A</v>
      </c>
      <c r="I5811" t="e">
        <f t="shared" si="521"/>
        <v>#N/A</v>
      </c>
      <c r="J5811" t="e">
        <f t="shared" si="518"/>
        <v>#N/A</v>
      </c>
      <c r="K5811" t="e">
        <f t="shared" si="519"/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 t="shared" si="520"/>
        <v>#N/A</v>
      </c>
      <c r="I5812" t="e">
        <f t="shared" si="521"/>
        <v>#N/A</v>
      </c>
      <c r="J5812" t="e">
        <f t="shared" si="518"/>
        <v>#N/A</v>
      </c>
      <c r="K5812" t="e">
        <f t="shared" si="519"/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 t="shared" si="520"/>
        <v>#N/A</v>
      </c>
      <c r="I5813" t="e">
        <f t="shared" si="521"/>
        <v>#N/A</v>
      </c>
      <c r="J5813" t="e">
        <f t="shared" si="518"/>
        <v>#N/A</v>
      </c>
      <c r="K5813" t="e">
        <f t="shared" si="519"/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 t="shared" si="520"/>
        <v>#N/A</v>
      </c>
      <c r="I5814" t="e">
        <f t="shared" si="521"/>
        <v>#N/A</v>
      </c>
      <c r="J5814" t="e">
        <f t="shared" ref="J5814:J5868" si="522">NA()</f>
        <v>#N/A</v>
      </c>
      <c r="K5814" t="e">
        <f t="shared" ref="K5814:K5868" si="523"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 t="shared" si="520"/>
        <v>#N/A</v>
      </c>
      <c r="I5815" t="e">
        <f t="shared" si="521"/>
        <v>#N/A</v>
      </c>
      <c r="J5815" t="e">
        <f t="shared" si="522"/>
        <v>#N/A</v>
      </c>
      <c r="K5815" t="e">
        <f t="shared" si="523"/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 t="shared" si="520"/>
        <v>#N/A</v>
      </c>
      <c r="I5816" t="e">
        <f t="shared" si="521"/>
        <v>#N/A</v>
      </c>
      <c r="J5816" t="e">
        <f t="shared" si="522"/>
        <v>#N/A</v>
      </c>
      <c r="K5816" t="e">
        <f t="shared" si="523"/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 t="shared" si="520"/>
        <v>#N/A</v>
      </c>
      <c r="I5817" t="e">
        <f t="shared" si="521"/>
        <v>#N/A</v>
      </c>
      <c r="J5817" t="e">
        <f t="shared" si="522"/>
        <v>#N/A</v>
      </c>
      <c r="K5817" t="e">
        <f t="shared" si="523"/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 t="shared" si="520"/>
        <v>#N/A</v>
      </c>
      <c r="I5818" t="e">
        <f t="shared" si="521"/>
        <v>#N/A</v>
      </c>
      <c r="J5818" t="e">
        <f t="shared" si="522"/>
        <v>#N/A</v>
      </c>
      <c r="K5818" t="e">
        <f t="shared" si="523"/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 t="shared" si="520"/>
        <v>#N/A</v>
      </c>
      <c r="I5819" t="e">
        <f t="shared" si="521"/>
        <v>#N/A</v>
      </c>
      <c r="J5819" t="e">
        <f t="shared" si="522"/>
        <v>#N/A</v>
      </c>
      <c r="K5819" t="e">
        <f t="shared" si="523"/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 t="shared" si="520"/>
        <v>#N/A</v>
      </c>
      <c r="I5820" t="e">
        <f t="shared" si="521"/>
        <v>#N/A</v>
      </c>
      <c r="J5820" t="e">
        <f t="shared" si="522"/>
        <v>#N/A</v>
      </c>
      <c r="K5820" t="e">
        <f t="shared" si="523"/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 t="shared" si="520"/>
        <v>#N/A</v>
      </c>
      <c r="I5821" t="e">
        <f t="shared" si="521"/>
        <v>#N/A</v>
      </c>
      <c r="J5821" t="e">
        <f t="shared" si="522"/>
        <v>#N/A</v>
      </c>
      <c r="K5821" t="e">
        <f t="shared" si="523"/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 t="shared" si="520"/>
        <v>#N/A</v>
      </c>
      <c r="I5822" t="e">
        <f t="shared" si="521"/>
        <v>#N/A</v>
      </c>
      <c r="J5822" t="e">
        <f t="shared" si="522"/>
        <v>#N/A</v>
      </c>
      <c r="K5822" t="e">
        <f t="shared" si="523"/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 t="shared" si="520"/>
        <v>#N/A</v>
      </c>
      <c r="I5823" t="e">
        <f t="shared" si="521"/>
        <v>#N/A</v>
      </c>
      <c r="J5823" t="e">
        <f t="shared" si="522"/>
        <v>#N/A</v>
      </c>
      <c r="K5823" t="e">
        <f t="shared" si="523"/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 t="shared" si="520"/>
        <v>#N/A</v>
      </c>
      <c r="I5824" t="e">
        <f t="shared" si="521"/>
        <v>#N/A</v>
      </c>
      <c r="J5824" t="e">
        <f t="shared" si="522"/>
        <v>#N/A</v>
      </c>
      <c r="K5824" t="e">
        <f t="shared" si="523"/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 t="shared" si="520"/>
        <v>#N/A</v>
      </c>
      <c r="I5825" t="e">
        <f t="shared" si="521"/>
        <v>#N/A</v>
      </c>
      <c r="J5825" t="e">
        <f t="shared" si="522"/>
        <v>#N/A</v>
      </c>
      <c r="K5825" t="e">
        <f t="shared" si="523"/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 t="shared" si="520"/>
        <v>#N/A</v>
      </c>
      <c r="I5826" t="e">
        <f t="shared" si="521"/>
        <v>#N/A</v>
      </c>
      <c r="J5826" t="e">
        <f t="shared" si="522"/>
        <v>#N/A</v>
      </c>
      <c r="K5826" t="e">
        <f t="shared" si="523"/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 t="shared" si="520"/>
        <v>#N/A</v>
      </c>
      <c r="I5827" t="e">
        <f t="shared" si="521"/>
        <v>#N/A</v>
      </c>
      <c r="J5827" t="e">
        <f t="shared" si="522"/>
        <v>#N/A</v>
      </c>
      <c r="K5827" t="e">
        <f t="shared" si="523"/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 t="shared" si="520"/>
        <v>#N/A</v>
      </c>
      <c r="I5828" t="e">
        <f t="shared" si="521"/>
        <v>#N/A</v>
      </c>
      <c r="J5828" t="e">
        <f t="shared" si="522"/>
        <v>#N/A</v>
      </c>
      <c r="K5828" t="e">
        <f t="shared" si="523"/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 t="shared" si="520"/>
        <v>#N/A</v>
      </c>
      <c r="I5829" t="e">
        <f t="shared" si="521"/>
        <v>#N/A</v>
      </c>
      <c r="J5829" t="e">
        <f t="shared" si="522"/>
        <v>#N/A</v>
      </c>
      <c r="K5829" t="e">
        <f t="shared" si="523"/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 t="shared" si="520"/>
        <v>#N/A</v>
      </c>
      <c r="I5830" t="e">
        <f t="shared" si="521"/>
        <v>#N/A</v>
      </c>
      <c r="J5830" t="e">
        <f t="shared" si="522"/>
        <v>#N/A</v>
      </c>
      <c r="K5830" t="e">
        <f t="shared" si="523"/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 t="shared" si="520"/>
        <v>#N/A</v>
      </c>
      <c r="I5831" t="e">
        <f t="shared" si="521"/>
        <v>#N/A</v>
      </c>
      <c r="J5831" t="e">
        <f t="shared" si="522"/>
        <v>#N/A</v>
      </c>
      <c r="K5831" t="e">
        <f t="shared" si="523"/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 t="shared" si="520"/>
        <v>#N/A</v>
      </c>
      <c r="I5832" t="e">
        <f t="shared" si="521"/>
        <v>#N/A</v>
      </c>
      <c r="J5832" t="e">
        <f t="shared" si="522"/>
        <v>#N/A</v>
      </c>
      <c r="K5832" t="e">
        <f t="shared" si="523"/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 t="shared" si="520"/>
        <v>#N/A</v>
      </c>
      <c r="I5833" t="e">
        <f t="shared" si="521"/>
        <v>#N/A</v>
      </c>
      <c r="J5833" t="e">
        <f t="shared" si="522"/>
        <v>#N/A</v>
      </c>
      <c r="K5833" t="e">
        <f t="shared" si="523"/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 t="shared" si="520"/>
        <v>#N/A</v>
      </c>
      <c r="I5834" t="e">
        <f t="shared" si="521"/>
        <v>#N/A</v>
      </c>
      <c r="J5834" t="e">
        <f t="shared" si="522"/>
        <v>#N/A</v>
      </c>
      <c r="K5834" t="e">
        <f t="shared" si="523"/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 t="shared" si="520"/>
        <v>#N/A</v>
      </c>
      <c r="I5835" t="e">
        <f t="shared" si="521"/>
        <v>#N/A</v>
      </c>
      <c r="J5835" t="e">
        <f t="shared" si="522"/>
        <v>#N/A</v>
      </c>
      <c r="K5835" t="e">
        <f t="shared" si="523"/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 t="shared" si="520"/>
        <v>#N/A</v>
      </c>
      <c r="I5836" t="e">
        <f t="shared" si="521"/>
        <v>#N/A</v>
      </c>
      <c r="J5836" t="e">
        <f t="shared" si="522"/>
        <v>#N/A</v>
      </c>
      <c r="K5836" t="e">
        <f t="shared" si="523"/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 t="shared" si="520"/>
        <v>#N/A</v>
      </c>
      <c r="I5837" t="e">
        <f t="shared" si="521"/>
        <v>#N/A</v>
      </c>
      <c r="J5837" t="e">
        <f t="shared" si="522"/>
        <v>#N/A</v>
      </c>
      <c r="K5837" t="e">
        <f t="shared" si="523"/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 t="shared" si="520"/>
        <v>#N/A</v>
      </c>
      <c r="I5838" t="e">
        <f t="shared" si="521"/>
        <v>#N/A</v>
      </c>
      <c r="J5838" t="e">
        <f t="shared" si="522"/>
        <v>#N/A</v>
      </c>
      <c r="K5838" t="e">
        <f t="shared" si="523"/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 t="shared" si="520"/>
        <v>#N/A</v>
      </c>
      <c r="I5839" t="e">
        <f t="shared" si="521"/>
        <v>#N/A</v>
      </c>
      <c r="J5839" t="e">
        <f t="shared" si="522"/>
        <v>#N/A</v>
      </c>
      <c r="K5839" t="e">
        <f t="shared" si="523"/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 t="shared" si="520"/>
        <v>#N/A</v>
      </c>
      <c r="I5840" t="e">
        <f t="shared" si="521"/>
        <v>#N/A</v>
      </c>
      <c r="J5840" t="e">
        <f t="shared" si="522"/>
        <v>#N/A</v>
      </c>
      <c r="K5840" t="e">
        <f t="shared" si="523"/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 t="shared" si="520"/>
        <v>#N/A</v>
      </c>
      <c r="I5841" t="e">
        <f t="shared" si="521"/>
        <v>#N/A</v>
      </c>
      <c r="J5841" t="e">
        <f t="shared" si="522"/>
        <v>#N/A</v>
      </c>
      <c r="K5841" t="e">
        <f t="shared" si="523"/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 t="shared" si="520"/>
        <v>#N/A</v>
      </c>
      <c r="I5842" t="e">
        <f t="shared" si="521"/>
        <v>#N/A</v>
      </c>
      <c r="J5842" t="e">
        <f t="shared" si="522"/>
        <v>#N/A</v>
      </c>
      <c r="K5842" t="e">
        <f t="shared" si="523"/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 t="shared" si="520"/>
        <v>#N/A</v>
      </c>
      <c r="I5843" t="e">
        <f t="shared" si="521"/>
        <v>#N/A</v>
      </c>
      <c r="J5843" t="e">
        <f t="shared" si="522"/>
        <v>#N/A</v>
      </c>
      <c r="K5843" t="e">
        <f t="shared" si="523"/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 t="shared" si="520"/>
        <v>#N/A</v>
      </c>
      <c r="I5844" t="e">
        <f t="shared" si="521"/>
        <v>#N/A</v>
      </c>
      <c r="J5844" t="e">
        <f t="shared" si="522"/>
        <v>#N/A</v>
      </c>
      <c r="K5844" t="e">
        <f t="shared" si="523"/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 t="shared" si="520"/>
        <v>#N/A</v>
      </c>
      <c r="I5845" t="e">
        <f t="shared" si="521"/>
        <v>#N/A</v>
      </c>
      <c r="J5845" t="e">
        <f t="shared" si="522"/>
        <v>#N/A</v>
      </c>
      <c r="K5845" t="e">
        <f t="shared" si="523"/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 t="shared" si="520"/>
        <v>#N/A</v>
      </c>
      <c r="I5846" t="e">
        <f t="shared" si="521"/>
        <v>#N/A</v>
      </c>
      <c r="J5846" t="e">
        <f t="shared" si="522"/>
        <v>#N/A</v>
      </c>
      <c r="K5846" t="e">
        <f t="shared" si="523"/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 t="shared" si="520"/>
        <v>#N/A</v>
      </c>
      <c r="I5847" t="e">
        <f t="shared" si="521"/>
        <v>#N/A</v>
      </c>
      <c r="J5847" t="e">
        <f t="shared" si="522"/>
        <v>#N/A</v>
      </c>
      <c r="K5847" t="e">
        <f t="shared" si="523"/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 t="shared" si="520"/>
        <v>#N/A</v>
      </c>
      <c r="I5848" t="e">
        <f t="shared" si="521"/>
        <v>#N/A</v>
      </c>
      <c r="J5848" t="e">
        <f t="shared" si="522"/>
        <v>#N/A</v>
      </c>
      <c r="K5848" t="e">
        <f t="shared" si="523"/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 t="shared" si="520"/>
        <v>#N/A</v>
      </c>
      <c r="I5849" t="e">
        <f t="shared" si="521"/>
        <v>#N/A</v>
      </c>
      <c r="J5849" t="e">
        <f t="shared" si="522"/>
        <v>#N/A</v>
      </c>
      <c r="K5849" t="e">
        <f t="shared" si="523"/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 t="shared" si="520"/>
        <v>#N/A</v>
      </c>
      <c r="I5850" t="e">
        <f t="shared" si="521"/>
        <v>#N/A</v>
      </c>
      <c r="J5850" t="e">
        <f t="shared" si="522"/>
        <v>#N/A</v>
      </c>
      <c r="K5850" t="e">
        <f t="shared" si="523"/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 t="shared" si="520"/>
        <v>#N/A</v>
      </c>
      <c r="I5851" t="e">
        <f t="shared" si="521"/>
        <v>#N/A</v>
      </c>
      <c r="J5851" t="e">
        <f t="shared" si="522"/>
        <v>#N/A</v>
      </c>
      <c r="K5851" t="e">
        <f t="shared" si="523"/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 t="shared" si="520"/>
        <v>#N/A</v>
      </c>
      <c r="I5852" t="e">
        <f t="shared" si="521"/>
        <v>#N/A</v>
      </c>
      <c r="J5852" t="e">
        <f t="shared" si="522"/>
        <v>#N/A</v>
      </c>
      <c r="K5852" t="e">
        <f t="shared" si="523"/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 t="shared" si="520"/>
        <v>#N/A</v>
      </c>
      <c r="I5853" t="e">
        <f t="shared" si="521"/>
        <v>#N/A</v>
      </c>
      <c r="J5853" t="e">
        <f t="shared" si="522"/>
        <v>#N/A</v>
      </c>
      <c r="K5853" t="e">
        <f t="shared" si="523"/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 t="shared" si="520"/>
        <v>#N/A</v>
      </c>
      <c r="I5854" t="e">
        <f t="shared" si="521"/>
        <v>#N/A</v>
      </c>
      <c r="J5854" t="e">
        <f t="shared" si="522"/>
        <v>#N/A</v>
      </c>
      <c r="K5854" t="e">
        <f t="shared" si="523"/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 t="shared" si="520"/>
        <v>#N/A</v>
      </c>
      <c r="I5855" t="e">
        <f t="shared" si="521"/>
        <v>#N/A</v>
      </c>
      <c r="J5855" t="e">
        <f t="shared" si="522"/>
        <v>#N/A</v>
      </c>
      <c r="K5855" t="e">
        <f t="shared" si="523"/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 t="shared" si="520"/>
        <v>#N/A</v>
      </c>
      <c r="I5856" t="e">
        <f t="shared" si="521"/>
        <v>#N/A</v>
      </c>
      <c r="J5856" t="e">
        <f t="shared" si="522"/>
        <v>#N/A</v>
      </c>
      <c r="K5856" t="e">
        <f t="shared" si="523"/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 t="shared" ref="H5857:H5868" si="524">NA()</f>
        <v>#N/A</v>
      </c>
      <c r="I5857" t="e">
        <f t="shared" ref="I5857:I5868" si="525">NA()</f>
        <v>#N/A</v>
      </c>
      <c r="J5857" t="e">
        <f t="shared" si="522"/>
        <v>#N/A</v>
      </c>
      <c r="K5857" t="e">
        <f t="shared" si="523"/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 t="shared" si="524"/>
        <v>#N/A</v>
      </c>
      <c r="I5858" t="e">
        <f t="shared" si="525"/>
        <v>#N/A</v>
      </c>
      <c r="J5858" t="e">
        <f t="shared" si="522"/>
        <v>#N/A</v>
      </c>
      <c r="K5858" t="e">
        <f t="shared" si="523"/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 t="shared" si="524"/>
        <v>#N/A</v>
      </c>
      <c r="I5859" t="e">
        <f t="shared" si="525"/>
        <v>#N/A</v>
      </c>
      <c r="J5859" t="e">
        <f t="shared" si="522"/>
        <v>#N/A</v>
      </c>
      <c r="K5859" t="e">
        <f t="shared" si="523"/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 t="shared" si="524"/>
        <v>#N/A</v>
      </c>
      <c r="I5860" t="e">
        <f t="shared" si="525"/>
        <v>#N/A</v>
      </c>
      <c r="J5860" t="e">
        <f t="shared" si="522"/>
        <v>#N/A</v>
      </c>
      <c r="K5860" t="e">
        <f t="shared" si="523"/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 t="shared" si="524"/>
        <v>#N/A</v>
      </c>
      <c r="I5861" t="e">
        <f t="shared" si="525"/>
        <v>#N/A</v>
      </c>
      <c r="J5861" t="e">
        <f t="shared" si="522"/>
        <v>#N/A</v>
      </c>
      <c r="K5861" t="e">
        <f t="shared" si="523"/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 t="shared" si="524"/>
        <v>#N/A</v>
      </c>
      <c r="I5862" t="e">
        <f t="shared" si="525"/>
        <v>#N/A</v>
      </c>
      <c r="J5862" t="e">
        <f t="shared" si="522"/>
        <v>#N/A</v>
      </c>
      <c r="K5862" t="e">
        <f t="shared" si="523"/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 t="shared" si="524"/>
        <v>#N/A</v>
      </c>
      <c r="I5863" t="e">
        <f t="shared" si="525"/>
        <v>#N/A</v>
      </c>
      <c r="J5863" t="e">
        <f t="shared" si="522"/>
        <v>#N/A</v>
      </c>
      <c r="K5863" t="e">
        <f t="shared" si="523"/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 t="shared" si="524"/>
        <v>#N/A</v>
      </c>
      <c r="I5864" t="e">
        <f t="shared" si="525"/>
        <v>#N/A</v>
      </c>
      <c r="J5864" t="e">
        <f t="shared" si="522"/>
        <v>#N/A</v>
      </c>
      <c r="K5864" t="e">
        <f t="shared" si="523"/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 t="shared" si="524"/>
        <v>#N/A</v>
      </c>
      <c r="I5865" t="e">
        <f t="shared" si="525"/>
        <v>#N/A</v>
      </c>
      <c r="J5865" t="e">
        <f t="shared" si="522"/>
        <v>#N/A</v>
      </c>
      <c r="K5865" t="e">
        <f t="shared" si="523"/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 t="shared" si="524"/>
        <v>#N/A</v>
      </c>
      <c r="I5866" t="e">
        <f t="shared" si="525"/>
        <v>#N/A</v>
      </c>
      <c r="J5866" t="e">
        <f t="shared" si="522"/>
        <v>#N/A</v>
      </c>
      <c r="K5866" t="e">
        <f t="shared" si="523"/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 t="shared" si="524"/>
        <v>#N/A</v>
      </c>
      <c r="I5867" t="e">
        <f t="shared" si="525"/>
        <v>#N/A</v>
      </c>
      <c r="J5867" t="e">
        <f t="shared" si="522"/>
        <v>#N/A</v>
      </c>
      <c r="K5867" t="e">
        <f t="shared" si="523"/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 t="shared" si="524"/>
        <v>#N/A</v>
      </c>
      <c r="I5868" t="e">
        <f t="shared" si="525"/>
        <v>#N/A</v>
      </c>
      <c r="J5868" t="e">
        <f t="shared" si="522"/>
        <v>#N/A</v>
      </c>
      <c r="K5868" t="e">
        <f t="shared" si="523"/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 t="shared" ref="H5870:H5933" si="526">NA()</f>
        <v>#N/A</v>
      </c>
      <c r="I5870" t="e">
        <f t="shared" ref="I5870:I5933" si="527">NA()</f>
        <v>#N/A</v>
      </c>
      <c r="J5870" t="e">
        <f t="shared" ref="J5870:J5933" si="528">NA()</f>
        <v>#N/A</v>
      </c>
      <c r="K5870" t="e">
        <f t="shared" ref="K5870:K5933" si="529"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 t="shared" si="526"/>
        <v>#N/A</v>
      </c>
      <c r="I5871" t="e">
        <f t="shared" si="527"/>
        <v>#N/A</v>
      </c>
      <c r="J5871" t="e">
        <f t="shared" si="528"/>
        <v>#N/A</v>
      </c>
      <c r="K5871" t="e">
        <f t="shared" si="529"/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 t="shared" si="526"/>
        <v>#N/A</v>
      </c>
      <c r="I5872" t="e">
        <f t="shared" si="527"/>
        <v>#N/A</v>
      </c>
      <c r="J5872" t="e">
        <f t="shared" si="528"/>
        <v>#N/A</v>
      </c>
      <c r="K5872" t="e">
        <f t="shared" si="529"/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 t="shared" si="526"/>
        <v>#N/A</v>
      </c>
      <c r="I5873" t="e">
        <f t="shared" si="527"/>
        <v>#N/A</v>
      </c>
      <c r="J5873" t="e">
        <f t="shared" si="528"/>
        <v>#N/A</v>
      </c>
      <c r="K5873" t="e">
        <f t="shared" si="529"/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 t="shared" si="526"/>
        <v>#N/A</v>
      </c>
      <c r="I5874" t="e">
        <f t="shared" si="527"/>
        <v>#N/A</v>
      </c>
      <c r="J5874" t="e">
        <f t="shared" si="528"/>
        <v>#N/A</v>
      </c>
      <c r="K5874" t="e">
        <f t="shared" si="529"/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 t="shared" si="526"/>
        <v>#N/A</v>
      </c>
      <c r="I5875" t="e">
        <f t="shared" si="527"/>
        <v>#N/A</v>
      </c>
      <c r="J5875" t="e">
        <f t="shared" si="528"/>
        <v>#N/A</v>
      </c>
      <c r="K5875" t="e">
        <f t="shared" si="529"/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 t="shared" si="526"/>
        <v>#N/A</v>
      </c>
      <c r="I5876" t="e">
        <f t="shared" si="527"/>
        <v>#N/A</v>
      </c>
      <c r="J5876" t="e">
        <f t="shared" si="528"/>
        <v>#N/A</v>
      </c>
      <c r="K5876" t="e">
        <f t="shared" si="529"/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 t="shared" si="526"/>
        <v>#N/A</v>
      </c>
      <c r="I5877" t="e">
        <f t="shared" si="527"/>
        <v>#N/A</v>
      </c>
      <c r="J5877" t="e">
        <f t="shared" si="528"/>
        <v>#N/A</v>
      </c>
      <c r="K5877" t="e">
        <f t="shared" si="529"/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 t="shared" si="526"/>
        <v>#N/A</v>
      </c>
      <c r="I5878" t="e">
        <f t="shared" si="527"/>
        <v>#N/A</v>
      </c>
      <c r="J5878" t="e">
        <f t="shared" si="528"/>
        <v>#N/A</v>
      </c>
      <c r="K5878" t="e">
        <f t="shared" si="529"/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 t="shared" si="526"/>
        <v>#N/A</v>
      </c>
      <c r="I5879" t="e">
        <f t="shared" si="527"/>
        <v>#N/A</v>
      </c>
      <c r="J5879" t="e">
        <f t="shared" si="528"/>
        <v>#N/A</v>
      </c>
      <c r="K5879" t="e">
        <f t="shared" si="529"/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 t="shared" si="526"/>
        <v>#N/A</v>
      </c>
      <c r="I5880" t="e">
        <f t="shared" si="527"/>
        <v>#N/A</v>
      </c>
      <c r="J5880" t="e">
        <f t="shared" si="528"/>
        <v>#N/A</v>
      </c>
      <c r="K5880" t="e">
        <f t="shared" si="529"/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 t="shared" si="526"/>
        <v>#N/A</v>
      </c>
      <c r="I5881" t="e">
        <f t="shared" si="527"/>
        <v>#N/A</v>
      </c>
      <c r="J5881" t="e">
        <f t="shared" si="528"/>
        <v>#N/A</v>
      </c>
      <c r="K5881" t="e">
        <f t="shared" si="529"/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 t="shared" si="526"/>
        <v>#N/A</v>
      </c>
      <c r="I5882" t="e">
        <f t="shared" si="527"/>
        <v>#N/A</v>
      </c>
      <c r="J5882" t="e">
        <f t="shared" si="528"/>
        <v>#N/A</v>
      </c>
      <c r="K5882" t="e">
        <f t="shared" si="529"/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 t="shared" si="526"/>
        <v>#N/A</v>
      </c>
      <c r="I5883" t="e">
        <f t="shared" si="527"/>
        <v>#N/A</v>
      </c>
      <c r="J5883" t="e">
        <f t="shared" si="528"/>
        <v>#N/A</v>
      </c>
      <c r="K5883" t="e">
        <f t="shared" si="529"/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 t="shared" si="526"/>
        <v>#N/A</v>
      </c>
      <c r="I5884" t="e">
        <f t="shared" si="527"/>
        <v>#N/A</v>
      </c>
      <c r="J5884" t="e">
        <f t="shared" si="528"/>
        <v>#N/A</v>
      </c>
      <c r="K5884" t="e">
        <f t="shared" si="529"/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 t="shared" si="526"/>
        <v>#N/A</v>
      </c>
      <c r="I5885" t="e">
        <f t="shared" si="527"/>
        <v>#N/A</v>
      </c>
      <c r="J5885" t="e">
        <f t="shared" si="528"/>
        <v>#N/A</v>
      </c>
      <c r="K5885" t="e">
        <f t="shared" si="529"/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 t="shared" si="526"/>
        <v>#N/A</v>
      </c>
      <c r="I5886" t="e">
        <f t="shared" si="527"/>
        <v>#N/A</v>
      </c>
      <c r="J5886" t="e">
        <f t="shared" si="528"/>
        <v>#N/A</v>
      </c>
      <c r="K5886" t="e">
        <f t="shared" si="529"/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 t="shared" si="526"/>
        <v>#N/A</v>
      </c>
      <c r="I5887" t="e">
        <f t="shared" si="527"/>
        <v>#N/A</v>
      </c>
      <c r="J5887" t="e">
        <f t="shared" si="528"/>
        <v>#N/A</v>
      </c>
      <c r="K5887" t="e">
        <f t="shared" si="529"/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 t="shared" si="526"/>
        <v>#N/A</v>
      </c>
      <c r="I5888" t="e">
        <f t="shared" si="527"/>
        <v>#N/A</v>
      </c>
      <c r="J5888" t="e">
        <f t="shared" si="528"/>
        <v>#N/A</v>
      </c>
      <c r="K5888" t="e">
        <f t="shared" si="529"/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 t="shared" si="526"/>
        <v>#N/A</v>
      </c>
      <c r="I5889" t="e">
        <f t="shared" si="527"/>
        <v>#N/A</v>
      </c>
      <c r="J5889" t="e">
        <f t="shared" si="528"/>
        <v>#N/A</v>
      </c>
      <c r="K5889" t="e">
        <f t="shared" si="529"/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 t="shared" si="526"/>
        <v>#N/A</v>
      </c>
      <c r="I5890" t="e">
        <f t="shared" si="527"/>
        <v>#N/A</v>
      </c>
      <c r="J5890" t="e">
        <f t="shared" si="528"/>
        <v>#N/A</v>
      </c>
      <c r="K5890" t="e">
        <f t="shared" si="529"/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 t="shared" si="526"/>
        <v>#N/A</v>
      </c>
      <c r="I5891" t="e">
        <f t="shared" si="527"/>
        <v>#N/A</v>
      </c>
      <c r="J5891" t="e">
        <f t="shared" si="528"/>
        <v>#N/A</v>
      </c>
      <c r="K5891" t="e">
        <f t="shared" si="529"/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 t="shared" si="526"/>
        <v>#N/A</v>
      </c>
      <c r="I5892" t="e">
        <f t="shared" si="527"/>
        <v>#N/A</v>
      </c>
      <c r="J5892" t="e">
        <f t="shared" si="528"/>
        <v>#N/A</v>
      </c>
      <c r="K5892" t="e">
        <f t="shared" si="529"/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 t="shared" si="526"/>
        <v>#N/A</v>
      </c>
      <c r="I5893" t="e">
        <f t="shared" si="527"/>
        <v>#N/A</v>
      </c>
      <c r="J5893" t="e">
        <f t="shared" si="528"/>
        <v>#N/A</v>
      </c>
      <c r="K5893" t="e">
        <f t="shared" si="529"/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 t="shared" si="526"/>
        <v>#N/A</v>
      </c>
      <c r="I5894" t="e">
        <f t="shared" si="527"/>
        <v>#N/A</v>
      </c>
      <c r="J5894" t="e">
        <f t="shared" si="528"/>
        <v>#N/A</v>
      </c>
      <c r="K5894" t="e">
        <f t="shared" si="529"/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 t="shared" si="526"/>
        <v>#N/A</v>
      </c>
      <c r="I5895" t="e">
        <f t="shared" si="527"/>
        <v>#N/A</v>
      </c>
      <c r="J5895" t="e">
        <f t="shared" si="528"/>
        <v>#N/A</v>
      </c>
      <c r="K5895" t="e">
        <f t="shared" si="529"/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 t="shared" si="526"/>
        <v>#N/A</v>
      </c>
      <c r="I5896" t="e">
        <f t="shared" si="527"/>
        <v>#N/A</v>
      </c>
      <c r="J5896" t="e">
        <f t="shared" si="528"/>
        <v>#N/A</v>
      </c>
      <c r="K5896" t="e">
        <f t="shared" si="529"/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 t="shared" si="526"/>
        <v>#N/A</v>
      </c>
      <c r="I5897" t="e">
        <f t="shared" si="527"/>
        <v>#N/A</v>
      </c>
      <c r="J5897" t="e">
        <f t="shared" si="528"/>
        <v>#N/A</v>
      </c>
      <c r="K5897" t="e">
        <f t="shared" si="529"/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 t="shared" si="526"/>
        <v>#N/A</v>
      </c>
      <c r="I5898" t="e">
        <f t="shared" si="527"/>
        <v>#N/A</v>
      </c>
      <c r="J5898" t="e">
        <f t="shared" si="528"/>
        <v>#N/A</v>
      </c>
      <c r="K5898" t="e">
        <f t="shared" si="529"/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 t="shared" si="526"/>
        <v>#N/A</v>
      </c>
      <c r="I5899" t="e">
        <f t="shared" si="527"/>
        <v>#N/A</v>
      </c>
      <c r="J5899" t="e">
        <f t="shared" si="528"/>
        <v>#N/A</v>
      </c>
      <c r="K5899" t="e">
        <f t="shared" si="529"/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 t="shared" si="526"/>
        <v>#N/A</v>
      </c>
      <c r="I5900" t="e">
        <f t="shared" si="527"/>
        <v>#N/A</v>
      </c>
      <c r="J5900" t="e">
        <f t="shared" si="528"/>
        <v>#N/A</v>
      </c>
      <c r="K5900" t="e">
        <f t="shared" si="529"/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 t="shared" si="526"/>
        <v>#N/A</v>
      </c>
      <c r="I5901" t="e">
        <f t="shared" si="527"/>
        <v>#N/A</v>
      </c>
      <c r="J5901" t="e">
        <f t="shared" si="528"/>
        <v>#N/A</v>
      </c>
      <c r="K5901" t="e">
        <f t="shared" si="529"/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 t="shared" si="526"/>
        <v>#N/A</v>
      </c>
      <c r="I5902" t="e">
        <f t="shared" si="527"/>
        <v>#N/A</v>
      </c>
      <c r="J5902" t="e">
        <f t="shared" si="528"/>
        <v>#N/A</v>
      </c>
      <c r="K5902" t="e">
        <f t="shared" si="529"/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 t="shared" si="526"/>
        <v>#N/A</v>
      </c>
      <c r="I5903" t="e">
        <f t="shared" si="527"/>
        <v>#N/A</v>
      </c>
      <c r="J5903" t="e">
        <f t="shared" si="528"/>
        <v>#N/A</v>
      </c>
      <c r="K5903" t="e">
        <f t="shared" si="529"/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 t="shared" si="526"/>
        <v>#N/A</v>
      </c>
      <c r="I5904" t="e">
        <f t="shared" si="527"/>
        <v>#N/A</v>
      </c>
      <c r="J5904" t="e">
        <f t="shared" si="528"/>
        <v>#N/A</v>
      </c>
      <c r="K5904" t="e">
        <f t="shared" si="529"/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 t="shared" si="526"/>
        <v>#N/A</v>
      </c>
      <c r="I5905" t="e">
        <f t="shared" si="527"/>
        <v>#N/A</v>
      </c>
      <c r="J5905" t="e">
        <f t="shared" si="528"/>
        <v>#N/A</v>
      </c>
      <c r="K5905" t="e">
        <f t="shared" si="529"/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 t="shared" si="526"/>
        <v>#N/A</v>
      </c>
      <c r="I5906" t="e">
        <f t="shared" si="527"/>
        <v>#N/A</v>
      </c>
      <c r="J5906" t="e">
        <f t="shared" si="528"/>
        <v>#N/A</v>
      </c>
      <c r="K5906" t="e">
        <f t="shared" si="529"/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 t="shared" si="526"/>
        <v>#N/A</v>
      </c>
      <c r="I5907" t="e">
        <f t="shared" si="527"/>
        <v>#N/A</v>
      </c>
      <c r="J5907" t="e">
        <f t="shared" si="528"/>
        <v>#N/A</v>
      </c>
      <c r="K5907" t="e">
        <f t="shared" si="529"/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 t="shared" si="526"/>
        <v>#N/A</v>
      </c>
      <c r="I5908" t="e">
        <f t="shared" si="527"/>
        <v>#N/A</v>
      </c>
      <c r="J5908" t="e">
        <f t="shared" si="528"/>
        <v>#N/A</v>
      </c>
      <c r="K5908" t="e">
        <f t="shared" si="529"/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 t="shared" si="526"/>
        <v>#N/A</v>
      </c>
      <c r="I5909" t="e">
        <f t="shared" si="527"/>
        <v>#N/A</v>
      </c>
      <c r="J5909" t="e">
        <f t="shared" si="528"/>
        <v>#N/A</v>
      </c>
      <c r="K5909" t="e">
        <f t="shared" si="529"/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 t="shared" si="526"/>
        <v>#N/A</v>
      </c>
      <c r="I5910" t="e">
        <f t="shared" si="527"/>
        <v>#N/A</v>
      </c>
      <c r="J5910" t="e">
        <f t="shared" si="528"/>
        <v>#N/A</v>
      </c>
      <c r="K5910" t="e">
        <f t="shared" si="529"/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 t="shared" si="526"/>
        <v>#N/A</v>
      </c>
      <c r="I5911" t="e">
        <f t="shared" si="527"/>
        <v>#N/A</v>
      </c>
      <c r="J5911" t="e">
        <f t="shared" si="528"/>
        <v>#N/A</v>
      </c>
      <c r="K5911" t="e">
        <f t="shared" si="529"/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 t="shared" si="526"/>
        <v>#N/A</v>
      </c>
      <c r="I5912" t="e">
        <f t="shared" si="527"/>
        <v>#N/A</v>
      </c>
      <c r="J5912" t="e">
        <f t="shared" si="528"/>
        <v>#N/A</v>
      </c>
      <c r="K5912" t="e">
        <f t="shared" si="529"/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 t="shared" si="526"/>
        <v>#N/A</v>
      </c>
      <c r="I5913" t="e">
        <f t="shared" si="527"/>
        <v>#N/A</v>
      </c>
      <c r="J5913" t="e">
        <f t="shared" si="528"/>
        <v>#N/A</v>
      </c>
      <c r="K5913" t="e">
        <f t="shared" si="529"/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 t="shared" si="526"/>
        <v>#N/A</v>
      </c>
      <c r="I5914" t="e">
        <f t="shared" si="527"/>
        <v>#N/A</v>
      </c>
      <c r="J5914" t="e">
        <f t="shared" si="528"/>
        <v>#N/A</v>
      </c>
      <c r="K5914" t="e">
        <f t="shared" si="529"/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 t="shared" si="526"/>
        <v>#N/A</v>
      </c>
      <c r="I5915" t="e">
        <f t="shared" si="527"/>
        <v>#N/A</v>
      </c>
      <c r="J5915" t="e">
        <f t="shared" si="528"/>
        <v>#N/A</v>
      </c>
      <c r="K5915" t="e">
        <f t="shared" si="529"/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 t="shared" si="526"/>
        <v>#N/A</v>
      </c>
      <c r="I5916" t="e">
        <f t="shared" si="527"/>
        <v>#N/A</v>
      </c>
      <c r="J5916" t="e">
        <f t="shared" si="528"/>
        <v>#N/A</v>
      </c>
      <c r="K5916" t="e">
        <f t="shared" si="529"/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 t="shared" si="526"/>
        <v>#N/A</v>
      </c>
      <c r="I5917" t="e">
        <f t="shared" si="527"/>
        <v>#N/A</v>
      </c>
      <c r="J5917" t="e">
        <f t="shared" si="528"/>
        <v>#N/A</v>
      </c>
      <c r="K5917" t="e">
        <f t="shared" si="529"/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 t="shared" si="526"/>
        <v>#N/A</v>
      </c>
      <c r="I5918" t="e">
        <f t="shared" si="527"/>
        <v>#N/A</v>
      </c>
      <c r="J5918" t="e">
        <f t="shared" si="528"/>
        <v>#N/A</v>
      </c>
      <c r="K5918" t="e">
        <f t="shared" si="529"/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 t="shared" si="526"/>
        <v>#N/A</v>
      </c>
      <c r="I5919" t="e">
        <f t="shared" si="527"/>
        <v>#N/A</v>
      </c>
      <c r="J5919" t="e">
        <f t="shared" si="528"/>
        <v>#N/A</v>
      </c>
      <c r="K5919" t="e">
        <f t="shared" si="529"/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 t="shared" si="526"/>
        <v>#N/A</v>
      </c>
      <c r="I5920" t="e">
        <f t="shared" si="527"/>
        <v>#N/A</v>
      </c>
      <c r="J5920" t="e">
        <f t="shared" si="528"/>
        <v>#N/A</v>
      </c>
      <c r="K5920" t="e">
        <f t="shared" si="529"/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 t="shared" si="526"/>
        <v>#N/A</v>
      </c>
      <c r="I5921" t="e">
        <f t="shared" si="527"/>
        <v>#N/A</v>
      </c>
      <c r="J5921" t="e">
        <f t="shared" si="528"/>
        <v>#N/A</v>
      </c>
      <c r="K5921" t="e">
        <f t="shared" si="529"/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 t="shared" si="526"/>
        <v>#N/A</v>
      </c>
      <c r="I5922" t="e">
        <f t="shared" si="527"/>
        <v>#N/A</v>
      </c>
      <c r="J5922" t="e">
        <f t="shared" si="528"/>
        <v>#N/A</v>
      </c>
      <c r="K5922" t="e">
        <f t="shared" si="529"/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 t="shared" si="526"/>
        <v>#N/A</v>
      </c>
      <c r="I5923" t="e">
        <f t="shared" si="527"/>
        <v>#N/A</v>
      </c>
      <c r="J5923" t="e">
        <f t="shared" si="528"/>
        <v>#N/A</v>
      </c>
      <c r="K5923" t="e">
        <f t="shared" si="529"/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 t="shared" si="526"/>
        <v>#N/A</v>
      </c>
      <c r="I5924" t="e">
        <f t="shared" si="527"/>
        <v>#N/A</v>
      </c>
      <c r="J5924" t="e">
        <f t="shared" si="528"/>
        <v>#N/A</v>
      </c>
      <c r="K5924" t="e">
        <f t="shared" si="529"/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 t="shared" si="526"/>
        <v>#N/A</v>
      </c>
      <c r="I5925" t="e">
        <f t="shared" si="527"/>
        <v>#N/A</v>
      </c>
      <c r="J5925" t="e">
        <f t="shared" si="528"/>
        <v>#N/A</v>
      </c>
      <c r="K5925" t="e">
        <f t="shared" si="529"/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 t="shared" si="526"/>
        <v>#N/A</v>
      </c>
      <c r="I5926" t="e">
        <f t="shared" si="527"/>
        <v>#N/A</v>
      </c>
      <c r="J5926" t="e">
        <f t="shared" si="528"/>
        <v>#N/A</v>
      </c>
      <c r="K5926" t="e">
        <f t="shared" si="529"/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 t="shared" si="526"/>
        <v>#N/A</v>
      </c>
      <c r="I5927" t="e">
        <f t="shared" si="527"/>
        <v>#N/A</v>
      </c>
      <c r="J5927" t="e">
        <f t="shared" si="528"/>
        <v>#N/A</v>
      </c>
      <c r="K5927" t="e">
        <f t="shared" si="529"/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 t="shared" si="526"/>
        <v>#N/A</v>
      </c>
      <c r="I5928" t="e">
        <f t="shared" si="527"/>
        <v>#N/A</v>
      </c>
      <c r="J5928" t="e">
        <f t="shared" si="528"/>
        <v>#N/A</v>
      </c>
      <c r="K5928" t="e">
        <f t="shared" si="529"/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 t="shared" si="526"/>
        <v>#N/A</v>
      </c>
      <c r="I5929" t="e">
        <f t="shared" si="527"/>
        <v>#N/A</v>
      </c>
      <c r="J5929" t="e">
        <f t="shared" si="528"/>
        <v>#N/A</v>
      </c>
      <c r="K5929" t="e">
        <f t="shared" si="529"/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 t="shared" si="526"/>
        <v>#N/A</v>
      </c>
      <c r="I5930" t="e">
        <f t="shared" si="527"/>
        <v>#N/A</v>
      </c>
      <c r="J5930" t="e">
        <f t="shared" si="528"/>
        <v>#N/A</v>
      </c>
      <c r="K5930" t="e">
        <f t="shared" si="529"/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 t="shared" si="526"/>
        <v>#N/A</v>
      </c>
      <c r="I5931" t="e">
        <f t="shared" si="527"/>
        <v>#N/A</v>
      </c>
      <c r="J5931" t="e">
        <f t="shared" si="528"/>
        <v>#N/A</v>
      </c>
      <c r="K5931" t="e">
        <f t="shared" si="529"/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 t="shared" si="526"/>
        <v>#N/A</v>
      </c>
      <c r="I5932" t="e">
        <f t="shared" si="527"/>
        <v>#N/A</v>
      </c>
      <c r="J5932" t="e">
        <f t="shared" si="528"/>
        <v>#N/A</v>
      </c>
      <c r="K5932" t="e">
        <f t="shared" si="529"/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 t="shared" si="526"/>
        <v>#N/A</v>
      </c>
      <c r="I5933" t="e">
        <f t="shared" si="527"/>
        <v>#N/A</v>
      </c>
      <c r="J5933" t="e">
        <f t="shared" si="528"/>
        <v>#N/A</v>
      </c>
      <c r="K5933" t="e">
        <f t="shared" si="529"/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 t="shared" ref="H5934:H5962" si="530">NA()</f>
        <v>#N/A</v>
      </c>
      <c r="I5934" t="e">
        <f t="shared" ref="I5934:I5962" si="531">NA()</f>
        <v>#N/A</v>
      </c>
      <c r="J5934" t="e">
        <f t="shared" ref="J5934:J5962" si="532">NA()</f>
        <v>#N/A</v>
      </c>
      <c r="K5934" t="e">
        <f t="shared" ref="K5934:K5962" si="533"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 t="shared" si="530"/>
        <v>#N/A</v>
      </c>
      <c r="I5935" t="e">
        <f t="shared" si="531"/>
        <v>#N/A</v>
      </c>
      <c r="J5935" t="e">
        <f t="shared" si="532"/>
        <v>#N/A</v>
      </c>
      <c r="K5935" t="e">
        <f t="shared" si="533"/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 t="shared" si="530"/>
        <v>#N/A</v>
      </c>
      <c r="I5936" t="e">
        <f t="shared" si="531"/>
        <v>#N/A</v>
      </c>
      <c r="J5936" t="e">
        <f t="shared" si="532"/>
        <v>#N/A</v>
      </c>
      <c r="K5936" t="e">
        <f t="shared" si="533"/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 t="shared" si="530"/>
        <v>#N/A</v>
      </c>
      <c r="I5937" t="e">
        <f t="shared" si="531"/>
        <v>#N/A</v>
      </c>
      <c r="J5937" t="e">
        <f t="shared" si="532"/>
        <v>#N/A</v>
      </c>
      <c r="K5937" t="e">
        <f t="shared" si="533"/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 t="shared" si="530"/>
        <v>#N/A</v>
      </c>
      <c r="I5938" t="e">
        <f t="shared" si="531"/>
        <v>#N/A</v>
      </c>
      <c r="J5938" t="e">
        <f t="shared" si="532"/>
        <v>#N/A</v>
      </c>
      <c r="K5938" t="e">
        <f t="shared" si="533"/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 t="shared" si="530"/>
        <v>#N/A</v>
      </c>
      <c r="I5939" t="e">
        <f t="shared" si="531"/>
        <v>#N/A</v>
      </c>
      <c r="J5939" t="e">
        <f t="shared" si="532"/>
        <v>#N/A</v>
      </c>
      <c r="K5939" t="e">
        <f t="shared" si="533"/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 t="shared" si="530"/>
        <v>#N/A</v>
      </c>
      <c r="I5940" t="e">
        <f t="shared" si="531"/>
        <v>#N/A</v>
      </c>
      <c r="J5940" t="e">
        <f t="shared" si="532"/>
        <v>#N/A</v>
      </c>
      <c r="K5940" t="e">
        <f t="shared" si="533"/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 t="shared" si="530"/>
        <v>#N/A</v>
      </c>
      <c r="I5941" t="e">
        <f t="shared" si="531"/>
        <v>#N/A</v>
      </c>
      <c r="J5941" t="e">
        <f t="shared" si="532"/>
        <v>#N/A</v>
      </c>
      <c r="K5941" t="e">
        <f t="shared" si="533"/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 t="shared" si="530"/>
        <v>#N/A</v>
      </c>
      <c r="I5942" t="e">
        <f t="shared" si="531"/>
        <v>#N/A</v>
      </c>
      <c r="J5942" t="e">
        <f t="shared" si="532"/>
        <v>#N/A</v>
      </c>
      <c r="K5942" t="e">
        <f t="shared" si="533"/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 t="shared" si="530"/>
        <v>#N/A</v>
      </c>
      <c r="I5943" t="e">
        <f t="shared" si="531"/>
        <v>#N/A</v>
      </c>
      <c r="J5943" t="e">
        <f t="shared" si="532"/>
        <v>#N/A</v>
      </c>
      <c r="K5943" t="e">
        <f t="shared" si="533"/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 t="shared" si="530"/>
        <v>#N/A</v>
      </c>
      <c r="I5944" t="e">
        <f t="shared" si="531"/>
        <v>#N/A</v>
      </c>
      <c r="J5944" t="e">
        <f t="shared" si="532"/>
        <v>#N/A</v>
      </c>
      <c r="K5944" t="e">
        <f t="shared" si="533"/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 t="shared" si="530"/>
        <v>#N/A</v>
      </c>
      <c r="I5945" t="e">
        <f t="shared" si="531"/>
        <v>#N/A</v>
      </c>
      <c r="J5945" t="e">
        <f t="shared" si="532"/>
        <v>#N/A</v>
      </c>
      <c r="K5945" t="e">
        <f t="shared" si="533"/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 t="shared" si="530"/>
        <v>#N/A</v>
      </c>
      <c r="I5946" t="e">
        <f t="shared" si="531"/>
        <v>#N/A</v>
      </c>
      <c r="J5946" t="e">
        <f t="shared" si="532"/>
        <v>#N/A</v>
      </c>
      <c r="K5946" t="e">
        <f t="shared" si="533"/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 t="shared" si="530"/>
        <v>#N/A</v>
      </c>
      <c r="I5947" t="e">
        <f t="shared" si="531"/>
        <v>#N/A</v>
      </c>
      <c r="J5947" t="e">
        <f t="shared" si="532"/>
        <v>#N/A</v>
      </c>
      <c r="K5947" t="e">
        <f t="shared" si="533"/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 t="shared" si="530"/>
        <v>#N/A</v>
      </c>
      <c r="I5948" t="e">
        <f t="shared" si="531"/>
        <v>#N/A</v>
      </c>
      <c r="J5948" t="e">
        <f t="shared" si="532"/>
        <v>#N/A</v>
      </c>
      <c r="K5948" t="e">
        <f t="shared" si="533"/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 t="shared" si="530"/>
        <v>#N/A</v>
      </c>
      <c r="I5949" t="e">
        <f t="shared" si="531"/>
        <v>#N/A</v>
      </c>
      <c r="J5949" t="e">
        <f t="shared" si="532"/>
        <v>#N/A</v>
      </c>
      <c r="K5949" t="e">
        <f t="shared" si="533"/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 t="shared" si="530"/>
        <v>#N/A</v>
      </c>
      <c r="I5950" t="e">
        <f t="shared" si="531"/>
        <v>#N/A</v>
      </c>
      <c r="J5950" t="e">
        <f t="shared" si="532"/>
        <v>#N/A</v>
      </c>
      <c r="K5950" t="e">
        <f t="shared" si="533"/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 t="shared" si="530"/>
        <v>#N/A</v>
      </c>
      <c r="I5951" t="e">
        <f t="shared" si="531"/>
        <v>#N/A</v>
      </c>
      <c r="J5951" t="e">
        <f t="shared" si="532"/>
        <v>#N/A</v>
      </c>
      <c r="K5951" t="e">
        <f t="shared" si="533"/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 t="shared" si="530"/>
        <v>#N/A</v>
      </c>
      <c r="I5952" t="e">
        <f t="shared" si="531"/>
        <v>#N/A</v>
      </c>
      <c r="J5952" t="e">
        <f t="shared" si="532"/>
        <v>#N/A</v>
      </c>
      <c r="K5952" t="e">
        <f t="shared" si="533"/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 t="shared" si="530"/>
        <v>#N/A</v>
      </c>
      <c r="I5953" t="e">
        <f t="shared" si="531"/>
        <v>#N/A</v>
      </c>
      <c r="J5953" t="e">
        <f t="shared" si="532"/>
        <v>#N/A</v>
      </c>
      <c r="K5953" t="e">
        <f t="shared" si="533"/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 t="shared" si="530"/>
        <v>#N/A</v>
      </c>
      <c r="I5954" t="e">
        <f t="shared" si="531"/>
        <v>#N/A</v>
      </c>
      <c r="J5954" t="e">
        <f t="shared" si="532"/>
        <v>#N/A</v>
      </c>
      <c r="K5954" t="e">
        <f t="shared" si="533"/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 t="shared" si="530"/>
        <v>#N/A</v>
      </c>
      <c r="I5955" t="e">
        <f t="shared" si="531"/>
        <v>#N/A</v>
      </c>
      <c r="J5955" t="e">
        <f t="shared" si="532"/>
        <v>#N/A</v>
      </c>
      <c r="K5955" t="e">
        <f t="shared" si="533"/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 t="shared" si="530"/>
        <v>#N/A</v>
      </c>
      <c r="I5956" t="e">
        <f t="shared" si="531"/>
        <v>#N/A</v>
      </c>
      <c r="J5956" t="e">
        <f t="shared" si="532"/>
        <v>#N/A</v>
      </c>
      <c r="K5956" t="e">
        <f t="shared" si="533"/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 t="shared" si="530"/>
        <v>#N/A</v>
      </c>
      <c r="I5957" t="e">
        <f t="shared" si="531"/>
        <v>#N/A</v>
      </c>
      <c r="J5957" t="e">
        <f t="shared" si="532"/>
        <v>#N/A</v>
      </c>
      <c r="K5957" t="e">
        <f t="shared" si="533"/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 t="shared" si="530"/>
        <v>#N/A</v>
      </c>
      <c r="I5958" t="e">
        <f t="shared" si="531"/>
        <v>#N/A</v>
      </c>
      <c r="J5958" t="e">
        <f t="shared" si="532"/>
        <v>#N/A</v>
      </c>
      <c r="K5958" t="e">
        <f t="shared" si="533"/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 t="shared" si="530"/>
        <v>#N/A</v>
      </c>
      <c r="I5959" t="e">
        <f t="shared" si="531"/>
        <v>#N/A</v>
      </c>
      <c r="J5959" t="e">
        <f t="shared" si="532"/>
        <v>#N/A</v>
      </c>
      <c r="K5959" t="e">
        <f t="shared" si="533"/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 t="shared" si="530"/>
        <v>#N/A</v>
      </c>
      <c r="I5960" t="e">
        <f t="shared" si="531"/>
        <v>#N/A</v>
      </c>
      <c r="J5960" t="e">
        <f t="shared" si="532"/>
        <v>#N/A</v>
      </c>
      <c r="K5960" t="e">
        <f t="shared" si="533"/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 t="shared" si="530"/>
        <v>#N/A</v>
      </c>
      <c r="I5961" t="e">
        <f t="shared" si="531"/>
        <v>#N/A</v>
      </c>
      <c r="J5961" t="e">
        <f t="shared" si="532"/>
        <v>#N/A</v>
      </c>
      <c r="K5961" t="e">
        <f t="shared" si="533"/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 t="shared" si="530"/>
        <v>#N/A</v>
      </c>
      <c r="I5962" t="e">
        <f t="shared" si="531"/>
        <v>#N/A</v>
      </c>
      <c r="J5962" t="e">
        <f t="shared" si="532"/>
        <v>#N/A</v>
      </c>
      <c r="K5962" t="e">
        <f t="shared" si="533"/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 t="shared" ref="H5964:H6027" si="534">NA()</f>
        <v>#N/A</v>
      </c>
      <c r="I5964" t="e">
        <f t="shared" ref="I5964:I6027" si="535">NA()</f>
        <v>#N/A</v>
      </c>
      <c r="J5964" t="e">
        <f t="shared" ref="J5964:J5975" si="536">NA()</f>
        <v>#N/A</v>
      </c>
      <c r="K5964" t="e">
        <f t="shared" ref="K5964:K5975" si="537"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 t="shared" si="534"/>
        <v>#N/A</v>
      </c>
      <c r="I5965" t="e">
        <f t="shared" si="535"/>
        <v>#N/A</v>
      </c>
      <c r="J5965" t="e">
        <f t="shared" si="536"/>
        <v>#N/A</v>
      </c>
      <c r="K5965" t="e">
        <f t="shared" si="537"/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 t="shared" si="534"/>
        <v>#N/A</v>
      </c>
      <c r="I5966" t="e">
        <f t="shared" si="535"/>
        <v>#N/A</v>
      </c>
      <c r="J5966" t="e">
        <f t="shared" si="536"/>
        <v>#N/A</v>
      </c>
      <c r="K5966" t="e">
        <f t="shared" si="537"/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 t="shared" si="534"/>
        <v>#N/A</v>
      </c>
      <c r="I5967" t="e">
        <f t="shared" si="535"/>
        <v>#N/A</v>
      </c>
      <c r="J5967" t="e">
        <f t="shared" si="536"/>
        <v>#N/A</v>
      </c>
      <c r="K5967" t="e">
        <f t="shared" si="537"/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 t="shared" si="534"/>
        <v>#N/A</v>
      </c>
      <c r="I5968" t="e">
        <f t="shared" si="535"/>
        <v>#N/A</v>
      </c>
      <c r="J5968" t="e">
        <f t="shared" si="536"/>
        <v>#N/A</v>
      </c>
      <c r="K5968" t="e">
        <f t="shared" si="537"/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 t="shared" si="534"/>
        <v>#N/A</v>
      </c>
      <c r="I5969" t="e">
        <f t="shared" si="535"/>
        <v>#N/A</v>
      </c>
      <c r="J5969" t="e">
        <f t="shared" si="536"/>
        <v>#N/A</v>
      </c>
      <c r="K5969" t="e">
        <f t="shared" si="537"/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 t="shared" si="534"/>
        <v>#N/A</v>
      </c>
      <c r="I5970" t="e">
        <f t="shared" si="535"/>
        <v>#N/A</v>
      </c>
      <c r="J5970" t="e">
        <f t="shared" si="536"/>
        <v>#N/A</v>
      </c>
      <c r="K5970" t="e">
        <f t="shared" si="537"/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 t="shared" si="534"/>
        <v>#N/A</v>
      </c>
      <c r="I5971" t="e">
        <f t="shared" si="535"/>
        <v>#N/A</v>
      </c>
      <c r="J5971" t="e">
        <f t="shared" si="536"/>
        <v>#N/A</v>
      </c>
      <c r="K5971" t="e">
        <f t="shared" si="537"/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 t="shared" si="534"/>
        <v>#N/A</v>
      </c>
      <c r="I5972" t="e">
        <f t="shared" si="535"/>
        <v>#N/A</v>
      </c>
      <c r="J5972" t="e">
        <f t="shared" si="536"/>
        <v>#N/A</v>
      </c>
      <c r="K5972" t="e">
        <f t="shared" si="537"/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 t="shared" si="534"/>
        <v>#N/A</v>
      </c>
      <c r="I5973" t="e">
        <f t="shared" si="535"/>
        <v>#N/A</v>
      </c>
      <c r="J5973" t="e">
        <f t="shared" si="536"/>
        <v>#N/A</v>
      </c>
      <c r="K5973" t="e">
        <f t="shared" si="537"/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 t="shared" si="534"/>
        <v>#N/A</v>
      </c>
      <c r="I5974" t="e">
        <f t="shared" si="535"/>
        <v>#N/A</v>
      </c>
      <c r="J5974" t="e">
        <f t="shared" si="536"/>
        <v>#N/A</v>
      </c>
      <c r="K5974" t="e">
        <f t="shared" si="537"/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 t="shared" si="534"/>
        <v>#N/A</v>
      </c>
      <c r="I5975" t="e">
        <f t="shared" si="535"/>
        <v>#N/A</v>
      </c>
      <c r="J5975" t="e">
        <f t="shared" si="536"/>
        <v>#N/A</v>
      </c>
      <c r="K5975" t="e">
        <f t="shared" si="537"/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 t="shared" si="534"/>
        <v>#N/A</v>
      </c>
      <c r="I5976" t="e">
        <f t="shared" si="535"/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 t="shared" si="534"/>
        <v>#N/A</v>
      </c>
      <c r="I5977" t="e">
        <f t="shared" si="535"/>
        <v>#N/A</v>
      </c>
      <c r="J5977" t="e">
        <f t="shared" ref="J5977:J5988" si="538">NA()</f>
        <v>#N/A</v>
      </c>
      <c r="K5977" t="e">
        <f t="shared" ref="K5977:K5988" si="539"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 t="shared" si="534"/>
        <v>#N/A</v>
      </c>
      <c r="I5978" t="e">
        <f t="shared" si="535"/>
        <v>#N/A</v>
      </c>
      <c r="J5978" t="e">
        <f t="shared" si="538"/>
        <v>#N/A</v>
      </c>
      <c r="K5978" t="e">
        <f t="shared" si="539"/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 t="shared" si="534"/>
        <v>#N/A</v>
      </c>
      <c r="I5979" t="e">
        <f t="shared" si="535"/>
        <v>#N/A</v>
      </c>
      <c r="J5979" t="e">
        <f t="shared" si="538"/>
        <v>#N/A</v>
      </c>
      <c r="K5979" t="e">
        <f t="shared" si="539"/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 t="shared" si="534"/>
        <v>#N/A</v>
      </c>
      <c r="I5980" t="e">
        <f t="shared" si="535"/>
        <v>#N/A</v>
      </c>
      <c r="J5980" t="e">
        <f t="shared" si="538"/>
        <v>#N/A</v>
      </c>
      <c r="K5980" t="e">
        <f t="shared" si="539"/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 t="shared" si="534"/>
        <v>#N/A</v>
      </c>
      <c r="I5981" t="e">
        <f t="shared" si="535"/>
        <v>#N/A</v>
      </c>
      <c r="J5981" t="e">
        <f t="shared" si="538"/>
        <v>#N/A</v>
      </c>
      <c r="K5981" t="e">
        <f t="shared" si="539"/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 t="shared" si="534"/>
        <v>#N/A</v>
      </c>
      <c r="I5982" t="e">
        <f t="shared" si="535"/>
        <v>#N/A</v>
      </c>
      <c r="J5982" t="e">
        <f t="shared" si="538"/>
        <v>#N/A</v>
      </c>
      <c r="K5982" t="e">
        <f t="shared" si="539"/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 t="shared" si="534"/>
        <v>#N/A</v>
      </c>
      <c r="I5983" t="e">
        <f t="shared" si="535"/>
        <v>#N/A</v>
      </c>
      <c r="J5983" t="e">
        <f t="shared" si="538"/>
        <v>#N/A</v>
      </c>
      <c r="K5983" t="e">
        <f t="shared" si="539"/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 t="shared" si="534"/>
        <v>#N/A</v>
      </c>
      <c r="I5984" t="e">
        <f t="shared" si="535"/>
        <v>#N/A</v>
      </c>
      <c r="J5984" t="e">
        <f t="shared" si="538"/>
        <v>#N/A</v>
      </c>
      <c r="K5984" t="e">
        <f t="shared" si="539"/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 t="shared" si="534"/>
        <v>#N/A</v>
      </c>
      <c r="I5985" t="e">
        <f t="shared" si="535"/>
        <v>#N/A</v>
      </c>
      <c r="J5985" t="e">
        <f t="shared" si="538"/>
        <v>#N/A</v>
      </c>
      <c r="K5985" t="e">
        <f t="shared" si="539"/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 t="shared" si="534"/>
        <v>#N/A</v>
      </c>
      <c r="I5986" t="e">
        <f t="shared" si="535"/>
        <v>#N/A</v>
      </c>
      <c r="J5986" t="e">
        <f t="shared" si="538"/>
        <v>#N/A</v>
      </c>
      <c r="K5986" t="e">
        <f t="shared" si="539"/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 t="shared" si="534"/>
        <v>#N/A</v>
      </c>
      <c r="I5987" t="e">
        <f t="shared" si="535"/>
        <v>#N/A</v>
      </c>
      <c r="J5987" t="e">
        <f t="shared" si="538"/>
        <v>#N/A</v>
      </c>
      <c r="K5987" t="e">
        <f t="shared" si="539"/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 t="shared" si="534"/>
        <v>#N/A</v>
      </c>
      <c r="I5988" t="e">
        <f t="shared" si="535"/>
        <v>#N/A</v>
      </c>
      <c r="J5988" t="e">
        <f t="shared" si="538"/>
        <v>#N/A</v>
      </c>
      <c r="K5988" t="e">
        <f t="shared" si="539"/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 t="shared" si="534"/>
        <v>#N/A</v>
      </c>
      <c r="I5989" t="e">
        <f t="shared" si="535"/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 t="shared" si="534"/>
        <v>#N/A</v>
      </c>
      <c r="I5990" t="e">
        <f t="shared" si="535"/>
        <v>#N/A</v>
      </c>
      <c r="J5990" t="e">
        <f t="shared" ref="J5990:J6053" si="540">NA()</f>
        <v>#N/A</v>
      </c>
      <c r="K5990" t="e">
        <f t="shared" ref="K5990:K6053" si="541"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 t="shared" si="534"/>
        <v>#N/A</v>
      </c>
      <c r="I5991" t="e">
        <f t="shared" si="535"/>
        <v>#N/A</v>
      </c>
      <c r="J5991" t="e">
        <f t="shared" si="540"/>
        <v>#N/A</v>
      </c>
      <c r="K5991" t="e">
        <f t="shared" si="541"/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 t="shared" si="534"/>
        <v>#N/A</v>
      </c>
      <c r="I5992" t="e">
        <f t="shared" si="535"/>
        <v>#N/A</v>
      </c>
      <c r="J5992" t="e">
        <f t="shared" si="540"/>
        <v>#N/A</v>
      </c>
      <c r="K5992" t="e">
        <f t="shared" si="541"/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 t="shared" si="534"/>
        <v>#N/A</v>
      </c>
      <c r="I5993" t="e">
        <f t="shared" si="535"/>
        <v>#N/A</v>
      </c>
      <c r="J5993" t="e">
        <f t="shared" si="540"/>
        <v>#N/A</v>
      </c>
      <c r="K5993" t="e">
        <f t="shared" si="541"/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 t="shared" si="534"/>
        <v>#N/A</v>
      </c>
      <c r="I5994" t="e">
        <f t="shared" si="535"/>
        <v>#N/A</v>
      </c>
      <c r="J5994" t="e">
        <f t="shared" si="540"/>
        <v>#N/A</v>
      </c>
      <c r="K5994" t="e">
        <f t="shared" si="541"/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 t="shared" si="534"/>
        <v>#N/A</v>
      </c>
      <c r="I5995" t="e">
        <f t="shared" si="535"/>
        <v>#N/A</v>
      </c>
      <c r="J5995" t="e">
        <f t="shared" si="540"/>
        <v>#N/A</v>
      </c>
      <c r="K5995" t="e">
        <f t="shared" si="541"/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 t="shared" si="534"/>
        <v>#N/A</v>
      </c>
      <c r="I5996" t="e">
        <f t="shared" si="535"/>
        <v>#N/A</v>
      </c>
      <c r="J5996" t="e">
        <f t="shared" si="540"/>
        <v>#N/A</v>
      </c>
      <c r="K5996" t="e">
        <f t="shared" si="541"/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 t="shared" si="534"/>
        <v>#N/A</v>
      </c>
      <c r="I5997" t="e">
        <f t="shared" si="535"/>
        <v>#N/A</v>
      </c>
      <c r="J5997" t="e">
        <f t="shared" si="540"/>
        <v>#N/A</v>
      </c>
      <c r="K5997" t="e">
        <f t="shared" si="541"/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 t="shared" si="534"/>
        <v>#N/A</v>
      </c>
      <c r="I5998" t="e">
        <f t="shared" si="535"/>
        <v>#N/A</v>
      </c>
      <c r="J5998" t="e">
        <f t="shared" si="540"/>
        <v>#N/A</v>
      </c>
      <c r="K5998" t="e">
        <f t="shared" si="541"/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 t="shared" si="534"/>
        <v>#N/A</v>
      </c>
      <c r="I5999" t="e">
        <f t="shared" si="535"/>
        <v>#N/A</v>
      </c>
      <c r="J5999" t="e">
        <f t="shared" si="540"/>
        <v>#N/A</v>
      </c>
      <c r="K5999" t="e">
        <f t="shared" si="541"/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 t="shared" si="534"/>
        <v>#N/A</v>
      </c>
      <c r="I6000" t="e">
        <f t="shared" si="535"/>
        <v>#N/A</v>
      </c>
      <c r="J6000" t="e">
        <f t="shared" si="540"/>
        <v>#N/A</v>
      </c>
      <c r="K6000" t="e">
        <f t="shared" si="541"/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 t="shared" si="534"/>
        <v>#N/A</v>
      </c>
      <c r="I6001" t="e">
        <f t="shared" si="535"/>
        <v>#N/A</v>
      </c>
      <c r="J6001" t="e">
        <f t="shared" si="540"/>
        <v>#N/A</v>
      </c>
      <c r="K6001" t="e">
        <f t="shared" si="541"/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 t="shared" si="534"/>
        <v>#N/A</v>
      </c>
      <c r="I6002" t="e">
        <f t="shared" si="535"/>
        <v>#N/A</v>
      </c>
      <c r="J6002" t="e">
        <f t="shared" si="540"/>
        <v>#N/A</v>
      </c>
      <c r="K6002" t="e">
        <f t="shared" si="541"/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 t="shared" si="534"/>
        <v>#N/A</v>
      </c>
      <c r="I6003" t="e">
        <f t="shared" si="535"/>
        <v>#N/A</v>
      </c>
      <c r="J6003" t="e">
        <f t="shared" si="540"/>
        <v>#N/A</v>
      </c>
      <c r="K6003" t="e">
        <f t="shared" si="541"/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 t="shared" si="534"/>
        <v>#N/A</v>
      </c>
      <c r="I6004" t="e">
        <f t="shared" si="535"/>
        <v>#N/A</v>
      </c>
      <c r="J6004" t="e">
        <f t="shared" si="540"/>
        <v>#N/A</v>
      </c>
      <c r="K6004" t="e">
        <f t="shared" si="541"/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 t="shared" si="534"/>
        <v>#N/A</v>
      </c>
      <c r="I6005" t="e">
        <f t="shared" si="535"/>
        <v>#N/A</v>
      </c>
      <c r="J6005" t="e">
        <f t="shared" si="540"/>
        <v>#N/A</v>
      </c>
      <c r="K6005" t="e">
        <f t="shared" si="541"/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 t="shared" si="534"/>
        <v>#N/A</v>
      </c>
      <c r="I6006" t="e">
        <f t="shared" si="535"/>
        <v>#N/A</v>
      </c>
      <c r="J6006" t="e">
        <f t="shared" si="540"/>
        <v>#N/A</v>
      </c>
      <c r="K6006" t="e">
        <f t="shared" si="541"/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 t="shared" si="534"/>
        <v>#N/A</v>
      </c>
      <c r="I6007" t="e">
        <f t="shared" si="535"/>
        <v>#N/A</v>
      </c>
      <c r="J6007" t="e">
        <f t="shared" si="540"/>
        <v>#N/A</v>
      </c>
      <c r="K6007" t="e">
        <f t="shared" si="541"/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 t="shared" si="534"/>
        <v>#N/A</v>
      </c>
      <c r="I6008" t="e">
        <f t="shared" si="535"/>
        <v>#N/A</v>
      </c>
      <c r="J6008" t="e">
        <f t="shared" si="540"/>
        <v>#N/A</v>
      </c>
      <c r="K6008" t="e">
        <f t="shared" si="541"/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 t="shared" si="534"/>
        <v>#N/A</v>
      </c>
      <c r="I6009" t="e">
        <f t="shared" si="535"/>
        <v>#N/A</v>
      </c>
      <c r="J6009" t="e">
        <f t="shared" si="540"/>
        <v>#N/A</v>
      </c>
      <c r="K6009" t="e">
        <f t="shared" si="541"/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 t="shared" si="534"/>
        <v>#N/A</v>
      </c>
      <c r="I6010" t="e">
        <f t="shared" si="535"/>
        <v>#N/A</v>
      </c>
      <c r="J6010" t="e">
        <f t="shared" si="540"/>
        <v>#N/A</v>
      </c>
      <c r="K6010" t="e">
        <f t="shared" si="541"/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 t="shared" si="534"/>
        <v>#N/A</v>
      </c>
      <c r="I6011" t="e">
        <f t="shared" si="535"/>
        <v>#N/A</v>
      </c>
      <c r="J6011" t="e">
        <f t="shared" si="540"/>
        <v>#N/A</v>
      </c>
      <c r="K6011" t="e">
        <f t="shared" si="541"/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 t="shared" si="534"/>
        <v>#N/A</v>
      </c>
      <c r="I6012" t="e">
        <f t="shared" si="535"/>
        <v>#N/A</v>
      </c>
      <c r="J6012" t="e">
        <f t="shared" si="540"/>
        <v>#N/A</v>
      </c>
      <c r="K6012" t="e">
        <f t="shared" si="541"/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 t="shared" si="534"/>
        <v>#N/A</v>
      </c>
      <c r="I6013" t="e">
        <f t="shared" si="535"/>
        <v>#N/A</v>
      </c>
      <c r="J6013" t="e">
        <f t="shared" si="540"/>
        <v>#N/A</v>
      </c>
      <c r="K6013" t="e">
        <f t="shared" si="541"/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 t="shared" si="534"/>
        <v>#N/A</v>
      </c>
      <c r="I6014" t="e">
        <f t="shared" si="535"/>
        <v>#N/A</v>
      </c>
      <c r="J6014" t="e">
        <f t="shared" si="540"/>
        <v>#N/A</v>
      </c>
      <c r="K6014" t="e">
        <f t="shared" si="541"/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 t="shared" si="534"/>
        <v>#N/A</v>
      </c>
      <c r="I6015" t="e">
        <f t="shared" si="535"/>
        <v>#N/A</v>
      </c>
      <c r="J6015" t="e">
        <f t="shared" si="540"/>
        <v>#N/A</v>
      </c>
      <c r="K6015" t="e">
        <f t="shared" si="541"/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 t="shared" si="534"/>
        <v>#N/A</v>
      </c>
      <c r="I6016" t="e">
        <f t="shared" si="535"/>
        <v>#N/A</v>
      </c>
      <c r="J6016" t="e">
        <f t="shared" si="540"/>
        <v>#N/A</v>
      </c>
      <c r="K6016" t="e">
        <f t="shared" si="541"/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 t="shared" si="534"/>
        <v>#N/A</v>
      </c>
      <c r="I6017" t="e">
        <f t="shared" si="535"/>
        <v>#N/A</v>
      </c>
      <c r="J6017" t="e">
        <f t="shared" si="540"/>
        <v>#N/A</v>
      </c>
      <c r="K6017" t="e">
        <f t="shared" si="541"/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 t="shared" si="534"/>
        <v>#N/A</v>
      </c>
      <c r="I6018" t="e">
        <f t="shared" si="535"/>
        <v>#N/A</v>
      </c>
      <c r="J6018" t="e">
        <f t="shared" si="540"/>
        <v>#N/A</v>
      </c>
      <c r="K6018" t="e">
        <f t="shared" si="541"/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 t="shared" si="534"/>
        <v>#N/A</v>
      </c>
      <c r="I6019" t="e">
        <f t="shared" si="535"/>
        <v>#N/A</v>
      </c>
      <c r="J6019" t="e">
        <f t="shared" si="540"/>
        <v>#N/A</v>
      </c>
      <c r="K6019" t="e">
        <f t="shared" si="541"/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 t="shared" si="534"/>
        <v>#N/A</v>
      </c>
      <c r="I6020" t="e">
        <f t="shared" si="535"/>
        <v>#N/A</v>
      </c>
      <c r="J6020" t="e">
        <f t="shared" si="540"/>
        <v>#N/A</v>
      </c>
      <c r="K6020" t="e">
        <f t="shared" si="541"/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 t="shared" si="534"/>
        <v>#N/A</v>
      </c>
      <c r="I6021" t="e">
        <f t="shared" si="535"/>
        <v>#N/A</v>
      </c>
      <c r="J6021" t="e">
        <f t="shared" si="540"/>
        <v>#N/A</v>
      </c>
      <c r="K6021" t="e">
        <f t="shared" si="541"/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 t="shared" si="534"/>
        <v>#N/A</v>
      </c>
      <c r="I6022" t="e">
        <f t="shared" si="535"/>
        <v>#N/A</v>
      </c>
      <c r="J6022" t="e">
        <f t="shared" si="540"/>
        <v>#N/A</v>
      </c>
      <c r="K6022" t="e">
        <f t="shared" si="541"/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 t="shared" si="534"/>
        <v>#N/A</v>
      </c>
      <c r="I6023" t="e">
        <f t="shared" si="535"/>
        <v>#N/A</v>
      </c>
      <c r="J6023" t="e">
        <f t="shared" si="540"/>
        <v>#N/A</v>
      </c>
      <c r="K6023" t="e">
        <f t="shared" si="541"/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 t="shared" si="534"/>
        <v>#N/A</v>
      </c>
      <c r="I6024" t="e">
        <f t="shared" si="535"/>
        <v>#N/A</v>
      </c>
      <c r="J6024" t="e">
        <f t="shared" si="540"/>
        <v>#N/A</v>
      </c>
      <c r="K6024" t="e">
        <f t="shared" si="541"/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 t="shared" si="534"/>
        <v>#N/A</v>
      </c>
      <c r="I6025" t="e">
        <f t="shared" si="535"/>
        <v>#N/A</v>
      </c>
      <c r="J6025" t="e">
        <f t="shared" si="540"/>
        <v>#N/A</v>
      </c>
      <c r="K6025" t="e">
        <f t="shared" si="541"/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 t="shared" si="534"/>
        <v>#N/A</v>
      </c>
      <c r="I6026" t="e">
        <f t="shared" si="535"/>
        <v>#N/A</v>
      </c>
      <c r="J6026" t="e">
        <f t="shared" si="540"/>
        <v>#N/A</v>
      </c>
      <c r="K6026" t="e">
        <f t="shared" si="541"/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 t="shared" si="534"/>
        <v>#N/A</v>
      </c>
      <c r="I6027" t="e">
        <f t="shared" si="535"/>
        <v>#N/A</v>
      </c>
      <c r="J6027" t="e">
        <f t="shared" si="540"/>
        <v>#N/A</v>
      </c>
      <c r="K6027" t="e">
        <f t="shared" si="541"/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 t="shared" ref="H6028:H6089" si="542">NA()</f>
        <v>#N/A</v>
      </c>
      <c r="I6028" t="e">
        <f t="shared" ref="I6028:I6089" si="543">NA()</f>
        <v>#N/A</v>
      </c>
      <c r="J6028" t="e">
        <f t="shared" si="540"/>
        <v>#N/A</v>
      </c>
      <c r="K6028" t="e">
        <f t="shared" si="541"/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 t="shared" si="542"/>
        <v>#N/A</v>
      </c>
      <c r="I6029" t="e">
        <f t="shared" si="543"/>
        <v>#N/A</v>
      </c>
      <c r="J6029" t="e">
        <f t="shared" si="540"/>
        <v>#N/A</v>
      </c>
      <c r="K6029" t="e">
        <f t="shared" si="541"/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 t="shared" si="542"/>
        <v>#N/A</v>
      </c>
      <c r="I6030" t="e">
        <f t="shared" si="543"/>
        <v>#N/A</v>
      </c>
      <c r="J6030" t="e">
        <f t="shared" si="540"/>
        <v>#N/A</v>
      </c>
      <c r="K6030" t="e">
        <f t="shared" si="541"/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 t="shared" si="542"/>
        <v>#N/A</v>
      </c>
      <c r="I6031" t="e">
        <f t="shared" si="543"/>
        <v>#N/A</v>
      </c>
      <c r="J6031" t="e">
        <f t="shared" si="540"/>
        <v>#N/A</v>
      </c>
      <c r="K6031" t="e">
        <f t="shared" si="541"/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 t="shared" si="542"/>
        <v>#N/A</v>
      </c>
      <c r="I6032" t="e">
        <f t="shared" si="543"/>
        <v>#N/A</v>
      </c>
      <c r="J6032" t="e">
        <f t="shared" si="540"/>
        <v>#N/A</v>
      </c>
      <c r="K6032" t="e">
        <f t="shared" si="541"/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 t="shared" si="542"/>
        <v>#N/A</v>
      </c>
      <c r="I6033" t="e">
        <f t="shared" si="543"/>
        <v>#N/A</v>
      </c>
      <c r="J6033" t="e">
        <f t="shared" si="540"/>
        <v>#N/A</v>
      </c>
      <c r="K6033" t="e">
        <f t="shared" si="541"/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 t="shared" si="542"/>
        <v>#N/A</v>
      </c>
      <c r="I6034" t="e">
        <f t="shared" si="543"/>
        <v>#N/A</v>
      </c>
      <c r="J6034" t="e">
        <f t="shared" si="540"/>
        <v>#N/A</v>
      </c>
      <c r="K6034" t="e">
        <f t="shared" si="541"/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 t="shared" si="542"/>
        <v>#N/A</v>
      </c>
      <c r="I6035" t="e">
        <f t="shared" si="543"/>
        <v>#N/A</v>
      </c>
      <c r="J6035" t="e">
        <f t="shared" si="540"/>
        <v>#N/A</v>
      </c>
      <c r="K6035" t="e">
        <f t="shared" si="541"/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 t="shared" si="542"/>
        <v>#N/A</v>
      </c>
      <c r="I6036" t="e">
        <f t="shared" si="543"/>
        <v>#N/A</v>
      </c>
      <c r="J6036" t="e">
        <f t="shared" si="540"/>
        <v>#N/A</v>
      </c>
      <c r="K6036" t="e">
        <f t="shared" si="541"/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 t="shared" si="542"/>
        <v>#N/A</v>
      </c>
      <c r="I6037" t="e">
        <f t="shared" si="543"/>
        <v>#N/A</v>
      </c>
      <c r="J6037" t="e">
        <f t="shared" si="540"/>
        <v>#N/A</v>
      </c>
      <c r="K6037" t="e">
        <f t="shared" si="541"/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 t="shared" si="542"/>
        <v>#N/A</v>
      </c>
      <c r="I6038" t="e">
        <f t="shared" si="543"/>
        <v>#N/A</v>
      </c>
      <c r="J6038" t="e">
        <f t="shared" si="540"/>
        <v>#N/A</v>
      </c>
      <c r="K6038" t="e">
        <f t="shared" si="541"/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 t="shared" si="542"/>
        <v>#N/A</v>
      </c>
      <c r="I6039" t="e">
        <f t="shared" si="543"/>
        <v>#N/A</v>
      </c>
      <c r="J6039" t="e">
        <f t="shared" si="540"/>
        <v>#N/A</v>
      </c>
      <c r="K6039" t="e">
        <f t="shared" si="541"/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 t="shared" si="542"/>
        <v>#N/A</v>
      </c>
      <c r="I6040" t="e">
        <f t="shared" si="543"/>
        <v>#N/A</v>
      </c>
      <c r="J6040" t="e">
        <f t="shared" si="540"/>
        <v>#N/A</v>
      </c>
      <c r="K6040" t="e">
        <f t="shared" si="541"/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 t="shared" si="542"/>
        <v>#N/A</v>
      </c>
      <c r="I6041" t="e">
        <f t="shared" si="543"/>
        <v>#N/A</v>
      </c>
      <c r="J6041" t="e">
        <f t="shared" si="540"/>
        <v>#N/A</v>
      </c>
      <c r="K6041" t="e">
        <f t="shared" si="541"/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 t="shared" si="542"/>
        <v>#N/A</v>
      </c>
      <c r="I6042" t="e">
        <f t="shared" si="543"/>
        <v>#N/A</v>
      </c>
      <c r="J6042" t="e">
        <f t="shared" si="540"/>
        <v>#N/A</v>
      </c>
      <c r="K6042" t="e">
        <f t="shared" si="541"/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 t="shared" si="542"/>
        <v>#N/A</v>
      </c>
      <c r="I6043" t="e">
        <f t="shared" si="543"/>
        <v>#N/A</v>
      </c>
      <c r="J6043" t="e">
        <f t="shared" si="540"/>
        <v>#N/A</v>
      </c>
      <c r="K6043" t="e">
        <f t="shared" si="541"/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 t="shared" si="542"/>
        <v>#N/A</v>
      </c>
      <c r="I6044" t="e">
        <f t="shared" si="543"/>
        <v>#N/A</v>
      </c>
      <c r="J6044" t="e">
        <f t="shared" si="540"/>
        <v>#N/A</v>
      </c>
      <c r="K6044" t="e">
        <f t="shared" si="541"/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 t="shared" si="542"/>
        <v>#N/A</v>
      </c>
      <c r="I6045" t="e">
        <f t="shared" si="543"/>
        <v>#N/A</v>
      </c>
      <c r="J6045" t="e">
        <f t="shared" si="540"/>
        <v>#N/A</v>
      </c>
      <c r="K6045" t="e">
        <f t="shared" si="541"/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 t="shared" si="542"/>
        <v>#N/A</v>
      </c>
      <c r="I6046" t="e">
        <f t="shared" si="543"/>
        <v>#N/A</v>
      </c>
      <c r="J6046" t="e">
        <f t="shared" si="540"/>
        <v>#N/A</v>
      </c>
      <c r="K6046" t="e">
        <f t="shared" si="541"/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 t="shared" si="542"/>
        <v>#N/A</v>
      </c>
      <c r="I6047" t="e">
        <f t="shared" si="543"/>
        <v>#N/A</v>
      </c>
      <c r="J6047" t="e">
        <f t="shared" si="540"/>
        <v>#N/A</v>
      </c>
      <c r="K6047" t="e">
        <f t="shared" si="541"/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 t="shared" si="542"/>
        <v>#N/A</v>
      </c>
      <c r="I6048" t="e">
        <f t="shared" si="543"/>
        <v>#N/A</v>
      </c>
      <c r="J6048" t="e">
        <f t="shared" si="540"/>
        <v>#N/A</v>
      </c>
      <c r="K6048" t="e">
        <f t="shared" si="541"/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 t="shared" si="542"/>
        <v>#N/A</v>
      </c>
      <c r="I6049" t="e">
        <f t="shared" si="543"/>
        <v>#N/A</v>
      </c>
      <c r="J6049" t="e">
        <f t="shared" si="540"/>
        <v>#N/A</v>
      </c>
      <c r="K6049" t="e">
        <f t="shared" si="541"/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 t="shared" si="542"/>
        <v>#N/A</v>
      </c>
      <c r="I6050" t="e">
        <f t="shared" si="543"/>
        <v>#N/A</v>
      </c>
      <c r="J6050" t="e">
        <f t="shared" si="540"/>
        <v>#N/A</v>
      </c>
      <c r="K6050" t="e">
        <f t="shared" si="541"/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 t="shared" si="542"/>
        <v>#N/A</v>
      </c>
      <c r="I6051" t="e">
        <f t="shared" si="543"/>
        <v>#N/A</v>
      </c>
      <c r="J6051" t="e">
        <f t="shared" si="540"/>
        <v>#N/A</v>
      </c>
      <c r="K6051" t="e">
        <f t="shared" si="541"/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 t="shared" si="542"/>
        <v>#N/A</v>
      </c>
      <c r="I6052" t="e">
        <f t="shared" si="543"/>
        <v>#N/A</v>
      </c>
      <c r="J6052" t="e">
        <f t="shared" si="540"/>
        <v>#N/A</v>
      </c>
      <c r="K6052" t="e">
        <f t="shared" si="541"/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 t="shared" si="542"/>
        <v>#N/A</v>
      </c>
      <c r="I6053" t="e">
        <f t="shared" si="543"/>
        <v>#N/A</v>
      </c>
      <c r="J6053" t="e">
        <f t="shared" si="540"/>
        <v>#N/A</v>
      </c>
      <c r="K6053" t="e">
        <f t="shared" si="541"/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 t="shared" si="542"/>
        <v>#N/A</v>
      </c>
      <c r="I6054" t="e">
        <f t="shared" si="543"/>
        <v>#N/A</v>
      </c>
      <c r="J6054" t="e">
        <f t="shared" ref="J6054:J6089" si="544">NA()</f>
        <v>#N/A</v>
      </c>
      <c r="K6054" t="e">
        <f t="shared" ref="K6054:K6089" si="545"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 t="shared" si="542"/>
        <v>#N/A</v>
      </c>
      <c r="I6055" t="e">
        <f t="shared" si="543"/>
        <v>#N/A</v>
      </c>
      <c r="J6055" t="e">
        <f t="shared" si="544"/>
        <v>#N/A</v>
      </c>
      <c r="K6055" t="e">
        <f t="shared" si="545"/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 t="shared" si="542"/>
        <v>#N/A</v>
      </c>
      <c r="I6056" t="e">
        <f t="shared" si="543"/>
        <v>#N/A</v>
      </c>
      <c r="J6056" t="e">
        <f t="shared" si="544"/>
        <v>#N/A</v>
      </c>
      <c r="K6056" t="e">
        <f t="shared" si="545"/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 t="shared" si="542"/>
        <v>#N/A</v>
      </c>
      <c r="I6057" t="e">
        <f t="shared" si="543"/>
        <v>#N/A</v>
      </c>
      <c r="J6057" t="e">
        <f t="shared" si="544"/>
        <v>#N/A</v>
      </c>
      <c r="K6057" t="e">
        <f t="shared" si="545"/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 t="shared" si="542"/>
        <v>#N/A</v>
      </c>
      <c r="I6058" t="e">
        <f t="shared" si="543"/>
        <v>#N/A</v>
      </c>
      <c r="J6058" t="e">
        <f t="shared" si="544"/>
        <v>#N/A</v>
      </c>
      <c r="K6058" t="e">
        <f t="shared" si="545"/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 t="shared" si="542"/>
        <v>#N/A</v>
      </c>
      <c r="I6059" t="e">
        <f t="shared" si="543"/>
        <v>#N/A</v>
      </c>
      <c r="J6059" t="e">
        <f t="shared" si="544"/>
        <v>#N/A</v>
      </c>
      <c r="K6059" t="e">
        <f t="shared" si="545"/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 t="shared" si="542"/>
        <v>#N/A</v>
      </c>
      <c r="I6060" t="e">
        <f t="shared" si="543"/>
        <v>#N/A</v>
      </c>
      <c r="J6060" t="e">
        <f t="shared" si="544"/>
        <v>#N/A</v>
      </c>
      <c r="K6060" t="e">
        <f t="shared" si="545"/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 t="shared" si="542"/>
        <v>#N/A</v>
      </c>
      <c r="I6061" t="e">
        <f t="shared" si="543"/>
        <v>#N/A</v>
      </c>
      <c r="J6061" t="e">
        <f t="shared" si="544"/>
        <v>#N/A</v>
      </c>
      <c r="K6061" t="e">
        <f t="shared" si="545"/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 t="shared" si="542"/>
        <v>#N/A</v>
      </c>
      <c r="I6062" t="e">
        <f t="shared" si="543"/>
        <v>#N/A</v>
      </c>
      <c r="J6062" t="e">
        <f t="shared" si="544"/>
        <v>#N/A</v>
      </c>
      <c r="K6062" t="e">
        <f t="shared" si="545"/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 t="shared" si="542"/>
        <v>#N/A</v>
      </c>
      <c r="I6063" t="e">
        <f t="shared" si="543"/>
        <v>#N/A</v>
      </c>
      <c r="J6063" t="e">
        <f t="shared" si="544"/>
        <v>#N/A</v>
      </c>
      <c r="K6063" t="e">
        <f t="shared" si="545"/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 t="shared" si="542"/>
        <v>#N/A</v>
      </c>
      <c r="I6064" t="e">
        <f t="shared" si="543"/>
        <v>#N/A</v>
      </c>
      <c r="J6064" t="e">
        <f t="shared" si="544"/>
        <v>#N/A</v>
      </c>
      <c r="K6064" t="e">
        <f t="shared" si="545"/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 t="shared" si="542"/>
        <v>#N/A</v>
      </c>
      <c r="I6065" t="e">
        <f t="shared" si="543"/>
        <v>#N/A</v>
      </c>
      <c r="J6065" t="e">
        <f t="shared" si="544"/>
        <v>#N/A</v>
      </c>
      <c r="K6065" t="e">
        <f t="shared" si="545"/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 t="shared" si="542"/>
        <v>#N/A</v>
      </c>
      <c r="I6066" t="e">
        <f t="shared" si="543"/>
        <v>#N/A</v>
      </c>
      <c r="J6066" t="e">
        <f t="shared" si="544"/>
        <v>#N/A</v>
      </c>
      <c r="K6066" t="e">
        <f t="shared" si="545"/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 t="shared" si="542"/>
        <v>#N/A</v>
      </c>
      <c r="I6067" t="e">
        <f t="shared" si="543"/>
        <v>#N/A</v>
      </c>
      <c r="J6067" t="e">
        <f t="shared" si="544"/>
        <v>#N/A</v>
      </c>
      <c r="K6067" t="e">
        <f t="shared" si="545"/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 t="shared" si="542"/>
        <v>#N/A</v>
      </c>
      <c r="I6068" t="e">
        <f t="shared" si="543"/>
        <v>#N/A</v>
      </c>
      <c r="J6068" t="e">
        <f t="shared" si="544"/>
        <v>#N/A</v>
      </c>
      <c r="K6068" t="e">
        <f t="shared" si="545"/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 t="shared" si="542"/>
        <v>#N/A</v>
      </c>
      <c r="I6069" t="e">
        <f t="shared" si="543"/>
        <v>#N/A</v>
      </c>
      <c r="J6069" t="e">
        <f t="shared" si="544"/>
        <v>#N/A</v>
      </c>
      <c r="K6069" t="e">
        <f t="shared" si="545"/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 t="shared" si="542"/>
        <v>#N/A</v>
      </c>
      <c r="I6070" t="e">
        <f t="shared" si="543"/>
        <v>#N/A</v>
      </c>
      <c r="J6070" t="e">
        <f t="shared" si="544"/>
        <v>#N/A</v>
      </c>
      <c r="K6070" t="e">
        <f t="shared" si="545"/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 t="shared" si="542"/>
        <v>#N/A</v>
      </c>
      <c r="I6071" t="e">
        <f t="shared" si="543"/>
        <v>#N/A</v>
      </c>
      <c r="J6071" t="e">
        <f t="shared" si="544"/>
        <v>#N/A</v>
      </c>
      <c r="K6071" t="e">
        <f t="shared" si="545"/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 t="shared" si="542"/>
        <v>#N/A</v>
      </c>
      <c r="I6072" t="e">
        <f t="shared" si="543"/>
        <v>#N/A</v>
      </c>
      <c r="J6072" t="e">
        <f t="shared" si="544"/>
        <v>#N/A</v>
      </c>
      <c r="K6072" t="e">
        <f t="shared" si="545"/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 t="shared" si="542"/>
        <v>#N/A</v>
      </c>
      <c r="I6073" t="e">
        <f t="shared" si="543"/>
        <v>#N/A</v>
      </c>
      <c r="J6073" t="e">
        <f t="shared" si="544"/>
        <v>#N/A</v>
      </c>
      <c r="K6073" t="e">
        <f t="shared" si="545"/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 t="shared" si="542"/>
        <v>#N/A</v>
      </c>
      <c r="I6074" t="e">
        <f t="shared" si="543"/>
        <v>#N/A</v>
      </c>
      <c r="J6074" t="e">
        <f t="shared" si="544"/>
        <v>#N/A</v>
      </c>
      <c r="K6074" t="e">
        <f t="shared" si="545"/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 t="shared" si="542"/>
        <v>#N/A</v>
      </c>
      <c r="I6075" t="e">
        <f t="shared" si="543"/>
        <v>#N/A</v>
      </c>
      <c r="J6075" t="e">
        <f t="shared" si="544"/>
        <v>#N/A</v>
      </c>
      <c r="K6075" t="e">
        <f t="shared" si="545"/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 t="shared" si="542"/>
        <v>#N/A</v>
      </c>
      <c r="I6076" t="e">
        <f t="shared" si="543"/>
        <v>#N/A</v>
      </c>
      <c r="J6076" t="e">
        <f t="shared" si="544"/>
        <v>#N/A</v>
      </c>
      <c r="K6076" t="e">
        <f t="shared" si="545"/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 t="shared" si="542"/>
        <v>#N/A</v>
      </c>
      <c r="I6077" t="e">
        <f t="shared" si="543"/>
        <v>#N/A</v>
      </c>
      <c r="J6077" t="e">
        <f t="shared" si="544"/>
        <v>#N/A</v>
      </c>
      <c r="K6077" t="e">
        <f t="shared" si="545"/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 t="shared" si="542"/>
        <v>#N/A</v>
      </c>
      <c r="I6078" t="e">
        <f t="shared" si="543"/>
        <v>#N/A</v>
      </c>
      <c r="J6078" t="e">
        <f t="shared" si="544"/>
        <v>#N/A</v>
      </c>
      <c r="K6078" t="e">
        <f t="shared" si="545"/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 t="shared" si="542"/>
        <v>#N/A</v>
      </c>
      <c r="I6079" t="e">
        <f t="shared" si="543"/>
        <v>#N/A</v>
      </c>
      <c r="J6079" t="e">
        <f t="shared" si="544"/>
        <v>#N/A</v>
      </c>
      <c r="K6079" t="e">
        <f t="shared" si="545"/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 t="shared" si="542"/>
        <v>#N/A</v>
      </c>
      <c r="I6080" t="e">
        <f t="shared" si="543"/>
        <v>#N/A</v>
      </c>
      <c r="J6080" t="e">
        <f t="shared" si="544"/>
        <v>#N/A</v>
      </c>
      <c r="K6080" t="e">
        <f t="shared" si="545"/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 t="shared" si="542"/>
        <v>#N/A</v>
      </c>
      <c r="I6081" t="e">
        <f t="shared" si="543"/>
        <v>#N/A</v>
      </c>
      <c r="J6081" t="e">
        <f t="shared" si="544"/>
        <v>#N/A</v>
      </c>
      <c r="K6081" t="e">
        <f t="shared" si="545"/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 t="shared" si="542"/>
        <v>#N/A</v>
      </c>
      <c r="I6082" t="e">
        <f t="shared" si="543"/>
        <v>#N/A</v>
      </c>
      <c r="J6082" t="e">
        <f t="shared" si="544"/>
        <v>#N/A</v>
      </c>
      <c r="K6082" t="e">
        <f t="shared" si="545"/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 t="shared" si="542"/>
        <v>#N/A</v>
      </c>
      <c r="I6083" t="e">
        <f t="shared" si="543"/>
        <v>#N/A</v>
      </c>
      <c r="J6083" t="e">
        <f t="shared" si="544"/>
        <v>#N/A</v>
      </c>
      <c r="K6083" t="e">
        <f t="shared" si="545"/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 t="shared" si="542"/>
        <v>#N/A</v>
      </c>
      <c r="I6084" t="e">
        <f t="shared" si="543"/>
        <v>#N/A</v>
      </c>
      <c r="J6084" t="e">
        <f t="shared" si="544"/>
        <v>#N/A</v>
      </c>
      <c r="K6084" t="e">
        <f t="shared" si="545"/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 t="shared" si="542"/>
        <v>#N/A</v>
      </c>
      <c r="I6085" t="e">
        <f t="shared" si="543"/>
        <v>#N/A</v>
      </c>
      <c r="J6085" t="e">
        <f t="shared" si="544"/>
        <v>#N/A</v>
      </c>
      <c r="K6085" t="e">
        <f t="shared" si="545"/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 t="shared" si="542"/>
        <v>#N/A</v>
      </c>
      <c r="I6086" t="e">
        <f t="shared" si="543"/>
        <v>#N/A</v>
      </c>
      <c r="J6086" t="e">
        <f t="shared" si="544"/>
        <v>#N/A</v>
      </c>
      <c r="K6086" t="e">
        <f t="shared" si="545"/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 t="shared" si="542"/>
        <v>#N/A</v>
      </c>
      <c r="I6087" t="e">
        <f t="shared" si="543"/>
        <v>#N/A</v>
      </c>
      <c r="J6087" t="e">
        <f t="shared" si="544"/>
        <v>#N/A</v>
      </c>
      <c r="K6087" t="e">
        <f t="shared" si="545"/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 t="shared" si="542"/>
        <v>#N/A</v>
      </c>
      <c r="I6088" t="e">
        <f t="shared" si="543"/>
        <v>#N/A</v>
      </c>
      <c r="J6088" t="e">
        <f t="shared" si="544"/>
        <v>#N/A</v>
      </c>
      <c r="K6088" t="e">
        <f t="shared" si="545"/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 t="shared" si="542"/>
        <v>#N/A</v>
      </c>
      <c r="I6089" t="e">
        <f t="shared" si="543"/>
        <v>#N/A</v>
      </c>
      <c r="J6089" t="e">
        <f t="shared" si="544"/>
        <v>#N/A</v>
      </c>
      <c r="K6089" t="e">
        <f t="shared" si="545"/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 t="shared" ref="H6091:H6154" si="546">NA()</f>
        <v>#N/A</v>
      </c>
      <c r="I6091" t="e">
        <f t="shared" ref="I6091:I6154" si="547">NA()</f>
        <v>#N/A</v>
      </c>
      <c r="J6091" t="e">
        <f t="shared" ref="J6091:J6154" si="548">NA()</f>
        <v>#N/A</v>
      </c>
      <c r="K6091" t="e">
        <f t="shared" ref="K6091:K6154" si="549"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 t="shared" si="546"/>
        <v>#N/A</v>
      </c>
      <c r="I6092" t="e">
        <f t="shared" si="547"/>
        <v>#N/A</v>
      </c>
      <c r="J6092" t="e">
        <f t="shared" si="548"/>
        <v>#N/A</v>
      </c>
      <c r="K6092" t="e">
        <f t="shared" si="549"/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 t="shared" si="546"/>
        <v>#N/A</v>
      </c>
      <c r="I6093" t="e">
        <f t="shared" si="547"/>
        <v>#N/A</v>
      </c>
      <c r="J6093" t="e">
        <f t="shared" si="548"/>
        <v>#N/A</v>
      </c>
      <c r="K6093" t="e">
        <f t="shared" si="549"/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 t="shared" si="546"/>
        <v>#N/A</v>
      </c>
      <c r="I6094" t="e">
        <f t="shared" si="547"/>
        <v>#N/A</v>
      </c>
      <c r="J6094" t="e">
        <f t="shared" si="548"/>
        <v>#N/A</v>
      </c>
      <c r="K6094" t="e">
        <f t="shared" si="549"/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 t="shared" si="546"/>
        <v>#N/A</v>
      </c>
      <c r="I6095" t="e">
        <f t="shared" si="547"/>
        <v>#N/A</v>
      </c>
      <c r="J6095" t="e">
        <f t="shared" si="548"/>
        <v>#N/A</v>
      </c>
      <c r="K6095" t="e">
        <f t="shared" si="549"/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 t="shared" si="546"/>
        <v>#N/A</v>
      </c>
      <c r="I6096" t="e">
        <f t="shared" si="547"/>
        <v>#N/A</v>
      </c>
      <c r="J6096" t="e">
        <f t="shared" si="548"/>
        <v>#N/A</v>
      </c>
      <c r="K6096" t="e">
        <f t="shared" si="549"/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 t="shared" si="546"/>
        <v>#N/A</v>
      </c>
      <c r="I6097" t="e">
        <f t="shared" si="547"/>
        <v>#N/A</v>
      </c>
      <c r="J6097" t="e">
        <f t="shared" si="548"/>
        <v>#N/A</v>
      </c>
      <c r="K6097" t="e">
        <f t="shared" si="549"/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 t="shared" si="546"/>
        <v>#N/A</v>
      </c>
      <c r="I6098" t="e">
        <f t="shared" si="547"/>
        <v>#N/A</v>
      </c>
      <c r="J6098" t="e">
        <f t="shared" si="548"/>
        <v>#N/A</v>
      </c>
      <c r="K6098" t="e">
        <f t="shared" si="549"/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 t="shared" si="546"/>
        <v>#N/A</v>
      </c>
      <c r="I6099" t="e">
        <f t="shared" si="547"/>
        <v>#N/A</v>
      </c>
      <c r="J6099" t="e">
        <f t="shared" si="548"/>
        <v>#N/A</v>
      </c>
      <c r="K6099" t="e">
        <f t="shared" si="549"/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 t="shared" si="546"/>
        <v>#N/A</v>
      </c>
      <c r="I6100" t="e">
        <f t="shared" si="547"/>
        <v>#N/A</v>
      </c>
      <c r="J6100" t="e">
        <f t="shared" si="548"/>
        <v>#N/A</v>
      </c>
      <c r="K6100" t="e">
        <f t="shared" si="549"/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 t="shared" si="546"/>
        <v>#N/A</v>
      </c>
      <c r="I6101" t="e">
        <f t="shared" si="547"/>
        <v>#N/A</v>
      </c>
      <c r="J6101" t="e">
        <f t="shared" si="548"/>
        <v>#N/A</v>
      </c>
      <c r="K6101" t="e">
        <f t="shared" si="549"/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 t="shared" si="546"/>
        <v>#N/A</v>
      </c>
      <c r="I6102" t="e">
        <f t="shared" si="547"/>
        <v>#N/A</v>
      </c>
      <c r="J6102" t="e">
        <f t="shared" si="548"/>
        <v>#N/A</v>
      </c>
      <c r="K6102" t="e">
        <f t="shared" si="549"/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 t="shared" si="546"/>
        <v>#N/A</v>
      </c>
      <c r="I6103" t="e">
        <f t="shared" si="547"/>
        <v>#N/A</v>
      </c>
      <c r="J6103" t="e">
        <f t="shared" si="548"/>
        <v>#N/A</v>
      </c>
      <c r="K6103" t="e">
        <f t="shared" si="549"/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 t="shared" si="546"/>
        <v>#N/A</v>
      </c>
      <c r="I6104" t="e">
        <f t="shared" si="547"/>
        <v>#N/A</v>
      </c>
      <c r="J6104" t="e">
        <f t="shared" si="548"/>
        <v>#N/A</v>
      </c>
      <c r="K6104" t="e">
        <f t="shared" si="549"/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 t="shared" si="546"/>
        <v>#N/A</v>
      </c>
      <c r="I6105" t="e">
        <f t="shared" si="547"/>
        <v>#N/A</v>
      </c>
      <c r="J6105" t="e">
        <f t="shared" si="548"/>
        <v>#N/A</v>
      </c>
      <c r="K6105" t="e">
        <f t="shared" si="549"/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 t="shared" si="546"/>
        <v>#N/A</v>
      </c>
      <c r="I6106" t="e">
        <f t="shared" si="547"/>
        <v>#N/A</v>
      </c>
      <c r="J6106" t="e">
        <f t="shared" si="548"/>
        <v>#N/A</v>
      </c>
      <c r="K6106" t="e">
        <f t="shared" si="549"/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 t="shared" si="546"/>
        <v>#N/A</v>
      </c>
      <c r="I6107" t="e">
        <f t="shared" si="547"/>
        <v>#N/A</v>
      </c>
      <c r="J6107" t="e">
        <f t="shared" si="548"/>
        <v>#N/A</v>
      </c>
      <c r="K6107" t="e">
        <f t="shared" si="549"/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 t="shared" si="546"/>
        <v>#N/A</v>
      </c>
      <c r="I6108" t="e">
        <f t="shared" si="547"/>
        <v>#N/A</v>
      </c>
      <c r="J6108" t="e">
        <f t="shared" si="548"/>
        <v>#N/A</v>
      </c>
      <c r="K6108" t="e">
        <f t="shared" si="549"/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 t="shared" si="546"/>
        <v>#N/A</v>
      </c>
      <c r="I6109" t="e">
        <f t="shared" si="547"/>
        <v>#N/A</v>
      </c>
      <c r="J6109" t="e">
        <f t="shared" si="548"/>
        <v>#N/A</v>
      </c>
      <c r="K6109" t="e">
        <f t="shared" si="549"/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 t="shared" si="546"/>
        <v>#N/A</v>
      </c>
      <c r="I6110" t="e">
        <f t="shared" si="547"/>
        <v>#N/A</v>
      </c>
      <c r="J6110" t="e">
        <f t="shared" si="548"/>
        <v>#N/A</v>
      </c>
      <c r="K6110" t="e">
        <f t="shared" si="549"/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 t="shared" si="546"/>
        <v>#N/A</v>
      </c>
      <c r="I6111" t="e">
        <f t="shared" si="547"/>
        <v>#N/A</v>
      </c>
      <c r="J6111" t="e">
        <f t="shared" si="548"/>
        <v>#N/A</v>
      </c>
      <c r="K6111" t="e">
        <f t="shared" si="549"/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 t="shared" si="546"/>
        <v>#N/A</v>
      </c>
      <c r="I6112" t="e">
        <f t="shared" si="547"/>
        <v>#N/A</v>
      </c>
      <c r="J6112" t="e">
        <f t="shared" si="548"/>
        <v>#N/A</v>
      </c>
      <c r="K6112" t="e">
        <f t="shared" si="549"/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 t="shared" si="546"/>
        <v>#N/A</v>
      </c>
      <c r="I6113" t="e">
        <f t="shared" si="547"/>
        <v>#N/A</v>
      </c>
      <c r="J6113" t="e">
        <f t="shared" si="548"/>
        <v>#N/A</v>
      </c>
      <c r="K6113" t="e">
        <f t="shared" si="549"/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 t="shared" si="546"/>
        <v>#N/A</v>
      </c>
      <c r="I6114" t="e">
        <f t="shared" si="547"/>
        <v>#N/A</v>
      </c>
      <c r="J6114" t="e">
        <f t="shared" si="548"/>
        <v>#N/A</v>
      </c>
      <c r="K6114" t="e">
        <f t="shared" si="549"/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 t="shared" si="546"/>
        <v>#N/A</v>
      </c>
      <c r="I6115" t="e">
        <f t="shared" si="547"/>
        <v>#N/A</v>
      </c>
      <c r="J6115" t="e">
        <f t="shared" si="548"/>
        <v>#N/A</v>
      </c>
      <c r="K6115" t="e">
        <f t="shared" si="549"/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 t="shared" si="546"/>
        <v>#N/A</v>
      </c>
      <c r="I6116" t="e">
        <f t="shared" si="547"/>
        <v>#N/A</v>
      </c>
      <c r="J6116" t="e">
        <f t="shared" si="548"/>
        <v>#N/A</v>
      </c>
      <c r="K6116" t="e">
        <f t="shared" si="549"/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 t="shared" si="546"/>
        <v>#N/A</v>
      </c>
      <c r="I6117" t="e">
        <f t="shared" si="547"/>
        <v>#N/A</v>
      </c>
      <c r="J6117" t="e">
        <f t="shared" si="548"/>
        <v>#N/A</v>
      </c>
      <c r="K6117" t="e">
        <f t="shared" si="549"/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 t="shared" si="546"/>
        <v>#N/A</v>
      </c>
      <c r="I6118" t="e">
        <f t="shared" si="547"/>
        <v>#N/A</v>
      </c>
      <c r="J6118" t="e">
        <f t="shared" si="548"/>
        <v>#N/A</v>
      </c>
      <c r="K6118" t="e">
        <f t="shared" si="549"/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 t="shared" si="546"/>
        <v>#N/A</v>
      </c>
      <c r="I6119" t="e">
        <f t="shared" si="547"/>
        <v>#N/A</v>
      </c>
      <c r="J6119" t="e">
        <f t="shared" si="548"/>
        <v>#N/A</v>
      </c>
      <c r="K6119" t="e">
        <f t="shared" si="549"/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 t="shared" si="546"/>
        <v>#N/A</v>
      </c>
      <c r="I6120" t="e">
        <f t="shared" si="547"/>
        <v>#N/A</v>
      </c>
      <c r="J6120" t="e">
        <f t="shared" si="548"/>
        <v>#N/A</v>
      </c>
      <c r="K6120" t="e">
        <f t="shared" si="549"/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 t="shared" si="546"/>
        <v>#N/A</v>
      </c>
      <c r="I6121" t="e">
        <f t="shared" si="547"/>
        <v>#N/A</v>
      </c>
      <c r="J6121" t="e">
        <f t="shared" si="548"/>
        <v>#N/A</v>
      </c>
      <c r="K6121" t="e">
        <f t="shared" si="549"/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 t="shared" si="546"/>
        <v>#N/A</v>
      </c>
      <c r="I6122" t="e">
        <f t="shared" si="547"/>
        <v>#N/A</v>
      </c>
      <c r="J6122" t="e">
        <f t="shared" si="548"/>
        <v>#N/A</v>
      </c>
      <c r="K6122" t="e">
        <f t="shared" si="549"/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 t="shared" si="546"/>
        <v>#N/A</v>
      </c>
      <c r="I6123" t="e">
        <f t="shared" si="547"/>
        <v>#N/A</v>
      </c>
      <c r="J6123" t="e">
        <f t="shared" si="548"/>
        <v>#N/A</v>
      </c>
      <c r="K6123" t="e">
        <f t="shared" si="549"/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 t="shared" si="546"/>
        <v>#N/A</v>
      </c>
      <c r="I6124" t="e">
        <f t="shared" si="547"/>
        <v>#N/A</v>
      </c>
      <c r="J6124" t="e">
        <f t="shared" si="548"/>
        <v>#N/A</v>
      </c>
      <c r="K6124" t="e">
        <f t="shared" si="549"/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 t="shared" si="546"/>
        <v>#N/A</v>
      </c>
      <c r="I6125" t="e">
        <f t="shared" si="547"/>
        <v>#N/A</v>
      </c>
      <c r="J6125" t="e">
        <f t="shared" si="548"/>
        <v>#N/A</v>
      </c>
      <c r="K6125" t="e">
        <f t="shared" si="549"/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 t="shared" si="546"/>
        <v>#N/A</v>
      </c>
      <c r="I6126" t="e">
        <f t="shared" si="547"/>
        <v>#N/A</v>
      </c>
      <c r="J6126" t="e">
        <f t="shared" si="548"/>
        <v>#N/A</v>
      </c>
      <c r="K6126" t="e">
        <f t="shared" si="549"/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 t="shared" si="546"/>
        <v>#N/A</v>
      </c>
      <c r="I6127" t="e">
        <f t="shared" si="547"/>
        <v>#N/A</v>
      </c>
      <c r="J6127" t="e">
        <f t="shared" si="548"/>
        <v>#N/A</v>
      </c>
      <c r="K6127" t="e">
        <f t="shared" si="549"/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 t="shared" si="546"/>
        <v>#N/A</v>
      </c>
      <c r="I6128" t="e">
        <f t="shared" si="547"/>
        <v>#N/A</v>
      </c>
      <c r="J6128" t="e">
        <f t="shared" si="548"/>
        <v>#N/A</v>
      </c>
      <c r="K6128" t="e">
        <f t="shared" si="549"/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 t="shared" si="546"/>
        <v>#N/A</v>
      </c>
      <c r="I6129" t="e">
        <f t="shared" si="547"/>
        <v>#N/A</v>
      </c>
      <c r="J6129" t="e">
        <f t="shared" si="548"/>
        <v>#N/A</v>
      </c>
      <c r="K6129" t="e">
        <f t="shared" si="549"/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 t="shared" si="546"/>
        <v>#N/A</v>
      </c>
      <c r="I6130" t="e">
        <f t="shared" si="547"/>
        <v>#N/A</v>
      </c>
      <c r="J6130" t="e">
        <f t="shared" si="548"/>
        <v>#N/A</v>
      </c>
      <c r="K6130" t="e">
        <f t="shared" si="549"/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 t="shared" si="546"/>
        <v>#N/A</v>
      </c>
      <c r="I6131" t="e">
        <f t="shared" si="547"/>
        <v>#N/A</v>
      </c>
      <c r="J6131" t="e">
        <f t="shared" si="548"/>
        <v>#N/A</v>
      </c>
      <c r="K6131" t="e">
        <f t="shared" si="549"/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 t="shared" si="546"/>
        <v>#N/A</v>
      </c>
      <c r="I6132" t="e">
        <f t="shared" si="547"/>
        <v>#N/A</v>
      </c>
      <c r="J6132" t="e">
        <f t="shared" si="548"/>
        <v>#N/A</v>
      </c>
      <c r="K6132" t="e">
        <f t="shared" si="549"/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 t="shared" si="546"/>
        <v>#N/A</v>
      </c>
      <c r="I6133" t="e">
        <f t="shared" si="547"/>
        <v>#N/A</v>
      </c>
      <c r="J6133" t="e">
        <f t="shared" si="548"/>
        <v>#N/A</v>
      </c>
      <c r="K6133" t="e">
        <f t="shared" si="549"/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 t="shared" si="546"/>
        <v>#N/A</v>
      </c>
      <c r="I6134" t="e">
        <f t="shared" si="547"/>
        <v>#N/A</v>
      </c>
      <c r="J6134" t="e">
        <f t="shared" si="548"/>
        <v>#N/A</v>
      </c>
      <c r="K6134" t="e">
        <f t="shared" si="549"/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 t="shared" si="546"/>
        <v>#N/A</v>
      </c>
      <c r="I6135" t="e">
        <f t="shared" si="547"/>
        <v>#N/A</v>
      </c>
      <c r="J6135" t="e">
        <f t="shared" si="548"/>
        <v>#N/A</v>
      </c>
      <c r="K6135" t="e">
        <f t="shared" si="549"/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 t="shared" si="546"/>
        <v>#N/A</v>
      </c>
      <c r="I6136" t="e">
        <f t="shared" si="547"/>
        <v>#N/A</v>
      </c>
      <c r="J6136" t="e">
        <f t="shared" si="548"/>
        <v>#N/A</v>
      </c>
      <c r="K6136" t="e">
        <f t="shared" si="549"/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 t="shared" si="546"/>
        <v>#N/A</v>
      </c>
      <c r="I6137" t="e">
        <f t="shared" si="547"/>
        <v>#N/A</v>
      </c>
      <c r="J6137" t="e">
        <f t="shared" si="548"/>
        <v>#N/A</v>
      </c>
      <c r="K6137" t="e">
        <f t="shared" si="549"/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 t="shared" si="546"/>
        <v>#N/A</v>
      </c>
      <c r="I6138" t="e">
        <f t="shared" si="547"/>
        <v>#N/A</v>
      </c>
      <c r="J6138" t="e">
        <f t="shared" si="548"/>
        <v>#N/A</v>
      </c>
      <c r="K6138" t="e">
        <f t="shared" si="549"/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 t="shared" si="546"/>
        <v>#N/A</v>
      </c>
      <c r="I6139" t="e">
        <f t="shared" si="547"/>
        <v>#N/A</v>
      </c>
      <c r="J6139" t="e">
        <f t="shared" si="548"/>
        <v>#N/A</v>
      </c>
      <c r="K6139" t="e">
        <f t="shared" si="549"/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 t="shared" si="546"/>
        <v>#N/A</v>
      </c>
      <c r="I6140" t="e">
        <f t="shared" si="547"/>
        <v>#N/A</v>
      </c>
      <c r="J6140" t="e">
        <f t="shared" si="548"/>
        <v>#N/A</v>
      </c>
      <c r="K6140" t="e">
        <f t="shared" si="549"/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 t="shared" si="546"/>
        <v>#N/A</v>
      </c>
      <c r="I6141" t="e">
        <f t="shared" si="547"/>
        <v>#N/A</v>
      </c>
      <c r="J6141" t="e">
        <f t="shared" si="548"/>
        <v>#N/A</v>
      </c>
      <c r="K6141" t="e">
        <f t="shared" si="549"/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 t="shared" si="546"/>
        <v>#N/A</v>
      </c>
      <c r="I6142" t="e">
        <f t="shared" si="547"/>
        <v>#N/A</v>
      </c>
      <c r="J6142" t="e">
        <f t="shared" si="548"/>
        <v>#N/A</v>
      </c>
      <c r="K6142" t="e">
        <f t="shared" si="549"/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 t="shared" si="546"/>
        <v>#N/A</v>
      </c>
      <c r="I6143" t="e">
        <f t="shared" si="547"/>
        <v>#N/A</v>
      </c>
      <c r="J6143" t="e">
        <f t="shared" si="548"/>
        <v>#N/A</v>
      </c>
      <c r="K6143" t="e">
        <f t="shared" si="549"/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 t="shared" si="546"/>
        <v>#N/A</v>
      </c>
      <c r="I6144" t="e">
        <f t="shared" si="547"/>
        <v>#N/A</v>
      </c>
      <c r="J6144" t="e">
        <f t="shared" si="548"/>
        <v>#N/A</v>
      </c>
      <c r="K6144" t="e">
        <f t="shared" si="549"/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 t="shared" si="546"/>
        <v>#N/A</v>
      </c>
      <c r="I6145" t="e">
        <f t="shared" si="547"/>
        <v>#N/A</v>
      </c>
      <c r="J6145" t="e">
        <f t="shared" si="548"/>
        <v>#N/A</v>
      </c>
      <c r="K6145" t="e">
        <f t="shared" si="549"/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 t="shared" si="546"/>
        <v>#N/A</v>
      </c>
      <c r="I6146" t="e">
        <f t="shared" si="547"/>
        <v>#N/A</v>
      </c>
      <c r="J6146" t="e">
        <f t="shared" si="548"/>
        <v>#N/A</v>
      </c>
      <c r="K6146" t="e">
        <f t="shared" si="549"/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 t="shared" si="546"/>
        <v>#N/A</v>
      </c>
      <c r="I6147" t="e">
        <f t="shared" si="547"/>
        <v>#N/A</v>
      </c>
      <c r="J6147" t="e">
        <f t="shared" si="548"/>
        <v>#N/A</v>
      </c>
      <c r="K6147" t="e">
        <f t="shared" si="549"/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 t="shared" si="546"/>
        <v>#N/A</v>
      </c>
      <c r="I6148" t="e">
        <f t="shared" si="547"/>
        <v>#N/A</v>
      </c>
      <c r="J6148" t="e">
        <f t="shared" si="548"/>
        <v>#N/A</v>
      </c>
      <c r="K6148" t="e">
        <f t="shared" si="549"/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 t="shared" si="546"/>
        <v>#N/A</v>
      </c>
      <c r="I6149" t="e">
        <f t="shared" si="547"/>
        <v>#N/A</v>
      </c>
      <c r="J6149" t="e">
        <f t="shared" si="548"/>
        <v>#N/A</v>
      </c>
      <c r="K6149" t="e">
        <f t="shared" si="549"/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 t="shared" si="546"/>
        <v>#N/A</v>
      </c>
      <c r="I6150" t="e">
        <f t="shared" si="547"/>
        <v>#N/A</v>
      </c>
      <c r="J6150" t="e">
        <f t="shared" si="548"/>
        <v>#N/A</v>
      </c>
      <c r="K6150" t="e">
        <f t="shared" si="549"/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 t="shared" si="546"/>
        <v>#N/A</v>
      </c>
      <c r="I6151" t="e">
        <f t="shared" si="547"/>
        <v>#N/A</v>
      </c>
      <c r="J6151" t="e">
        <f t="shared" si="548"/>
        <v>#N/A</v>
      </c>
      <c r="K6151" t="e">
        <f t="shared" si="549"/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 t="shared" si="546"/>
        <v>#N/A</v>
      </c>
      <c r="I6152" t="e">
        <f t="shared" si="547"/>
        <v>#N/A</v>
      </c>
      <c r="J6152" t="e">
        <f t="shared" si="548"/>
        <v>#N/A</v>
      </c>
      <c r="K6152" t="e">
        <f t="shared" si="549"/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 t="shared" si="546"/>
        <v>#N/A</v>
      </c>
      <c r="I6153" t="e">
        <f t="shared" si="547"/>
        <v>#N/A</v>
      </c>
      <c r="J6153" t="e">
        <f t="shared" si="548"/>
        <v>#N/A</v>
      </c>
      <c r="K6153" t="e">
        <f t="shared" si="549"/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 t="shared" si="546"/>
        <v>#N/A</v>
      </c>
      <c r="I6154" t="e">
        <f t="shared" si="547"/>
        <v>#N/A</v>
      </c>
      <c r="J6154" t="e">
        <f t="shared" si="548"/>
        <v>#N/A</v>
      </c>
      <c r="K6154" t="e">
        <f t="shared" si="549"/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 t="shared" ref="H6155:H6160" si="550">NA()</f>
        <v>#N/A</v>
      </c>
      <c r="I6155" t="e">
        <f t="shared" ref="I6155:I6160" si="551">NA()</f>
        <v>#N/A</v>
      </c>
      <c r="J6155" t="e">
        <f t="shared" ref="J6155:J6160" si="552">NA()</f>
        <v>#N/A</v>
      </c>
      <c r="K6155" t="e">
        <f t="shared" ref="K6155:K6160" si="553"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 t="shared" si="550"/>
        <v>#N/A</v>
      </c>
      <c r="I6156" t="e">
        <f t="shared" si="551"/>
        <v>#N/A</v>
      </c>
      <c r="J6156" t="e">
        <f t="shared" si="552"/>
        <v>#N/A</v>
      </c>
      <c r="K6156" t="e">
        <f t="shared" si="553"/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 t="shared" si="550"/>
        <v>#N/A</v>
      </c>
      <c r="I6157" t="e">
        <f t="shared" si="551"/>
        <v>#N/A</v>
      </c>
      <c r="J6157" t="e">
        <f t="shared" si="552"/>
        <v>#N/A</v>
      </c>
      <c r="K6157" t="e">
        <f t="shared" si="553"/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 t="shared" si="550"/>
        <v>#N/A</v>
      </c>
      <c r="I6158" t="e">
        <f t="shared" si="551"/>
        <v>#N/A</v>
      </c>
      <c r="J6158" t="e">
        <f t="shared" si="552"/>
        <v>#N/A</v>
      </c>
      <c r="K6158" t="e">
        <f t="shared" si="553"/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 t="shared" si="550"/>
        <v>#N/A</v>
      </c>
      <c r="I6159" t="e">
        <f t="shared" si="551"/>
        <v>#N/A</v>
      </c>
      <c r="J6159" t="e">
        <f t="shared" si="552"/>
        <v>#N/A</v>
      </c>
      <c r="K6159" t="e">
        <f t="shared" si="553"/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 t="shared" si="550"/>
        <v>#N/A</v>
      </c>
      <c r="I6160" t="e">
        <f t="shared" si="551"/>
        <v>#N/A</v>
      </c>
      <c r="J6160" t="e">
        <f t="shared" si="552"/>
        <v>#N/A</v>
      </c>
      <c r="K6160" t="e">
        <f t="shared" si="553"/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 t="shared" ref="H6162:H6214" si="554">NA()</f>
        <v>#N/A</v>
      </c>
      <c r="I6162" t="e">
        <f t="shared" ref="I6162:I6214" si="555">NA()</f>
        <v>#N/A</v>
      </c>
      <c r="J6162" t="e">
        <f t="shared" ref="J6162:J6214" si="556">NA()</f>
        <v>#N/A</v>
      </c>
      <c r="K6162" t="e">
        <f t="shared" ref="K6162:K6214" si="557"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 t="shared" si="554"/>
        <v>#N/A</v>
      </c>
      <c r="I6163" t="e">
        <f t="shared" si="555"/>
        <v>#N/A</v>
      </c>
      <c r="J6163" t="e">
        <f t="shared" si="556"/>
        <v>#N/A</v>
      </c>
      <c r="K6163" t="e">
        <f t="shared" si="557"/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 t="shared" si="554"/>
        <v>#N/A</v>
      </c>
      <c r="I6164" t="e">
        <f t="shared" si="555"/>
        <v>#N/A</v>
      </c>
      <c r="J6164" t="e">
        <f t="shared" si="556"/>
        <v>#N/A</v>
      </c>
      <c r="K6164" t="e">
        <f t="shared" si="557"/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 t="shared" si="554"/>
        <v>#N/A</v>
      </c>
      <c r="I6165" t="e">
        <f t="shared" si="555"/>
        <v>#N/A</v>
      </c>
      <c r="J6165" t="e">
        <f t="shared" si="556"/>
        <v>#N/A</v>
      </c>
      <c r="K6165" t="e">
        <f t="shared" si="557"/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 t="shared" si="554"/>
        <v>#N/A</v>
      </c>
      <c r="I6166" t="e">
        <f t="shared" si="555"/>
        <v>#N/A</v>
      </c>
      <c r="J6166" t="e">
        <f t="shared" si="556"/>
        <v>#N/A</v>
      </c>
      <c r="K6166" t="e">
        <f t="shared" si="557"/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 t="shared" si="554"/>
        <v>#N/A</v>
      </c>
      <c r="I6167" t="e">
        <f t="shared" si="555"/>
        <v>#N/A</v>
      </c>
      <c r="J6167" t="e">
        <f t="shared" si="556"/>
        <v>#N/A</v>
      </c>
      <c r="K6167" t="e">
        <f t="shared" si="557"/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 t="shared" si="554"/>
        <v>#N/A</v>
      </c>
      <c r="I6168" t="e">
        <f t="shared" si="555"/>
        <v>#N/A</v>
      </c>
      <c r="J6168" t="e">
        <f t="shared" si="556"/>
        <v>#N/A</v>
      </c>
      <c r="K6168" t="e">
        <f t="shared" si="557"/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 t="shared" si="554"/>
        <v>#N/A</v>
      </c>
      <c r="I6169" t="e">
        <f t="shared" si="555"/>
        <v>#N/A</v>
      </c>
      <c r="J6169" t="e">
        <f t="shared" si="556"/>
        <v>#N/A</v>
      </c>
      <c r="K6169" t="e">
        <f t="shared" si="557"/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 t="shared" si="554"/>
        <v>#N/A</v>
      </c>
      <c r="I6170" t="e">
        <f t="shared" si="555"/>
        <v>#N/A</v>
      </c>
      <c r="J6170" t="e">
        <f t="shared" si="556"/>
        <v>#N/A</v>
      </c>
      <c r="K6170" t="e">
        <f t="shared" si="557"/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 t="shared" si="554"/>
        <v>#N/A</v>
      </c>
      <c r="I6171" t="e">
        <f t="shared" si="555"/>
        <v>#N/A</v>
      </c>
      <c r="J6171" t="e">
        <f t="shared" si="556"/>
        <v>#N/A</v>
      </c>
      <c r="K6171" t="e">
        <f t="shared" si="557"/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 t="shared" si="554"/>
        <v>#N/A</v>
      </c>
      <c r="I6172" t="e">
        <f t="shared" si="555"/>
        <v>#N/A</v>
      </c>
      <c r="J6172" t="e">
        <f t="shared" si="556"/>
        <v>#N/A</v>
      </c>
      <c r="K6172" t="e">
        <f t="shared" si="557"/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 t="shared" si="554"/>
        <v>#N/A</v>
      </c>
      <c r="I6173" t="e">
        <f t="shared" si="555"/>
        <v>#N/A</v>
      </c>
      <c r="J6173" t="e">
        <f t="shared" si="556"/>
        <v>#N/A</v>
      </c>
      <c r="K6173" t="e">
        <f t="shared" si="557"/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 t="shared" si="554"/>
        <v>#N/A</v>
      </c>
      <c r="I6174" t="e">
        <f t="shared" si="555"/>
        <v>#N/A</v>
      </c>
      <c r="J6174" t="e">
        <f t="shared" si="556"/>
        <v>#N/A</v>
      </c>
      <c r="K6174" t="e">
        <f t="shared" si="557"/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 t="shared" si="554"/>
        <v>#N/A</v>
      </c>
      <c r="I6175" t="e">
        <f t="shared" si="555"/>
        <v>#N/A</v>
      </c>
      <c r="J6175" t="e">
        <f t="shared" si="556"/>
        <v>#N/A</v>
      </c>
      <c r="K6175" t="e">
        <f t="shared" si="557"/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 t="shared" si="554"/>
        <v>#N/A</v>
      </c>
      <c r="I6176" t="e">
        <f t="shared" si="555"/>
        <v>#N/A</v>
      </c>
      <c r="J6176" t="e">
        <f t="shared" si="556"/>
        <v>#N/A</v>
      </c>
      <c r="K6176" t="e">
        <f t="shared" si="557"/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 t="shared" si="554"/>
        <v>#N/A</v>
      </c>
      <c r="I6177" t="e">
        <f t="shared" si="555"/>
        <v>#N/A</v>
      </c>
      <c r="J6177" t="e">
        <f t="shared" si="556"/>
        <v>#N/A</v>
      </c>
      <c r="K6177" t="e">
        <f t="shared" si="557"/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 t="shared" si="554"/>
        <v>#N/A</v>
      </c>
      <c r="I6178" t="e">
        <f t="shared" si="555"/>
        <v>#N/A</v>
      </c>
      <c r="J6178" t="e">
        <f t="shared" si="556"/>
        <v>#N/A</v>
      </c>
      <c r="K6178" t="e">
        <f t="shared" si="557"/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 t="shared" si="554"/>
        <v>#N/A</v>
      </c>
      <c r="I6179" t="e">
        <f t="shared" si="555"/>
        <v>#N/A</v>
      </c>
      <c r="J6179" t="e">
        <f t="shared" si="556"/>
        <v>#N/A</v>
      </c>
      <c r="K6179" t="e">
        <f t="shared" si="557"/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 t="shared" si="554"/>
        <v>#N/A</v>
      </c>
      <c r="I6180" t="e">
        <f t="shared" si="555"/>
        <v>#N/A</v>
      </c>
      <c r="J6180" t="e">
        <f t="shared" si="556"/>
        <v>#N/A</v>
      </c>
      <c r="K6180" t="e">
        <f t="shared" si="557"/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 t="shared" si="554"/>
        <v>#N/A</v>
      </c>
      <c r="I6181" t="e">
        <f t="shared" si="555"/>
        <v>#N/A</v>
      </c>
      <c r="J6181" t="e">
        <f t="shared" si="556"/>
        <v>#N/A</v>
      </c>
      <c r="K6181" t="e">
        <f t="shared" si="557"/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 t="shared" si="554"/>
        <v>#N/A</v>
      </c>
      <c r="I6182" t="e">
        <f t="shared" si="555"/>
        <v>#N/A</v>
      </c>
      <c r="J6182" t="e">
        <f t="shared" si="556"/>
        <v>#N/A</v>
      </c>
      <c r="K6182" t="e">
        <f t="shared" si="557"/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 t="shared" si="554"/>
        <v>#N/A</v>
      </c>
      <c r="I6183" t="e">
        <f t="shared" si="555"/>
        <v>#N/A</v>
      </c>
      <c r="J6183" t="e">
        <f t="shared" si="556"/>
        <v>#N/A</v>
      </c>
      <c r="K6183" t="e">
        <f t="shared" si="557"/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 t="shared" si="554"/>
        <v>#N/A</v>
      </c>
      <c r="I6184" t="e">
        <f t="shared" si="555"/>
        <v>#N/A</v>
      </c>
      <c r="J6184" t="e">
        <f t="shared" si="556"/>
        <v>#N/A</v>
      </c>
      <c r="K6184" t="e">
        <f t="shared" si="557"/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 t="shared" si="554"/>
        <v>#N/A</v>
      </c>
      <c r="I6185" t="e">
        <f t="shared" si="555"/>
        <v>#N/A</v>
      </c>
      <c r="J6185" t="e">
        <f t="shared" si="556"/>
        <v>#N/A</v>
      </c>
      <c r="K6185" t="e">
        <f t="shared" si="557"/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 t="shared" si="554"/>
        <v>#N/A</v>
      </c>
      <c r="I6186" t="e">
        <f t="shared" si="555"/>
        <v>#N/A</v>
      </c>
      <c r="J6186" t="e">
        <f t="shared" si="556"/>
        <v>#N/A</v>
      </c>
      <c r="K6186" t="e">
        <f t="shared" si="557"/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 t="shared" si="554"/>
        <v>#N/A</v>
      </c>
      <c r="I6187" t="e">
        <f t="shared" si="555"/>
        <v>#N/A</v>
      </c>
      <c r="J6187" t="e">
        <f t="shared" si="556"/>
        <v>#N/A</v>
      </c>
      <c r="K6187" t="e">
        <f t="shared" si="557"/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 t="shared" si="554"/>
        <v>#N/A</v>
      </c>
      <c r="I6188" t="e">
        <f t="shared" si="555"/>
        <v>#N/A</v>
      </c>
      <c r="J6188" t="e">
        <f t="shared" si="556"/>
        <v>#N/A</v>
      </c>
      <c r="K6188" t="e">
        <f t="shared" si="557"/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 t="shared" si="554"/>
        <v>#N/A</v>
      </c>
      <c r="I6189" t="e">
        <f t="shared" si="555"/>
        <v>#N/A</v>
      </c>
      <c r="J6189" t="e">
        <f t="shared" si="556"/>
        <v>#N/A</v>
      </c>
      <c r="K6189" t="e">
        <f t="shared" si="557"/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 t="shared" si="554"/>
        <v>#N/A</v>
      </c>
      <c r="I6190" t="e">
        <f t="shared" si="555"/>
        <v>#N/A</v>
      </c>
      <c r="J6190" t="e">
        <f t="shared" si="556"/>
        <v>#N/A</v>
      </c>
      <c r="K6190" t="e">
        <f t="shared" si="557"/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 t="shared" si="554"/>
        <v>#N/A</v>
      </c>
      <c r="I6191" t="e">
        <f t="shared" si="555"/>
        <v>#N/A</v>
      </c>
      <c r="J6191" t="e">
        <f t="shared" si="556"/>
        <v>#N/A</v>
      </c>
      <c r="K6191" t="e">
        <f t="shared" si="557"/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 t="shared" si="554"/>
        <v>#N/A</v>
      </c>
      <c r="I6192" t="e">
        <f t="shared" si="555"/>
        <v>#N/A</v>
      </c>
      <c r="J6192" t="e">
        <f t="shared" si="556"/>
        <v>#N/A</v>
      </c>
      <c r="K6192" t="e">
        <f t="shared" si="557"/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 t="shared" si="554"/>
        <v>#N/A</v>
      </c>
      <c r="I6193" t="e">
        <f t="shared" si="555"/>
        <v>#N/A</v>
      </c>
      <c r="J6193" t="e">
        <f t="shared" si="556"/>
        <v>#N/A</v>
      </c>
      <c r="K6193" t="e">
        <f t="shared" si="557"/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 t="shared" si="554"/>
        <v>#N/A</v>
      </c>
      <c r="I6194" t="e">
        <f t="shared" si="555"/>
        <v>#N/A</v>
      </c>
      <c r="J6194" t="e">
        <f t="shared" si="556"/>
        <v>#N/A</v>
      </c>
      <c r="K6194" t="e">
        <f t="shared" si="557"/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 t="shared" si="554"/>
        <v>#N/A</v>
      </c>
      <c r="I6195" t="e">
        <f t="shared" si="555"/>
        <v>#N/A</v>
      </c>
      <c r="J6195" t="e">
        <f t="shared" si="556"/>
        <v>#N/A</v>
      </c>
      <c r="K6195" t="e">
        <f t="shared" si="557"/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 t="shared" si="554"/>
        <v>#N/A</v>
      </c>
      <c r="I6196" t="e">
        <f t="shared" si="555"/>
        <v>#N/A</v>
      </c>
      <c r="J6196" t="e">
        <f t="shared" si="556"/>
        <v>#N/A</v>
      </c>
      <c r="K6196" t="e">
        <f t="shared" si="557"/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 t="shared" si="554"/>
        <v>#N/A</v>
      </c>
      <c r="I6197" t="e">
        <f t="shared" si="555"/>
        <v>#N/A</v>
      </c>
      <c r="J6197" t="e">
        <f t="shared" si="556"/>
        <v>#N/A</v>
      </c>
      <c r="K6197" t="e">
        <f t="shared" si="557"/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 t="shared" si="554"/>
        <v>#N/A</v>
      </c>
      <c r="I6198" t="e">
        <f t="shared" si="555"/>
        <v>#N/A</v>
      </c>
      <c r="J6198" t="e">
        <f t="shared" si="556"/>
        <v>#N/A</v>
      </c>
      <c r="K6198" t="e">
        <f t="shared" si="557"/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 t="shared" si="554"/>
        <v>#N/A</v>
      </c>
      <c r="I6199" t="e">
        <f t="shared" si="555"/>
        <v>#N/A</v>
      </c>
      <c r="J6199" t="e">
        <f t="shared" si="556"/>
        <v>#N/A</v>
      </c>
      <c r="K6199" t="e">
        <f t="shared" si="557"/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 t="shared" si="554"/>
        <v>#N/A</v>
      </c>
      <c r="I6200" t="e">
        <f t="shared" si="555"/>
        <v>#N/A</v>
      </c>
      <c r="J6200" t="e">
        <f t="shared" si="556"/>
        <v>#N/A</v>
      </c>
      <c r="K6200" t="e">
        <f t="shared" si="557"/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 t="shared" si="554"/>
        <v>#N/A</v>
      </c>
      <c r="I6201" t="e">
        <f t="shared" si="555"/>
        <v>#N/A</v>
      </c>
      <c r="J6201" t="e">
        <f t="shared" si="556"/>
        <v>#N/A</v>
      </c>
      <c r="K6201" t="e">
        <f t="shared" si="557"/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 t="shared" si="554"/>
        <v>#N/A</v>
      </c>
      <c r="I6202" t="e">
        <f t="shared" si="555"/>
        <v>#N/A</v>
      </c>
      <c r="J6202" t="e">
        <f t="shared" si="556"/>
        <v>#N/A</v>
      </c>
      <c r="K6202" t="e">
        <f t="shared" si="557"/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 t="shared" si="554"/>
        <v>#N/A</v>
      </c>
      <c r="I6203" t="e">
        <f t="shared" si="555"/>
        <v>#N/A</v>
      </c>
      <c r="J6203" t="e">
        <f t="shared" si="556"/>
        <v>#N/A</v>
      </c>
      <c r="K6203" t="e">
        <f t="shared" si="557"/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 t="shared" si="554"/>
        <v>#N/A</v>
      </c>
      <c r="I6204" t="e">
        <f t="shared" si="555"/>
        <v>#N/A</v>
      </c>
      <c r="J6204" t="e">
        <f t="shared" si="556"/>
        <v>#N/A</v>
      </c>
      <c r="K6204" t="e">
        <f t="shared" si="557"/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 t="shared" si="554"/>
        <v>#N/A</v>
      </c>
      <c r="I6205" t="e">
        <f t="shared" si="555"/>
        <v>#N/A</v>
      </c>
      <c r="J6205" t="e">
        <f t="shared" si="556"/>
        <v>#N/A</v>
      </c>
      <c r="K6205" t="e">
        <f t="shared" si="557"/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 t="shared" si="554"/>
        <v>#N/A</v>
      </c>
      <c r="I6206" t="e">
        <f t="shared" si="555"/>
        <v>#N/A</v>
      </c>
      <c r="J6206" t="e">
        <f t="shared" si="556"/>
        <v>#N/A</v>
      </c>
      <c r="K6206" t="e">
        <f t="shared" si="557"/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 t="shared" si="554"/>
        <v>#N/A</v>
      </c>
      <c r="I6207" t="e">
        <f t="shared" si="555"/>
        <v>#N/A</v>
      </c>
      <c r="J6207" t="e">
        <f t="shared" si="556"/>
        <v>#N/A</v>
      </c>
      <c r="K6207" t="e">
        <f t="shared" si="557"/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 t="shared" si="554"/>
        <v>#N/A</v>
      </c>
      <c r="I6208" t="e">
        <f t="shared" si="555"/>
        <v>#N/A</v>
      </c>
      <c r="J6208" t="e">
        <f t="shared" si="556"/>
        <v>#N/A</v>
      </c>
      <c r="K6208" t="e">
        <f t="shared" si="557"/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 t="shared" si="554"/>
        <v>#N/A</v>
      </c>
      <c r="I6209" t="e">
        <f t="shared" si="555"/>
        <v>#N/A</v>
      </c>
      <c r="J6209" t="e">
        <f t="shared" si="556"/>
        <v>#N/A</v>
      </c>
      <c r="K6209" t="e">
        <f t="shared" si="557"/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 t="shared" si="554"/>
        <v>#N/A</v>
      </c>
      <c r="I6210" t="e">
        <f t="shared" si="555"/>
        <v>#N/A</v>
      </c>
      <c r="J6210" t="e">
        <f t="shared" si="556"/>
        <v>#N/A</v>
      </c>
      <c r="K6210" t="e">
        <f t="shared" si="557"/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 t="shared" si="554"/>
        <v>#N/A</v>
      </c>
      <c r="I6211" t="e">
        <f t="shared" si="555"/>
        <v>#N/A</v>
      </c>
      <c r="J6211" t="e">
        <f t="shared" si="556"/>
        <v>#N/A</v>
      </c>
      <c r="K6211" t="e">
        <f t="shared" si="557"/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 t="shared" si="554"/>
        <v>#N/A</v>
      </c>
      <c r="I6212" t="e">
        <f t="shared" si="555"/>
        <v>#N/A</v>
      </c>
      <c r="J6212" t="e">
        <f t="shared" si="556"/>
        <v>#N/A</v>
      </c>
      <c r="K6212" t="e">
        <f t="shared" si="557"/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 t="shared" si="554"/>
        <v>#N/A</v>
      </c>
      <c r="I6213" t="e">
        <f t="shared" si="555"/>
        <v>#N/A</v>
      </c>
      <c r="J6213" t="e">
        <f t="shared" si="556"/>
        <v>#N/A</v>
      </c>
      <c r="K6213" t="e">
        <f t="shared" si="557"/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 t="shared" si="554"/>
        <v>#N/A</v>
      </c>
      <c r="I6214" t="e">
        <f t="shared" si="555"/>
        <v>#N/A</v>
      </c>
      <c r="J6214" t="e">
        <f t="shared" si="556"/>
        <v>#N/A</v>
      </c>
      <c r="K6214" t="e">
        <f t="shared" si="557"/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 t="shared" ref="H6216:H6240" si="558">NA()</f>
        <v>#N/A</v>
      </c>
      <c r="I6216" t="e">
        <f t="shared" ref="I6216:I6240" si="559">NA()</f>
        <v>#N/A</v>
      </c>
      <c r="J6216" t="e">
        <f t="shared" ref="J6216:J6233" si="560">NA()</f>
        <v>#N/A</v>
      </c>
      <c r="K6216" t="e">
        <f t="shared" ref="K6216:K6233" si="561"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 t="shared" si="558"/>
        <v>#N/A</v>
      </c>
      <c r="I6217" t="e">
        <f t="shared" si="559"/>
        <v>#N/A</v>
      </c>
      <c r="J6217" t="e">
        <f t="shared" si="560"/>
        <v>#N/A</v>
      </c>
      <c r="K6217" t="e">
        <f t="shared" si="561"/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 t="shared" si="558"/>
        <v>#N/A</v>
      </c>
      <c r="I6218" t="e">
        <f t="shared" si="559"/>
        <v>#N/A</v>
      </c>
      <c r="J6218" t="e">
        <f t="shared" si="560"/>
        <v>#N/A</v>
      </c>
      <c r="K6218" t="e">
        <f t="shared" si="561"/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 t="shared" si="558"/>
        <v>#N/A</v>
      </c>
      <c r="I6219" t="e">
        <f t="shared" si="559"/>
        <v>#N/A</v>
      </c>
      <c r="J6219" t="e">
        <f t="shared" si="560"/>
        <v>#N/A</v>
      </c>
      <c r="K6219" t="e">
        <f t="shared" si="561"/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 t="shared" si="558"/>
        <v>#N/A</v>
      </c>
      <c r="I6220" t="e">
        <f t="shared" si="559"/>
        <v>#N/A</v>
      </c>
      <c r="J6220" t="e">
        <f t="shared" si="560"/>
        <v>#N/A</v>
      </c>
      <c r="K6220" t="e">
        <f t="shared" si="561"/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 t="shared" si="558"/>
        <v>#N/A</v>
      </c>
      <c r="I6221" t="e">
        <f t="shared" si="559"/>
        <v>#N/A</v>
      </c>
      <c r="J6221" t="e">
        <f t="shared" si="560"/>
        <v>#N/A</v>
      </c>
      <c r="K6221" t="e">
        <f t="shared" si="561"/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 t="shared" si="558"/>
        <v>#N/A</v>
      </c>
      <c r="I6222" t="e">
        <f t="shared" si="559"/>
        <v>#N/A</v>
      </c>
      <c r="J6222" t="e">
        <f t="shared" si="560"/>
        <v>#N/A</v>
      </c>
      <c r="K6222" t="e">
        <f t="shared" si="561"/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 t="shared" si="558"/>
        <v>#N/A</v>
      </c>
      <c r="I6223" t="e">
        <f t="shared" si="559"/>
        <v>#N/A</v>
      </c>
      <c r="J6223" t="e">
        <f t="shared" si="560"/>
        <v>#N/A</v>
      </c>
      <c r="K6223" t="e">
        <f t="shared" si="561"/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 t="shared" si="558"/>
        <v>#N/A</v>
      </c>
      <c r="I6224" t="e">
        <f t="shared" si="559"/>
        <v>#N/A</v>
      </c>
      <c r="J6224" t="e">
        <f t="shared" si="560"/>
        <v>#N/A</v>
      </c>
      <c r="K6224" t="e">
        <f t="shared" si="561"/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 t="shared" si="558"/>
        <v>#N/A</v>
      </c>
      <c r="I6225" t="e">
        <f t="shared" si="559"/>
        <v>#N/A</v>
      </c>
      <c r="J6225" t="e">
        <f t="shared" si="560"/>
        <v>#N/A</v>
      </c>
      <c r="K6225" t="e">
        <f t="shared" si="561"/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 t="shared" si="558"/>
        <v>#N/A</v>
      </c>
      <c r="I6226" t="e">
        <f t="shared" si="559"/>
        <v>#N/A</v>
      </c>
      <c r="J6226" t="e">
        <f t="shared" si="560"/>
        <v>#N/A</v>
      </c>
      <c r="K6226" t="e">
        <f t="shared" si="561"/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 t="shared" si="558"/>
        <v>#N/A</v>
      </c>
      <c r="I6227" t="e">
        <f t="shared" si="559"/>
        <v>#N/A</v>
      </c>
      <c r="J6227" t="e">
        <f t="shared" si="560"/>
        <v>#N/A</v>
      </c>
      <c r="K6227" t="e">
        <f t="shared" si="561"/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 t="shared" si="558"/>
        <v>#N/A</v>
      </c>
      <c r="I6228" t="e">
        <f t="shared" si="559"/>
        <v>#N/A</v>
      </c>
      <c r="J6228" t="e">
        <f t="shared" si="560"/>
        <v>#N/A</v>
      </c>
      <c r="K6228" t="e">
        <f t="shared" si="561"/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 t="shared" si="558"/>
        <v>#N/A</v>
      </c>
      <c r="I6229" t="e">
        <f t="shared" si="559"/>
        <v>#N/A</v>
      </c>
      <c r="J6229" t="e">
        <f t="shared" si="560"/>
        <v>#N/A</v>
      </c>
      <c r="K6229" t="e">
        <f t="shared" si="561"/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 t="shared" si="558"/>
        <v>#N/A</v>
      </c>
      <c r="I6230" t="e">
        <f t="shared" si="559"/>
        <v>#N/A</v>
      </c>
      <c r="J6230" t="e">
        <f t="shared" si="560"/>
        <v>#N/A</v>
      </c>
      <c r="K6230" t="e">
        <f t="shared" si="561"/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 t="shared" si="558"/>
        <v>#N/A</v>
      </c>
      <c r="I6231" t="e">
        <f t="shared" si="559"/>
        <v>#N/A</v>
      </c>
      <c r="J6231" t="e">
        <f t="shared" si="560"/>
        <v>#N/A</v>
      </c>
      <c r="K6231" t="e">
        <f t="shared" si="561"/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 t="shared" si="558"/>
        <v>#N/A</v>
      </c>
      <c r="I6232" t="e">
        <f t="shared" si="559"/>
        <v>#N/A</v>
      </c>
      <c r="J6232" t="e">
        <f t="shared" si="560"/>
        <v>#N/A</v>
      </c>
      <c r="K6232" t="e">
        <f t="shared" si="561"/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 t="shared" si="558"/>
        <v>#N/A</v>
      </c>
      <c r="I6233" t="e">
        <f t="shared" si="559"/>
        <v>#N/A</v>
      </c>
      <c r="J6233" t="e">
        <f t="shared" si="560"/>
        <v>#N/A</v>
      </c>
      <c r="K6233" t="e">
        <f t="shared" si="561"/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 t="shared" si="558"/>
        <v>#N/A</v>
      </c>
      <c r="I6234" t="e">
        <f t="shared" si="559"/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 t="shared" si="558"/>
        <v>#N/A</v>
      </c>
      <c r="I6235" t="e">
        <f t="shared" si="559"/>
        <v>#N/A</v>
      </c>
      <c r="J6235" t="e">
        <f t="shared" ref="J6235:J6240" si="562">NA()</f>
        <v>#N/A</v>
      </c>
      <c r="K6235" t="e">
        <f t="shared" ref="K6235:K6240" si="563"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 t="shared" si="558"/>
        <v>#N/A</v>
      </c>
      <c r="I6236" t="e">
        <f t="shared" si="559"/>
        <v>#N/A</v>
      </c>
      <c r="J6236" t="e">
        <f t="shared" si="562"/>
        <v>#N/A</v>
      </c>
      <c r="K6236" t="e">
        <f t="shared" si="563"/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 t="shared" si="558"/>
        <v>#N/A</v>
      </c>
      <c r="I6237" t="e">
        <f t="shared" si="559"/>
        <v>#N/A</v>
      </c>
      <c r="J6237" t="e">
        <f t="shared" si="562"/>
        <v>#N/A</v>
      </c>
      <c r="K6237" t="e">
        <f t="shared" si="563"/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 t="shared" si="558"/>
        <v>#N/A</v>
      </c>
      <c r="I6238" t="e">
        <f t="shared" si="559"/>
        <v>#N/A</v>
      </c>
      <c r="J6238" t="e">
        <f t="shared" si="562"/>
        <v>#N/A</v>
      </c>
      <c r="K6238" t="e">
        <f t="shared" si="563"/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 t="shared" si="558"/>
        <v>#N/A</v>
      </c>
      <c r="I6239" t="e">
        <f t="shared" si="559"/>
        <v>#N/A</v>
      </c>
      <c r="J6239" t="e">
        <f t="shared" si="562"/>
        <v>#N/A</v>
      </c>
      <c r="K6239" t="e">
        <f t="shared" si="563"/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 t="shared" si="558"/>
        <v>#N/A</v>
      </c>
      <c r="I6240" t="e">
        <f t="shared" si="559"/>
        <v>#N/A</v>
      </c>
      <c r="J6240" t="e">
        <f t="shared" si="562"/>
        <v>#N/A</v>
      </c>
      <c r="K6240" t="e">
        <f t="shared" si="563"/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 t="shared" ref="H6242:H6305" si="564">NA()</f>
        <v>#N/A</v>
      </c>
      <c r="I6242" t="e">
        <f t="shared" ref="I6242:I6305" si="565">NA()</f>
        <v>#N/A</v>
      </c>
      <c r="J6242" t="e">
        <f t="shared" ref="J6242:J6299" si="566">NA()</f>
        <v>#N/A</v>
      </c>
      <c r="K6242" t="e">
        <f t="shared" ref="K6242:K6299" si="567"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 t="shared" si="564"/>
        <v>#N/A</v>
      </c>
      <c r="I6243" t="e">
        <f t="shared" si="565"/>
        <v>#N/A</v>
      </c>
      <c r="J6243" t="e">
        <f t="shared" si="566"/>
        <v>#N/A</v>
      </c>
      <c r="K6243" t="e">
        <f t="shared" si="567"/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 t="shared" si="564"/>
        <v>#N/A</v>
      </c>
      <c r="I6244" t="e">
        <f t="shared" si="565"/>
        <v>#N/A</v>
      </c>
      <c r="J6244" t="e">
        <f t="shared" si="566"/>
        <v>#N/A</v>
      </c>
      <c r="K6244" t="e">
        <f t="shared" si="567"/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 t="shared" si="564"/>
        <v>#N/A</v>
      </c>
      <c r="I6245" t="e">
        <f t="shared" si="565"/>
        <v>#N/A</v>
      </c>
      <c r="J6245" t="e">
        <f t="shared" si="566"/>
        <v>#N/A</v>
      </c>
      <c r="K6245" t="e">
        <f t="shared" si="567"/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 t="shared" si="564"/>
        <v>#N/A</v>
      </c>
      <c r="I6246" t="e">
        <f t="shared" si="565"/>
        <v>#N/A</v>
      </c>
      <c r="J6246" t="e">
        <f t="shared" si="566"/>
        <v>#N/A</v>
      </c>
      <c r="K6246" t="e">
        <f t="shared" si="567"/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 t="shared" si="564"/>
        <v>#N/A</v>
      </c>
      <c r="I6247" t="e">
        <f t="shared" si="565"/>
        <v>#N/A</v>
      </c>
      <c r="J6247" t="e">
        <f t="shared" si="566"/>
        <v>#N/A</v>
      </c>
      <c r="K6247" t="e">
        <f t="shared" si="567"/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 t="shared" si="564"/>
        <v>#N/A</v>
      </c>
      <c r="I6248" t="e">
        <f t="shared" si="565"/>
        <v>#N/A</v>
      </c>
      <c r="J6248" t="e">
        <f t="shared" si="566"/>
        <v>#N/A</v>
      </c>
      <c r="K6248" t="e">
        <f t="shared" si="567"/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 t="shared" si="564"/>
        <v>#N/A</v>
      </c>
      <c r="I6249" t="e">
        <f t="shared" si="565"/>
        <v>#N/A</v>
      </c>
      <c r="J6249" t="e">
        <f t="shared" si="566"/>
        <v>#N/A</v>
      </c>
      <c r="K6249" t="e">
        <f t="shared" si="567"/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 t="shared" si="564"/>
        <v>#N/A</v>
      </c>
      <c r="I6250" t="e">
        <f t="shared" si="565"/>
        <v>#N/A</v>
      </c>
      <c r="J6250" t="e">
        <f t="shared" si="566"/>
        <v>#N/A</v>
      </c>
      <c r="K6250" t="e">
        <f t="shared" si="567"/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 t="shared" si="564"/>
        <v>#N/A</v>
      </c>
      <c r="I6251" t="e">
        <f t="shared" si="565"/>
        <v>#N/A</v>
      </c>
      <c r="J6251" t="e">
        <f t="shared" si="566"/>
        <v>#N/A</v>
      </c>
      <c r="K6251" t="e">
        <f t="shared" si="567"/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 t="shared" si="564"/>
        <v>#N/A</v>
      </c>
      <c r="I6252" t="e">
        <f t="shared" si="565"/>
        <v>#N/A</v>
      </c>
      <c r="J6252" t="e">
        <f t="shared" si="566"/>
        <v>#N/A</v>
      </c>
      <c r="K6252" t="e">
        <f t="shared" si="567"/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 t="shared" si="564"/>
        <v>#N/A</v>
      </c>
      <c r="I6253" t="e">
        <f t="shared" si="565"/>
        <v>#N/A</v>
      </c>
      <c r="J6253" t="e">
        <f t="shared" si="566"/>
        <v>#N/A</v>
      </c>
      <c r="K6253" t="e">
        <f t="shared" si="567"/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 t="shared" si="564"/>
        <v>#N/A</v>
      </c>
      <c r="I6254" t="e">
        <f t="shared" si="565"/>
        <v>#N/A</v>
      </c>
      <c r="J6254" t="e">
        <f t="shared" si="566"/>
        <v>#N/A</v>
      </c>
      <c r="K6254" t="e">
        <f t="shared" si="567"/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 t="shared" si="564"/>
        <v>#N/A</v>
      </c>
      <c r="I6255" t="e">
        <f t="shared" si="565"/>
        <v>#N/A</v>
      </c>
      <c r="J6255" t="e">
        <f t="shared" si="566"/>
        <v>#N/A</v>
      </c>
      <c r="K6255" t="e">
        <f t="shared" si="567"/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 t="shared" si="564"/>
        <v>#N/A</v>
      </c>
      <c r="I6256" t="e">
        <f t="shared" si="565"/>
        <v>#N/A</v>
      </c>
      <c r="J6256" t="e">
        <f t="shared" si="566"/>
        <v>#N/A</v>
      </c>
      <c r="K6256" t="e">
        <f t="shared" si="567"/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 t="shared" si="564"/>
        <v>#N/A</v>
      </c>
      <c r="I6257" t="e">
        <f t="shared" si="565"/>
        <v>#N/A</v>
      </c>
      <c r="J6257" t="e">
        <f t="shared" si="566"/>
        <v>#N/A</v>
      </c>
      <c r="K6257" t="e">
        <f t="shared" si="567"/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 t="shared" si="564"/>
        <v>#N/A</v>
      </c>
      <c r="I6258" t="e">
        <f t="shared" si="565"/>
        <v>#N/A</v>
      </c>
      <c r="J6258" t="e">
        <f t="shared" si="566"/>
        <v>#N/A</v>
      </c>
      <c r="K6258" t="e">
        <f t="shared" si="567"/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 t="shared" si="564"/>
        <v>#N/A</v>
      </c>
      <c r="I6259" t="e">
        <f t="shared" si="565"/>
        <v>#N/A</v>
      </c>
      <c r="J6259" t="e">
        <f t="shared" si="566"/>
        <v>#N/A</v>
      </c>
      <c r="K6259" t="e">
        <f t="shared" si="567"/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 t="shared" si="564"/>
        <v>#N/A</v>
      </c>
      <c r="I6260" t="e">
        <f t="shared" si="565"/>
        <v>#N/A</v>
      </c>
      <c r="J6260" t="e">
        <f t="shared" si="566"/>
        <v>#N/A</v>
      </c>
      <c r="K6260" t="e">
        <f t="shared" si="567"/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 t="shared" si="564"/>
        <v>#N/A</v>
      </c>
      <c r="I6261" t="e">
        <f t="shared" si="565"/>
        <v>#N/A</v>
      </c>
      <c r="J6261" t="e">
        <f t="shared" si="566"/>
        <v>#N/A</v>
      </c>
      <c r="K6261" t="e">
        <f t="shared" si="567"/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 t="shared" si="564"/>
        <v>#N/A</v>
      </c>
      <c r="I6262" t="e">
        <f t="shared" si="565"/>
        <v>#N/A</v>
      </c>
      <c r="J6262" t="e">
        <f t="shared" si="566"/>
        <v>#N/A</v>
      </c>
      <c r="K6262" t="e">
        <f t="shared" si="567"/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 t="shared" si="564"/>
        <v>#N/A</v>
      </c>
      <c r="I6263" t="e">
        <f t="shared" si="565"/>
        <v>#N/A</v>
      </c>
      <c r="J6263" t="e">
        <f t="shared" si="566"/>
        <v>#N/A</v>
      </c>
      <c r="K6263" t="e">
        <f t="shared" si="567"/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 t="shared" si="564"/>
        <v>#N/A</v>
      </c>
      <c r="I6264" t="e">
        <f t="shared" si="565"/>
        <v>#N/A</v>
      </c>
      <c r="J6264" t="e">
        <f t="shared" si="566"/>
        <v>#N/A</v>
      </c>
      <c r="K6264" t="e">
        <f t="shared" si="567"/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 t="shared" si="564"/>
        <v>#N/A</v>
      </c>
      <c r="I6265" t="e">
        <f t="shared" si="565"/>
        <v>#N/A</v>
      </c>
      <c r="J6265" t="e">
        <f t="shared" si="566"/>
        <v>#N/A</v>
      </c>
      <c r="K6265" t="e">
        <f t="shared" si="567"/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 t="shared" si="564"/>
        <v>#N/A</v>
      </c>
      <c r="I6266" t="e">
        <f t="shared" si="565"/>
        <v>#N/A</v>
      </c>
      <c r="J6266" t="e">
        <f t="shared" si="566"/>
        <v>#N/A</v>
      </c>
      <c r="K6266" t="e">
        <f t="shared" si="567"/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 t="shared" si="564"/>
        <v>#N/A</v>
      </c>
      <c r="I6267" t="e">
        <f t="shared" si="565"/>
        <v>#N/A</v>
      </c>
      <c r="J6267" t="e">
        <f t="shared" si="566"/>
        <v>#N/A</v>
      </c>
      <c r="K6267" t="e">
        <f t="shared" si="567"/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 t="shared" si="564"/>
        <v>#N/A</v>
      </c>
      <c r="I6268" t="e">
        <f t="shared" si="565"/>
        <v>#N/A</v>
      </c>
      <c r="J6268" t="e">
        <f t="shared" si="566"/>
        <v>#N/A</v>
      </c>
      <c r="K6268" t="e">
        <f t="shared" si="567"/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 t="shared" si="564"/>
        <v>#N/A</v>
      </c>
      <c r="I6269" t="e">
        <f t="shared" si="565"/>
        <v>#N/A</v>
      </c>
      <c r="J6269" t="e">
        <f t="shared" si="566"/>
        <v>#N/A</v>
      </c>
      <c r="K6269" t="e">
        <f t="shared" si="567"/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 t="shared" si="564"/>
        <v>#N/A</v>
      </c>
      <c r="I6270" t="e">
        <f t="shared" si="565"/>
        <v>#N/A</v>
      </c>
      <c r="J6270" t="e">
        <f t="shared" si="566"/>
        <v>#N/A</v>
      </c>
      <c r="K6270" t="e">
        <f t="shared" si="567"/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 t="shared" si="564"/>
        <v>#N/A</v>
      </c>
      <c r="I6271" t="e">
        <f t="shared" si="565"/>
        <v>#N/A</v>
      </c>
      <c r="J6271" t="e">
        <f t="shared" si="566"/>
        <v>#N/A</v>
      </c>
      <c r="K6271" t="e">
        <f t="shared" si="567"/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 t="shared" si="564"/>
        <v>#N/A</v>
      </c>
      <c r="I6272" t="e">
        <f t="shared" si="565"/>
        <v>#N/A</v>
      </c>
      <c r="J6272" t="e">
        <f t="shared" si="566"/>
        <v>#N/A</v>
      </c>
      <c r="K6272" t="e">
        <f t="shared" si="567"/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 t="shared" si="564"/>
        <v>#N/A</v>
      </c>
      <c r="I6273" t="e">
        <f t="shared" si="565"/>
        <v>#N/A</v>
      </c>
      <c r="J6273" t="e">
        <f t="shared" si="566"/>
        <v>#N/A</v>
      </c>
      <c r="K6273" t="e">
        <f t="shared" si="567"/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 t="shared" si="564"/>
        <v>#N/A</v>
      </c>
      <c r="I6274" t="e">
        <f t="shared" si="565"/>
        <v>#N/A</v>
      </c>
      <c r="J6274" t="e">
        <f t="shared" si="566"/>
        <v>#N/A</v>
      </c>
      <c r="K6274" t="e">
        <f t="shared" si="567"/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 t="shared" si="564"/>
        <v>#N/A</v>
      </c>
      <c r="I6275" t="e">
        <f t="shared" si="565"/>
        <v>#N/A</v>
      </c>
      <c r="J6275" t="e">
        <f t="shared" si="566"/>
        <v>#N/A</v>
      </c>
      <c r="K6275" t="e">
        <f t="shared" si="567"/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 t="shared" si="564"/>
        <v>#N/A</v>
      </c>
      <c r="I6276" t="e">
        <f t="shared" si="565"/>
        <v>#N/A</v>
      </c>
      <c r="J6276" t="e">
        <f t="shared" si="566"/>
        <v>#N/A</v>
      </c>
      <c r="K6276" t="e">
        <f t="shared" si="567"/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 t="shared" si="564"/>
        <v>#N/A</v>
      </c>
      <c r="I6277" t="e">
        <f t="shared" si="565"/>
        <v>#N/A</v>
      </c>
      <c r="J6277" t="e">
        <f t="shared" si="566"/>
        <v>#N/A</v>
      </c>
      <c r="K6277" t="e">
        <f t="shared" si="567"/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 t="shared" si="564"/>
        <v>#N/A</v>
      </c>
      <c r="I6278" t="e">
        <f t="shared" si="565"/>
        <v>#N/A</v>
      </c>
      <c r="J6278" t="e">
        <f t="shared" si="566"/>
        <v>#N/A</v>
      </c>
      <c r="K6278" t="e">
        <f t="shared" si="567"/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 t="shared" si="564"/>
        <v>#N/A</v>
      </c>
      <c r="I6279" t="e">
        <f t="shared" si="565"/>
        <v>#N/A</v>
      </c>
      <c r="J6279" t="e">
        <f t="shared" si="566"/>
        <v>#N/A</v>
      </c>
      <c r="K6279" t="e">
        <f t="shared" si="567"/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 t="shared" si="564"/>
        <v>#N/A</v>
      </c>
      <c r="I6280" t="e">
        <f t="shared" si="565"/>
        <v>#N/A</v>
      </c>
      <c r="J6280" t="e">
        <f t="shared" si="566"/>
        <v>#N/A</v>
      </c>
      <c r="K6280" t="e">
        <f t="shared" si="567"/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 t="shared" si="564"/>
        <v>#N/A</v>
      </c>
      <c r="I6281" t="e">
        <f t="shared" si="565"/>
        <v>#N/A</v>
      </c>
      <c r="J6281" t="e">
        <f t="shared" si="566"/>
        <v>#N/A</v>
      </c>
      <c r="K6281" t="e">
        <f t="shared" si="567"/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 t="shared" si="564"/>
        <v>#N/A</v>
      </c>
      <c r="I6282" t="e">
        <f t="shared" si="565"/>
        <v>#N/A</v>
      </c>
      <c r="J6282" t="e">
        <f t="shared" si="566"/>
        <v>#N/A</v>
      </c>
      <c r="K6282" t="e">
        <f t="shared" si="567"/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 t="shared" si="564"/>
        <v>#N/A</v>
      </c>
      <c r="I6283" t="e">
        <f t="shared" si="565"/>
        <v>#N/A</v>
      </c>
      <c r="J6283" t="e">
        <f t="shared" si="566"/>
        <v>#N/A</v>
      </c>
      <c r="K6283" t="e">
        <f t="shared" si="567"/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 t="shared" si="564"/>
        <v>#N/A</v>
      </c>
      <c r="I6284" t="e">
        <f t="shared" si="565"/>
        <v>#N/A</v>
      </c>
      <c r="J6284" t="e">
        <f t="shared" si="566"/>
        <v>#N/A</v>
      </c>
      <c r="K6284" t="e">
        <f t="shared" si="567"/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 t="shared" si="564"/>
        <v>#N/A</v>
      </c>
      <c r="I6285" t="e">
        <f t="shared" si="565"/>
        <v>#N/A</v>
      </c>
      <c r="J6285" t="e">
        <f t="shared" si="566"/>
        <v>#N/A</v>
      </c>
      <c r="K6285" t="e">
        <f t="shared" si="567"/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 t="shared" si="564"/>
        <v>#N/A</v>
      </c>
      <c r="I6286" t="e">
        <f t="shared" si="565"/>
        <v>#N/A</v>
      </c>
      <c r="J6286" t="e">
        <f t="shared" si="566"/>
        <v>#N/A</v>
      </c>
      <c r="K6286" t="e">
        <f t="shared" si="567"/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 t="shared" si="564"/>
        <v>#N/A</v>
      </c>
      <c r="I6287" t="e">
        <f t="shared" si="565"/>
        <v>#N/A</v>
      </c>
      <c r="J6287" t="e">
        <f t="shared" si="566"/>
        <v>#N/A</v>
      </c>
      <c r="K6287" t="e">
        <f t="shared" si="567"/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 t="shared" si="564"/>
        <v>#N/A</v>
      </c>
      <c r="I6288" t="e">
        <f t="shared" si="565"/>
        <v>#N/A</v>
      </c>
      <c r="J6288" t="e">
        <f t="shared" si="566"/>
        <v>#N/A</v>
      </c>
      <c r="K6288" t="e">
        <f t="shared" si="567"/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 t="shared" si="564"/>
        <v>#N/A</v>
      </c>
      <c r="I6289" t="e">
        <f t="shared" si="565"/>
        <v>#N/A</v>
      </c>
      <c r="J6289" t="e">
        <f t="shared" si="566"/>
        <v>#N/A</v>
      </c>
      <c r="K6289" t="e">
        <f t="shared" si="567"/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 t="shared" si="564"/>
        <v>#N/A</v>
      </c>
      <c r="I6290" t="e">
        <f t="shared" si="565"/>
        <v>#N/A</v>
      </c>
      <c r="J6290" t="e">
        <f t="shared" si="566"/>
        <v>#N/A</v>
      </c>
      <c r="K6290" t="e">
        <f t="shared" si="567"/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 t="shared" si="564"/>
        <v>#N/A</v>
      </c>
      <c r="I6291" t="e">
        <f t="shared" si="565"/>
        <v>#N/A</v>
      </c>
      <c r="J6291" t="e">
        <f t="shared" si="566"/>
        <v>#N/A</v>
      </c>
      <c r="K6291" t="e">
        <f t="shared" si="567"/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 t="shared" si="564"/>
        <v>#N/A</v>
      </c>
      <c r="I6292" t="e">
        <f t="shared" si="565"/>
        <v>#N/A</v>
      </c>
      <c r="J6292" t="e">
        <f t="shared" si="566"/>
        <v>#N/A</v>
      </c>
      <c r="K6292" t="e">
        <f t="shared" si="567"/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 t="shared" si="564"/>
        <v>#N/A</v>
      </c>
      <c r="I6293" t="e">
        <f t="shared" si="565"/>
        <v>#N/A</v>
      </c>
      <c r="J6293" t="e">
        <f t="shared" si="566"/>
        <v>#N/A</v>
      </c>
      <c r="K6293" t="e">
        <f t="shared" si="567"/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 t="shared" si="564"/>
        <v>#N/A</v>
      </c>
      <c r="I6294" t="e">
        <f t="shared" si="565"/>
        <v>#N/A</v>
      </c>
      <c r="J6294" t="e">
        <f t="shared" si="566"/>
        <v>#N/A</v>
      </c>
      <c r="K6294" t="e">
        <f t="shared" si="567"/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 t="shared" si="564"/>
        <v>#N/A</v>
      </c>
      <c r="I6295" t="e">
        <f t="shared" si="565"/>
        <v>#N/A</v>
      </c>
      <c r="J6295" t="e">
        <f t="shared" si="566"/>
        <v>#N/A</v>
      </c>
      <c r="K6295" t="e">
        <f t="shared" si="567"/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 t="shared" si="564"/>
        <v>#N/A</v>
      </c>
      <c r="I6296" t="e">
        <f t="shared" si="565"/>
        <v>#N/A</v>
      </c>
      <c r="J6296" t="e">
        <f t="shared" si="566"/>
        <v>#N/A</v>
      </c>
      <c r="K6296" t="e">
        <f t="shared" si="567"/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 t="shared" si="564"/>
        <v>#N/A</v>
      </c>
      <c r="I6297" t="e">
        <f t="shared" si="565"/>
        <v>#N/A</v>
      </c>
      <c r="J6297" t="e">
        <f t="shared" si="566"/>
        <v>#N/A</v>
      </c>
      <c r="K6297" t="e">
        <f t="shared" si="567"/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 t="shared" si="564"/>
        <v>#N/A</v>
      </c>
      <c r="I6298" t="e">
        <f t="shared" si="565"/>
        <v>#N/A</v>
      </c>
      <c r="J6298" t="e">
        <f t="shared" si="566"/>
        <v>#N/A</v>
      </c>
      <c r="K6298" t="e">
        <f t="shared" si="567"/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 t="shared" si="564"/>
        <v>#N/A</v>
      </c>
      <c r="I6299" t="e">
        <f t="shared" si="565"/>
        <v>#N/A</v>
      </c>
      <c r="J6299" t="e">
        <f t="shared" si="566"/>
        <v>#N/A</v>
      </c>
      <c r="K6299" t="e">
        <f t="shared" si="567"/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 t="shared" si="564"/>
        <v>#N/A</v>
      </c>
      <c r="I6300" t="e">
        <f t="shared" si="565"/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 t="shared" si="564"/>
        <v>#N/A</v>
      </c>
      <c r="I6301" t="e">
        <f t="shared" si="565"/>
        <v>#N/A</v>
      </c>
      <c r="J6301" t="e">
        <f t="shared" ref="J6301:J6364" si="568">NA()</f>
        <v>#N/A</v>
      </c>
      <c r="K6301" t="e">
        <f t="shared" ref="K6301:K6364" si="569"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 t="shared" si="564"/>
        <v>#N/A</v>
      </c>
      <c r="I6302" t="e">
        <f t="shared" si="565"/>
        <v>#N/A</v>
      </c>
      <c r="J6302" t="e">
        <f t="shared" si="568"/>
        <v>#N/A</v>
      </c>
      <c r="K6302" t="e">
        <f t="shared" si="569"/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 t="shared" si="564"/>
        <v>#N/A</v>
      </c>
      <c r="I6303" t="e">
        <f t="shared" si="565"/>
        <v>#N/A</v>
      </c>
      <c r="J6303" t="e">
        <f t="shared" si="568"/>
        <v>#N/A</v>
      </c>
      <c r="K6303" t="e">
        <f t="shared" si="569"/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 t="shared" si="564"/>
        <v>#N/A</v>
      </c>
      <c r="I6304" t="e">
        <f t="shared" si="565"/>
        <v>#N/A</v>
      </c>
      <c r="J6304" t="e">
        <f t="shared" si="568"/>
        <v>#N/A</v>
      </c>
      <c r="K6304" t="e">
        <f t="shared" si="569"/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 t="shared" si="564"/>
        <v>#N/A</v>
      </c>
      <c r="I6305" t="e">
        <f t="shared" si="565"/>
        <v>#N/A</v>
      </c>
      <c r="J6305" t="e">
        <f t="shared" si="568"/>
        <v>#N/A</v>
      </c>
      <c r="K6305" t="e">
        <f t="shared" si="569"/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 t="shared" ref="H6306:H6369" si="570">NA()</f>
        <v>#N/A</v>
      </c>
      <c r="I6306" t="e">
        <f t="shared" ref="I6306:I6369" si="571">NA()</f>
        <v>#N/A</v>
      </c>
      <c r="J6306" t="e">
        <f t="shared" si="568"/>
        <v>#N/A</v>
      </c>
      <c r="K6306" t="e">
        <f t="shared" si="569"/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 t="shared" si="570"/>
        <v>#N/A</v>
      </c>
      <c r="I6307" t="e">
        <f t="shared" si="571"/>
        <v>#N/A</v>
      </c>
      <c r="J6307" t="e">
        <f t="shared" si="568"/>
        <v>#N/A</v>
      </c>
      <c r="K6307" t="e">
        <f t="shared" si="569"/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 t="shared" si="570"/>
        <v>#N/A</v>
      </c>
      <c r="I6308" t="e">
        <f t="shared" si="571"/>
        <v>#N/A</v>
      </c>
      <c r="J6308" t="e">
        <f t="shared" si="568"/>
        <v>#N/A</v>
      </c>
      <c r="K6308" t="e">
        <f t="shared" si="569"/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 t="shared" si="570"/>
        <v>#N/A</v>
      </c>
      <c r="I6309" t="e">
        <f t="shared" si="571"/>
        <v>#N/A</v>
      </c>
      <c r="J6309" t="e">
        <f t="shared" si="568"/>
        <v>#N/A</v>
      </c>
      <c r="K6309" t="e">
        <f t="shared" si="569"/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 t="shared" si="570"/>
        <v>#N/A</v>
      </c>
      <c r="I6310" t="e">
        <f t="shared" si="571"/>
        <v>#N/A</v>
      </c>
      <c r="J6310" t="e">
        <f t="shared" si="568"/>
        <v>#N/A</v>
      </c>
      <c r="K6310" t="e">
        <f t="shared" si="569"/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 t="shared" si="570"/>
        <v>#N/A</v>
      </c>
      <c r="I6311" t="e">
        <f t="shared" si="571"/>
        <v>#N/A</v>
      </c>
      <c r="J6311" t="e">
        <f t="shared" si="568"/>
        <v>#N/A</v>
      </c>
      <c r="K6311" t="e">
        <f t="shared" si="569"/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 t="shared" si="570"/>
        <v>#N/A</v>
      </c>
      <c r="I6312" t="e">
        <f t="shared" si="571"/>
        <v>#N/A</v>
      </c>
      <c r="J6312" t="e">
        <f t="shared" si="568"/>
        <v>#N/A</v>
      </c>
      <c r="K6312" t="e">
        <f t="shared" si="569"/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 t="shared" si="570"/>
        <v>#N/A</v>
      </c>
      <c r="I6313" t="e">
        <f t="shared" si="571"/>
        <v>#N/A</v>
      </c>
      <c r="J6313" t="e">
        <f t="shared" si="568"/>
        <v>#N/A</v>
      </c>
      <c r="K6313" t="e">
        <f t="shared" si="569"/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 t="shared" si="570"/>
        <v>#N/A</v>
      </c>
      <c r="I6314" t="e">
        <f t="shared" si="571"/>
        <v>#N/A</v>
      </c>
      <c r="J6314" t="e">
        <f t="shared" si="568"/>
        <v>#N/A</v>
      </c>
      <c r="K6314" t="e">
        <f t="shared" si="569"/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 t="shared" si="570"/>
        <v>#N/A</v>
      </c>
      <c r="I6315" t="e">
        <f t="shared" si="571"/>
        <v>#N/A</v>
      </c>
      <c r="J6315" t="e">
        <f t="shared" si="568"/>
        <v>#N/A</v>
      </c>
      <c r="K6315" t="e">
        <f t="shared" si="569"/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 t="shared" si="570"/>
        <v>#N/A</v>
      </c>
      <c r="I6316" t="e">
        <f t="shared" si="571"/>
        <v>#N/A</v>
      </c>
      <c r="J6316" t="e">
        <f t="shared" si="568"/>
        <v>#N/A</v>
      </c>
      <c r="K6316" t="e">
        <f t="shared" si="569"/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 t="shared" si="570"/>
        <v>#N/A</v>
      </c>
      <c r="I6317" t="e">
        <f t="shared" si="571"/>
        <v>#N/A</v>
      </c>
      <c r="J6317" t="e">
        <f t="shared" si="568"/>
        <v>#N/A</v>
      </c>
      <c r="K6317" t="e">
        <f t="shared" si="569"/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 t="shared" si="570"/>
        <v>#N/A</v>
      </c>
      <c r="I6318" t="e">
        <f t="shared" si="571"/>
        <v>#N/A</v>
      </c>
      <c r="J6318" t="e">
        <f t="shared" si="568"/>
        <v>#N/A</v>
      </c>
      <c r="K6318" t="e">
        <f t="shared" si="569"/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 t="shared" si="570"/>
        <v>#N/A</v>
      </c>
      <c r="I6319" t="e">
        <f t="shared" si="571"/>
        <v>#N/A</v>
      </c>
      <c r="J6319" t="e">
        <f t="shared" si="568"/>
        <v>#N/A</v>
      </c>
      <c r="K6319" t="e">
        <f t="shared" si="569"/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 t="shared" si="570"/>
        <v>#N/A</v>
      </c>
      <c r="I6320" t="e">
        <f t="shared" si="571"/>
        <v>#N/A</v>
      </c>
      <c r="J6320" t="e">
        <f t="shared" si="568"/>
        <v>#N/A</v>
      </c>
      <c r="K6320" t="e">
        <f t="shared" si="569"/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 t="shared" si="570"/>
        <v>#N/A</v>
      </c>
      <c r="I6321" t="e">
        <f t="shared" si="571"/>
        <v>#N/A</v>
      </c>
      <c r="J6321" t="e">
        <f t="shared" si="568"/>
        <v>#N/A</v>
      </c>
      <c r="K6321" t="e">
        <f t="shared" si="569"/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 t="shared" si="570"/>
        <v>#N/A</v>
      </c>
      <c r="I6322" t="e">
        <f t="shared" si="571"/>
        <v>#N/A</v>
      </c>
      <c r="J6322" t="e">
        <f t="shared" si="568"/>
        <v>#N/A</v>
      </c>
      <c r="K6322" t="e">
        <f t="shared" si="569"/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 t="shared" si="570"/>
        <v>#N/A</v>
      </c>
      <c r="I6323" t="e">
        <f t="shared" si="571"/>
        <v>#N/A</v>
      </c>
      <c r="J6323" t="e">
        <f t="shared" si="568"/>
        <v>#N/A</v>
      </c>
      <c r="K6323" t="e">
        <f t="shared" si="569"/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 t="shared" si="570"/>
        <v>#N/A</v>
      </c>
      <c r="I6324" t="e">
        <f t="shared" si="571"/>
        <v>#N/A</v>
      </c>
      <c r="J6324" t="e">
        <f t="shared" si="568"/>
        <v>#N/A</v>
      </c>
      <c r="K6324" t="e">
        <f t="shared" si="569"/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 t="shared" si="570"/>
        <v>#N/A</v>
      </c>
      <c r="I6325" t="e">
        <f t="shared" si="571"/>
        <v>#N/A</v>
      </c>
      <c r="J6325" t="e">
        <f t="shared" si="568"/>
        <v>#N/A</v>
      </c>
      <c r="K6325" t="e">
        <f t="shared" si="569"/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 t="shared" si="570"/>
        <v>#N/A</v>
      </c>
      <c r="I6326" t="e">
        <f t="shared" si="571"/>
        <v>#N/A</v>
      </c>
      <c r="J6326" t="e">
        <f t="shared" si="568"/>
        <v>#N/A</v>
      </c>
      <c r="K6326" t="e">
        <f t="shared" si="569"/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 t="shared" si="570"/>
        <v>#N/A</v>
      </c>
      <c r="I6327" t="e">
        <f t="shared" si="571"/>
        <v>#N/A</v>
      </c>
      <c r="J6327" t="e">
        <f t="shared" si="568"/>
        <v>#N/A</v>
      </c>
      <c r="K6327" t="e">
        <f t="shared" si="569"/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 t="shared" si="570"/>
        <v>#N/A</v>
      </c>
      <c r="I6328" t="e">
        <f t="shared" si="571"/>
        <v>#N/A</v>
      </c>
      <c r="J6328" t="e">
        <f t="shared" si="568"/>
        <v>#N/A</v>
      </c>
      <c r="K6328" t="e">
        <f t="shared" si="569"/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 t="shared" si="570"/>
        <v>#N/A</v>
      </c>
      <c r="I6329" t="e">
        <f t="shared" si="571"/>
        <v>#N/A</v>
      </c>
      <c r="J6329" t="e">
        <f t="shared" si="568"/>
        <v>#N/A</v>
      </c>
      <c r="K6329" t="e">
        <f t="shared" si="569"/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 t="shared" si="570"/>
        <v>#N/A</v>
      </c>
      <c r="I6330" t="e">
        <f t="shared" si="571"/>
        <v>#N/A</v>
      </c>
      <c r="J6330" t="e">
        <f t="shared" si="568"/>
        <v>#N/A</v>
      </c>
      <c r="K6330" t="e">
        <f t="shared" si="569"/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 t="shared" si="570"/>
        <v>#N/A</v>
      </c>
      <c r="I6331" t="e">
        <f t="shared" si="571"/>
        <v>#N/A</v>
      </c>
      <c r="J6331" t="e">
        <f t="shared" si="568"/>
        <v>#N/A</v>
      </c>
      <c r="K6331" t="e">
        <f t="shared" si="569"/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 t="shared" si="570"/>
        <v>#N/A</v>
      </c>
      <c r="I6332" t="e">
        <f t="shared" si="571"/>
        <v>#N/A</v>
      </c>
      <c r="J6332" t="e">
        <f t="shared" si="568"/>
        <v>#N/A</v>
      </c>
      <c r="K6332" t="e">
        <f t="shared" si="569"/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 t="shared" si="570"/>
        <v>#N/A</v>
      </c>
      <c r="I6333" t="e">
        <f t="shared" si="571"/>
        <v>#N/A</v>
      </c>
      <c r="J6333" t="e">
        <f t="shared" si="568"/>
        <v>#N/A</v>
      </c>
      <c r="K6333" t="e">
        <f t="shared" si="569"/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 t="shared" si="570"/>
        <v>#N/A</v>
      </c>
      <c r="I6334" t="e">
        <f t="shared" si="571"/>
        <v>#N/A</v>
      </c>
      <c r="J6334" t="e">
        <f t="shared" si="568"/>
        <v>#N/A</v>
      </c>
      <c r="K6334" t="e">
        <f t="shared" si="569"/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 t="shared" si="570"/>
        <v>#N/A</v>
      </c>
      <c r="I6335" t="e">
        <f t="shared" si="571"/>
        <v>#N/A</v>
      </c>
      <c r="J6335" t="e">
        <f t="shared" si="568"/>
        <v>#N/A</v>
      </c>
      <c r="K6335" t="e">
        <f t="shared" si="569"/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 t="shared" si="570"/>
        <v>#N/A</v>
      </c>
      <c r="I6336" t="e">
        <f t="shared" si="571"/>
        <v>#N/A</v>
      </c>
      <c r="J6336" t="e">
        <f t="shared" si="568"/>
        <v>#N/A</v>
      </c>
      <c r="K6336" t="e">
        <f t="shared" si="569"/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 t="shared" si="570"/>
        <v>#N/A</v>
      </c>
      <c r="I6337" t="e">
        <f t="shared" si="571"/>
        <v>#N/A</v>
      </c>
      <c r="J6337" t="e">
        <f t="shared" si="568"/>
        <v>#N/A</v>
      </c>
      <c r="K6337" t="e">
        <f t="shared" si="569"/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 t="shared" si="570"/>
        <v>#N/A</v>
      </c>
      <c r="I6338" t="e">
        <f t="shared" si="571"/>
        <v>#N/A</v>
      </c>
      <c r="J6338" t="e">
        <f t="shared" si="568"/>
        <v>#N/A</v>
      </c>
      <c r="K6338" t="e">
        <f t="shared" si="569"/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 t="shared" si="570"/>
        <v>#N/A</v>
      </c>
      <c r="I6339" t="e">
        <f t="shared" si="571"/>
        <v>#N/A</v>
      </c>
      <c r="J6339" t="e">
        <f t="shared" si="568"/>
        <v>#N/A</v>
      </c>
      <c r="K6339" t="e">
        <f t="shared" si="569"/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 t="shared" si="570"/>
        <v>#N/A</v>
      </c>
      <c r="I6340" t="e">
        <f t="shared" si="571"/>
        <v>#N/A</v>
      </c>
      <c r="J6340" t="e">
        <f t="shared" si="568"/>
        <v>#N/A</v>
      </c>
      <c r="K6340" t="e">
        <f t="shared" si="569"/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 t="shared" si="570"/>
        <v>#N/A</v>
      </c>
      <c r="I6341" t="e">
        <f t="shared" si="571"/>
        <v>#N/A</v>
      </c>
      <c r="J6341" t="e">
        <f t="shared" si="568"/>
        <v>#N/A</v>
      </c>
      <c r="K6341" t="e">
        <f t="shared" si="569"/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 t="shared" si="570"/>
        <v>#N/A</v>
      </c>
      <c r="I6342" t="e">
        <f t="shared" si="571"/>
        <v>#N/A</v>
      </c>
      <c r="J6342" t="e">
        <f t="shared" si="568"/>
        <v>#N/A</v>
      </c>
      <c r="K6342" t="e">
        <f t="shared" si="569"/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 t="shared" si="570"/>
        <v>#N/A</v>
      </c>
      <c r="I6343" t="e">
        <f t="shared" si="571"/>
        <v>#N/A</v>
      </c>
      <c r="J6343" t="e">
        <f t="shared" si="568"/>
        <v>#N/A</v>
      </c>
      <c r="K6343" t="e">
        <f t="shared" si="569"/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 t="shared" si="570"/>
        <v>#N/A</v>
      </c>
      <c r="I6344" t="e">
        <f t="shared" si="571"/>
        <v>#N/A</v>
      </c>
      <c r="J6344" t="e">
        <f t="shared" si="568"/>
        <v>#N/A</v>
      </c>
      <c r="K6344" t="e">
        <f t="shared" si="569"/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 t="shared" si="570"/>
        <v>#N/A</v>
      </c>
      <c r="I6345" t="e">
        <f t="shared" si="571"/>
        <v>#N/A</v>
      </c>
      <c r="J6345" t="e">
        <f t="shared" si="568"/>
        <v>#N/A</v>
      </c>
      <c r="K6345" t="e">
        <f t="shared" si="569"/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 t="shared" si="570"/>
        <v>#N/A</v>
      </c>
      <c r="I6346" t="e">
        <f t="shared" si="571"/>
        <v>#N/A</v>
      </c>
      <c r="J6346" t="e">
        <f t="shared" si="568"/>
        <v>#N/A</v>
      </c>
      <c r="K6346" t="e">
        <f t="shared" si="569"/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 t="shared" si="570"/>
        <v>#N/A</v>
      </c>
      <c r="I6347" t="e">
        <f t="shared" si="571"/>
        <v>#N/A</v>
      </c>
      <c r="J6347" t="e">
        <f t="shared" si="568"/>
        <v>#N/A</v>
      </c>
      <c r="K6347" t="e">
        <f t="shared" si="569"/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 t="shared" si="570"/>
        <v>#N/A</v>
      </c>
      <c r="I6348" t="e">
        <f t="shared" si="571"/>
        <v>#N/A</v>
      </c>
      <c r="J6348" t="e">
        <f t="shared" si="568"/>
        <v>#N/A</v>
      </c>
      <c r="K6348" t="e">
        <f t="shared" si="569"/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 t="shared" si="570"/>
        <v>#N/A</v>
      </c>
      <c r="I6349" t="e">
        <f t="shared" si="571"/>
        <v>#N/A</v>
      </c>
      <c r="J6349" t="e">
        <f t="shared" si="568"/>
        <v>#N/A</v>
      </c>
      <c r="K6349" t="e">
        <f t="shared" si="569"/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 t="shared" si="570"/>
        <v>#N/A</v>
      </c>
      <c r="I6350" t="e">
        <f t="shared" si="571"/>
        <v>#N/A</v>
      </c>
      <c r="J6350" t="e">
        <f t="shared" si="568"/>
        <v>#N/A</v>
      </c>
      <c r="K6350" t="e">
        <f t="shared" si="569"/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 t="shared" si="570"/>
        <v>#N/A</v>
      </c>
      <c r="I6351" t="e">
        <f t="shared" si="571"/>
        <v>#N/A</v>
      </c>
      <c r="J6351" t="e">
        <f t="shared" si="568"/>
        <v>#N/A</v>
      </c>
      <c r="K6351" t="e">
        <f t="shared" si="569"/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 t="shared" si="570"/>
        <v>#N/A</v>
      </c>
      <c r="I6352" t="e">
        <f t="shared" si="571"/>
        <v>#N/A</v>
      </c>
      <c r="J6352" t="e">
        <f t="shared" si="568"/>
        <v>#N/A</v>
      </c>
      <c r="K6352" t="e">
        <f t="shared" si="569"/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 t="shared" si="570"/>
        <v>#N/A</v>
      </c>
      <c r="I6353" t="e">
        <f t="shared" si="571"/>
        <v>#N/A</v>
      </c>
      <c r="J6353" t="e">
        <f t="shared" si="568"/>
        <v>#N/A</v>
      </c>
      <c r="K6353" t="e">
        <f t="shared" si="569"/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 t="shared" si="570"/>
        <v>#N/A</v>
      </c>
      <c r="I6354" t="e">
        <f t="shared" si="571"/>
        <v>#N/A</v>
      </c>
      <c r="J6354" t="e">
        <f t="shared" si="568"/>
        <v>#N/A</v>
      </c>
      <c r="K6354" t="e">
        <f t="shared" si="569"/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 t="shared" si="570"/>
        <v>#N/A</v>
      </c>
      <c r="I6355" t="e">
        <f t="shared" si="571"/>
        <v>#N/A</v>
      </c>
      <c r="J6355" t="e">
        <f t="shared" si="568"/>
        <v>#N/A</v>
      </c>
      <c r="K6355" t="e">
        <f t="shared" si="569"/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 t="shared" si="570"/>
        <v>#N/A</v>
      </c>
      <c r="I6356" t="e">
        <f t="shared" si="571"/>
        <v>#N/A</v>
      </c>
      <c r="J6356" t="e">
        <f t="shared" si="568"/>
        <v>#N/A</v>
      </c>
      <c r="K6356" t="e">
        <f t="shared" si="569"/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 t="shared" si="570"/>
        <v>#N/A</v>
      </c>
      <c r="I6357" t="e">
        <f t="shared" si="571"/>
        <v>#N/A</v>
      </c>
      <c r="J6357" t="e">
        <f t="shared" si="568"/>
        <v>#N/A</v>
      </c>
      <c r="K6357" t="e">
        <f t="shared" si="569"/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 t="shared" si="570"/>
        <v>#N/A</v>
      </c>
      <c r="I6358" t="e">
        <f t="shared" si="571"/>
        <v>#N/A</v>
      </c>
      <c r="J6358" t="e">
        <f t="shared" si="568"/>
        <v>#N/A</v>
      </c>
      <c r="K6358" t="e">
        <f t="shared" si="569"/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 t="shared" si="570"/>
        <v>#N/A</v>
      </c>
      <c r="I6359" t="e">
        <f t="shared" si="571"/>
        <v>#N/A</v>
      </c>
      <c r="J6359" t="e">
        <f t="shared" si="568"/>
        <v>#N/A</v>
      </c>
      <c r="K6359" t="e">
        <f t="shared" si="569"/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 t="shared" si="570"/>
        <v>#N/A</v>
      </c>
      <c r="I6360" t="e">
        <f t="shared" si="571"/>
        <v>#N/A</v>
      </c>
      <c r="J6360" t="e">
        <f t="shared" si="568"/>
        <v>#N/A</v>
      </c>
      <c r="K6360" t="e">
        <f t="shared" si="569"/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 t="shared" si="570"/>
        <v>#N/A</v>
      </c>
      <c r="I6361" t="e">
        <f t="shared" si="571"/>
        <v>#N/A</v>
      </c>
      <c r="J6361" t="e">
        <f t="shared" si="568"/>
        <v>#N/A</v>
      </c>
      <c r="K6361" t="e">
        <f t="shared" si="569"/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 t="shared" si="570"/>
        <v>#N/A</v>
      </c>
      <c r="I6362" t="e">
        <f t="shared" si="571"/>
        <v>#N/A</v>
      </c>
      <c r="J6362" t="e">
        <f t="shared" si="568"/>
        <v>#N/A</v>
      </c>
      <c r="K6362" t="e">
        <f t="shared" si="569"/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 t="shared" si="570"/>
        <v>#N/A</v>
      </c>
      <c r="I6363" t="e">
        <f t="shared" si="571"/>
        <v>#N/A</v>
      </c>
      <c r="J6363" t="e">
        <f t="shared" si="568"/>
        <v>#N/A</v>
      </c>
      <c r="K6363" t="e">
        <f t="shared" si="569"/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 t="shared" si="570"/>
        <v>#N/A</v>
      </c>
      <c r="I6364" t="e">
        <f t="shared" si="571"/>
        <v>#N/A</v>
      </c>
      <c r="J6364" t="e">
        <f t="shared" si="568"/>
        <v>#N/A</v>
      </c>
      <c r="K6364" t="e">
        <f t="shared" si="569"/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 t="shared" si="570"/>
        <v>#N/A</v>
      </c>
      <c r="I6365" t="e">
        <f t="shared" si="571"/>
        <v>#N/A</v>
      </c>
      <c r="J6365" t="e">
        <f t="shared" ref="J6365:J6374" si="572">NA()</f>
        <v>#N/A</v>
      </c>
      <c r="K6365" t="e">
        <f t="shared" ref="K6365:K6374" si="573"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 t="shared" si="570"/>
        <v>#N/A</v>
      </c>
      <c r="I6366" t="e">
        <f t="shared" si="571"/>
        <v>#N/A</v>
      </c>
      <c r="J6366" t="e">
        <f t="shared" si="572"/>
        <v>#N/A</v>
      </c>
      <c r="K6366" t="e">
        <f t="shared" si="573"/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 t="shared" si="570"/>
        <v>#N/A</v>
      </c>
      <c r="I6367" t="e">
        <f t="shared" si="571"/>
        <v>#N/A</v>
      </c>
      <c r="J6367" t="e">
        <f t="shared" si="572"/>
        <v>#N/A</v>
      </c>
      <c r="K6367" t="e">
        <f t="shared" si="573"/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 t="shared" si="570"/>
        <v>#N/A</v>
      </c>
      <c r="I6368" t="e">
        <f t="shared" si="571"/>
        <v>#N/A</v>
      </c>
      <c r="J6368" t="e">
        <f t="shared" si="572"/>
        <v>#N/A</v>
      </c>
      <c r="K6368" t="e">
        <f t="shared" si="573"/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 t="shared" si="570"/>
        <v>#N/A</v>
      </c>
      <c r="I6369" t="e">
        <f t="shared" si="571"/>
        <v>#N/A</v>
      </c>
      <c r="J6369" t="e">
        <f t="shared" si="572"/>
        <v>#N/A</v>
      </c>
      <c r="K6369" t="e">
        <f t="shared" si="573"/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 t="shared" si="572"/>
        <v>#N/A</v>
      </c>
      <c r="K6370" t="e">
        <f t="shared" si="573"/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 t="shared" si="572"/>
        <v>#N/A</v>
      </c>
      <c r="K6371" t="e">
        <f t="shared" si="573"/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 t="shared" si="572"/>
        <v>#N/A</v>
      </c>
      <c r="K6372" t="e">
        <f t="shared" si="573"/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 t="shared" si="572"/>
        <v>#N/A</v>
      </c>
      <c r="K6373" t="e">
        <f t="shared" si="573"/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 t="shared" si="572"/>
        <v>#N/A</v>
      </c>
      <c r="K6374" t="e">
        <f t="shared" si="573"/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 t="shared" ref="H6376:H6389" si="574">NA()</f>
        <v>#N/A</v>
      </c>
      <c r="I6376" t="e">
        <f t="shared" ref="I6376:I6389" si="575">NA()</f>
        <v>#N/A</v>
      </c>
      <c r="J6376" t="e">
        <f t="shared" ref="J6376:J6389" si="576">NA()</f>
        <v>#N/A</v>
      </c>
      <c r="K6376" t="e">
        <f t="shared" ref="K6376:K6389" si="577"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 t="shared" si="574"/>
        <v>#N/A</v>
      </c>
      <c r="I6377" t="e">
        <f t="shared" si="575"/>
        <v>#N/A</v>
      </c>
      <c r="J6377" t="e">
        <f t="shared" si="576"/>
        <v>#N/A</v>
      </c>
      <c r="K6377" t="e">
        <f t="shared" si="577"/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 t="shared" si="574"/>
        <v>#N/A</v>
      </c>
      <c r="I6378" t="e">
        <f t="shared" si="575"/>
        <v>#N/A</v>
      </c>
      <c r="J6378" t="e">
        <f t="shared" si="576"/>
        <v>#N/A</v>
      </c>
      <c r="K6378" t="e">
        <f t="shared" si="577"/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 t="shared" si="574"/>
        <v>#N/A</v>
      </c>
      <c r="I6379" t="e">
        <f t="shared" si="575"/>
        <v>#N/A</v>
      </c>
      <c r="J6379" t="e">
        <f t="shared" si="576"/>
        <v>#N/A</v>
      </c>
      <c r="K6379" t="e">
        <f t="shared" si="577"/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 t="shared" si="574"/>
        <v>#N/A</v>
      </c>
      <c r="I6380" t="e">
        <f t="shared" si="575"/>
        <v>#N/A</v>
      </c>
      <c r="J6380" t="e">
        <f t="shared" si="576"/>
        <v>#N/A</v>
      </c>
      <c r="K6380" t="e">
        <f t="shared" si="577"/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 t="shared" si="574"/>
        <v>#N/A</v>
      </c>
      <c r="I6381" t="e">
        <f t="shared" si="575"/>
        <v>#N/A</v>
      </c>
      <c r="J6381" t="e">
        <f t="shared" si="576"/>
        <v>#N/A</v>
      </c>
      <c r="K6381" t="e">
        <f t="shared" si="577"/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 t="shared" si="574"/>
        <v>#N/A</v>
      </c>
      <c r="I6382" t="e">
        <f t="shared" si="575"/>
        <v>#N/A</v>
      </c>
      <c r="J6382" t="e">
        <f t="shared" si="576"/>
        <v>#N/A</v>
      </c>
      <c r="K6382" t="e">
        <f t="shared" si="577"/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 t="shared" si="574"/>
        <v>#N/A</v>
      </c>
      <c r="I6383" t="e">
        <f t="shared" si="575"/>
        <v>#N/A</v>
      </c>
      <c r="J6383" t="e">
        <f t="shared" si="576"/>
        <v>#N/A</v>
      </c>
      <c r="K6383" t="e">
        <f t="shared" si="577"/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 t="shared" si="574"/>
        <v>#N/A</v>
      </c>
      <c r="I6384" t="e">
        <f t="shared" si="575"/>
        <v>#N/A</v>
      </c>
      <c r="J6384" t="e">
        <f t="shared" si="576"/>
        <v>#N/A</v>
      </c>
      <c r="K6384" t="e">
        <f t="shared" si="577"/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 t="shared" si="574"/>
        <v>#N/A</v>
      </c>
      <c r="I6385" t="e">
        <f t="shared" si="575"/>
        <v>#N/A</v>
      </c>
      <c r="J6385" t="e">
        <f t="shared" si="576"/>
        <v>#N/A</v>
      </c>
      <c r="K6385" t="e">
        <f t="shared" si="577"/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 t="shared" si="574"/>
        <v>#N/A</v>
      </c>
      <c r="I6386" t="e">
        <f t="shared" si="575"/>
        <v>#N/A</v>
      </c>
      <c r="J6386" t="e">
        <f t="shared" si="576"/>
        <v>#N/A</v>
      </c>
      <c r="K6386" t="e">
        <f t="shared" si="577"/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 t="shared" si="574"/>
        <v>#N/A</v>
      </c>
      <c r="I6387" t="e">
        <f t="shared" si="575"/>
        <v>#N/A</v>
      </c>
      <c r="J6387" t="e">
        <f t="shared" si="576"/>
        <v>#N/A</v>
      </c>
      <c r="K6387" t="e">
        <f t="shared" si="577"/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 t="shared" si="574"/>
        <v>#N/A</v>
      </c>
      <c r="I6388" t="e">
        <f t="shared" si="575"/>
        <v>#N/A</v>
      </c>
      <c r="J6388" t="e">
        <f t="shared" si="576"/>
        <v>#N/A</v>
      </c>
      <c r="K6388" t="e">
        <f t="shared" si="577"/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 t="shared" si="574"/>
        <v>#N/A</v>
      </c>
      <c r="I6389" t="e">
        <f t="shared" si="575"/>
        <v>#N/A</v>
      </c>
      <c r="J6389" t="e">
        <f t="shared" si="576"/>
        <v>#N/A</v>
      </c>
      <c r="K6389" t="e">
        <f t="shared" si="577"/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 t="shared" ref="H6391:H6399" si="578">NA()</f>
        <v>#N/A</v>
      </c>
      <c r="I6391" t="e">
        <f t="shared" ref="I6391:I6399" si="579">NA()</f>
        <v>#N/A</v>
      </c>
      <c r="J6391" t="e">
        <f t="shared" ref="J6391:J6399" si="580">NA()</f>
        <v>#N/A</v>
      </c>
      <c r="K6391" t="e">
        <f t="shared" ref="K6391:K6399" si="581"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 t="shared" si="578"/>
        <v>#N/A</v>
      </c>
      <c r="I6392" t="e">
        <f t="shared" si="579"/>
        <v>#N/A</v>
      </c>
      <c r="J6392" t="e">
        <f t="shared" si="580"/>
        <v>#N/A</v>
      </c>
      <c r="K6392" t="e">
        <f t="shared" si="581"/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 t="shared" si="578"/>
        <v>#N/A</v>
      </c>
      <c r="I6393" t="e">
        <f t="shared" si="579"/>
        <v>#N/A</v>
      </c>
      <c r="J6393" t="e">
        <f t="shared" si="580"/>
        <v>#N/A</v>
      </c>
      <c r="K6393" t="e">
        <f t="shared" si="581"/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 t="shared" si="578"/>
        <v>#N/A</v>
      </c>
      <c r="I6394" t="e">
        <f t="shared" si="579"/>
        <v>#N/A</v>
      </c>
      <c r="J6394" t="e">
        <f t="shared" si="580"/>
        <v>#N/A</v>
      </c>
      <c r="K6394" t="e">
        <f t="shared" si="581"/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 t="shared" si="578"/>
        <v>#N/A</v>
      </c>
      <c r="I6395" t="e">
        <f t="shared" si="579"/>
        <v>#N/A</v>
      </c>
      <c r="J6395" t="e">
        <f t="shared" si="580"/>
        <v>#N/A</v>
      </c>
      <c r="K6395" t="e">
        <f t="shared" si="581"/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 t="shared" si="578"/>
        <v>#N/A</v>
      </c>
      <c r="I6396" t="e">
        <f t="shared" si="579"/>
        <v>#N/A</v>
      </c>
      <c r="J6396" t="e">
        <f t="shared" si="580"/>
        <v>#N/A</v>
      </c>
      <c r="K6396" t="e">
        <f t="shared" si="581"/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 t="shared" si="578"/>
        <v>#N/A</v>
      </c>
      <c r="I6397" t="e">
        <f t="shared" si="579"/>
        <v>#N/A</v>
      </c>
      <c r="J6397" t="e">
        <f t="shared" si="580"/>
        <v>#N/A</v>
      </c>
      <c r="K6397" t="e">
        <f t="shared" si="581"/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 t="shared" si="578"/>
        <v>#N/A</v>
      </c>
      <c r="I6398" t="e">
        <f t="shared" si="579"/>
        <v>#N/A</v>
      </c>
      <c r="J6398" t="e">
        <f t="shared" si="580"/>
        <v>#N/A</v>
      </c>
      <c r="K6398" t="e">
        <f t="shared" si="581"/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 t="shared" si="578"/>
        <v>#N/A</v>
      </c>
      <c r="I6399" t="e">
        <f t="shared" si="579"/>
        <v>#N/A</v>
      </c>
      <c r="J6399" t="e">
        <f t="shared" si="580"/>
        <v>#N/A</v>
      </c>
      <c r="K6399" t="e">
        <f t="shared" si="581"/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 t="shared" ref="H6401:H6464" si="582">NA()</f>
        <v>#N/A</v>
      </c>
      <c r="I6401" t="e">
        <f t="shared" ref="I6401:I6464" si="583">NA()</f>
        <v>#N/A</v>
      </c>
      <c r="J6401" t="e">
        <f t="shared" ref="J6401:J6464" si="584">NA()</f>
        <v>#N/A</v>
      </c>
      <c r="K6401" t="e">
        <f t="shared" ref="K6401:K6464" si="585"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 t="shared" si="582"/>
        <v>#N/A</v>
      </c>
      <c r="I6402" t="e">
        <f t="shared" si="583"/>
        <v>#N/A</v>
      </c>
      <c r="J6402" t="e">
        <f t="shared" si="584"/>
        <v>#N/A</v>
      </c>
      <c r="K6402" t="e">
        <f t="shared" si="585"/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 t="shared" si="582"/>
        <v>#N/A</v>
      </c>
      <c r="I6403" t="e">
        <f t="shared" si="583"/>
        <v>#N/A</v>
      </c>
      <c r="J6403" t="e">
        <f t="shared" si="584"/>
        <v>#N/A</v>
      </c>
      <c r="K6403" t="e">
        <f t="shared" si="585"/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 t="shared" si="582"/>
        <v>#N/A</v>
      </c>
      <c r="I6404" t="e">
        <f t="shared" si="583"/>
        <v>#N/A</v>
      </c>
      <c r="J6404" t="e">
        <f t="shared" si="584"/>
        <v>#N/A</v>
      </c>
      <c r="K6404" t="e">
        <f t="shared" si="585"/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 t="shared" si="582"/>
        <v>#N/A</v>
      </c>
      <c r="I6405" t="e">
        <f t="shared" si="583"/>
        <v>#N/A</v>
      </c>
      <c r="J6405" t="e">
        <f t="shared" si="584"/>
        <v>#N/A</v>
      </c>
      <c r="K6405" t="e">
        <f t="shared" si="585"/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 t="shared" si="582"/>
        <v>#N/A</v>
      </c>
      <c r="I6406" t="e">
        <f t="shared" si="583"/>
        <v>#N/A</v>
      </c>
      <c r="J6406" t="e">
        <f t="shared" si="584"/>
        <v>#N/A</v>
      </c>
      <c r="K6406" t="e">
        <f t="shared" si="585"/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 t="shared" si="582"/>
        <v>#N/A</v>
      </c>
      <c r="I6407" t="e">
        <f t="shared" si="583"/>
        <v>#N/A</v>
      </c>
      <c r="J6407" t="e">
        <f t="shared" si="584"/>
        <v>#N/A</v>
      </c>
      <c r="K6407" t="e">
        <f t="shared" si="585"/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 t="shared" si="582"/>
        <v>#N/A</v>
      </c>
      <c r="I6408" t="e">
        <f t="shared" si="583"/>
        <v>#N/A</v>
      </c>
      <c r="J6408" t="e">
        <f t="shared" si="584"/>
        <v>#N/A</v>
      </c>
      <c r="K6408" t="e">
        <f t="shared" si="585"/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 t="shared" si="582"/>
        <v>#N/A</v>
      </c>
      <c r="I6409" t="e">
        <f t="shared" si="583"/>
        <v>#N/A</v>
      </c>
      <c r="J6409" t="e">
        <f t="shared" si="584"/>
        <v>#N/A</v>
      </c>
      <c r="K6409" t="e">
        <f t="shared" si="585"/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 t="shared" si="582"/>
        <v>#N/A</v>
      </c>
      <c r="I6410" t="e">
        <f t="shared" si="583"/>
        <v>#N/A</v>
      </c>
      <c r="J6410" t="e">
        <f t="shared" si="584"/>
        <v>#N/A</v>
      </c>
      <c r="K6410" t="e">
        <f t="shared" si="585"/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 t="shared" si="582"/>
        <v>#N/A</v>
      </c>
      <c r="I6411" t="e">
        <f t="shared" si="583"/>
        <v>#N/A</v>
      </c>
      <c r="J6411" t="e">
        <f t="shared" si="584"/>
        <v>#N/A</v>
      </c>
      <c r="K6411" t="e">
        <f t="shared" si="585"/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 t="shared" si="582"/>
        <v>#N/A</v>
      </c>
      <c r="I6412" t="e">
        <f t="shared" si="583"/>
        <v>#N/A</v>
      </c>
      <c r="J6412" t="e">
        <f t="shared" si="584"/>
        <v>#N/A</v>
      </c>
      <c r="K6412" t="e">
        <f t="shared" si="585"/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 t="shared" si="582"/>
        <v>#N/A</v>
      </c>
      <c r="I6413" t="e">
        <f t="shared" si="583"/>
        <v>#N/A</v>
      </c>
      <c r="J6413" t="e">
        <f t="shared" si="584"/>
        <v>#N/A</v>
      </c>
      <c r="K6413" t="e">
        <f t="shared" si="585"/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 t="shared" si="582"/>
        <v>#N/A</v>
      </c>
      <c r="I6414" t="e">
        <f t="shared" si="583"/>
        <v>#N/A</v>
      </c>
      <c r="J6414" t="e">
        <f t="shared" si="584"/>
        <v>#N/A</v>
      </c>
      <c r="K6414" t="e">
        <f t="shared" si="585"/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 t="shared" si="582"/>
        <v>#N/A</v>
      </c>
      <c r="I6415" t="e">
        <f t="shared" si="583"/>
        <v>#N/A</v>
      </c>
      <c r="J6415" t="e">
        <f t="shared" si="584"/>
        <v>#N/A</v>
      </c>
      <c r="K6415" t="e">
        <f t="shared" si="585"/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 t="shared" si="582"/>
        <v>#N/A</v>
      </c>
      <c r="I6416" t="e">
        <f t="shared" si="583"/>
        <v>#N/A</v>
      </c>
      <c r="J6416" t="e">
        <f t="shared" si="584"/>
        <v>#N/A</v>
      </c>
      <c r="K6416" t="e">
        <f t="shared" si="585"/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 t="shared" si="582"/>
        <v>#N/A</v>
      </c>
      <c r="I6417" t="e">
        <f t="shared" si="583"/>
        <v>#N/A</v>
      </c>
      <c r="J6417" t="e">
        <f t="shared" si="584"/>
        <v>#N/A</v>
      </c>
      <c r="K6417" t="e">
        <f t="shared" si="585"/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 t="shared" si="582"/>
        <v>#N/A</v>
      </c>
      <c r="I6418" t="e">
        <f t="shared" si="583"/>
        <v>#N/A</v>
      </c>
      <c r="J6418" t="e">
        <f t="shared" si="584"/>
        <v>#N/A</v>
      </c>
      <c r="K6418" t="e">
        <f t="shared" si="585"/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 t="shared" si="582"/>
        <v>#N/A</v>
      </c>
      <c r="I6419" t="e">
        <f t="shared" si="583"/>
        <v>#N/A</v>
      </c>
      <c r="J6419" t="e">
        <f t="shared" si="584"/>
        <v>#N/A</v>
      </c>
      <c r="K6419" t="e">
        <f t="shared" si="585"/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 t="shared" si="582"/>
        <v>#N/A</v>
      </c>
      <c r="I6420" t="e">
        <f t="shared" si="583"/>
        <v>#N/A</v>
      </c>
      <c r="J6420" t="e">
        <f t="shared" si="584"/>
        <v>#N/A</v>
      </c>
      <c r="K6420" t="e">
        <f t="shared" si="585"/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 t="shared" si="582"/>
        <v>#N/A</v>
      </c>
      <c r="I6421" t="e">
        <f t="shared" si="583"/>
        <v>#N/A</v>
      </c>
      <c r="J6421" t="e">
        <f t="shared" si="584"/>
        <v>#N/A</v>
      </c>
      <c r="K6421" t="e">
        <f t="shared" si="585"/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 t="shared" si="582"/>
        <v>#N/A</v>
      </c>
      <c r="I6422" t="e">
        <f t="shared" si="583"/>
        <v>#N/A</v>
      </c>
      <c r="J6422" t="e">
        <f t="shared" si="584"/>
        <v>#N/A</v>
      </c>
      <c r="K6422" t="e">
        <f t="shared" si="585"/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 t="shared" si="582"/>
        <v>#N/A</v>
      </c>
      <c r="I6423" t="e">
        <f t="shared" si="583"/>
        <v>#N/A</v>
      </c>
      <c r="J6423" t="e">
        <f t="shared" si="584"/>
        <v>#N/A</v>
      </c>
      <c r="K6423" t="e">
        <f t="shared" si="585"/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 t="shared" si="582"/>
        <v>#N/A</v>
      </c>
      <c r="I6424" t="e">
        <f t="shared" si="583"/>
        <v>#N/A</v>
      </c>
      <c r="J6424" t="e">
        <f t="shared" si="584"/>
        <v>#N/A</v>
      </c>
      <c r="K6424" t="e">
        <f t="shared" si="585"/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 t="shared" si="582"/>
        <v>#N/A</v>
      </c>
      <c r="I6425" t="e">
        <f t="shared" si="583"/>
        <v>#N/A</v>
      </c>
      <c r="J6425" t="e">
        <f t="shared" si="584"/>
        <v>#N/A</v>
      </c>
      <c r="K6425" t="e">
        <f t="shared" si="585"/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 t="shared" si="582"/>
        <v>#N/A</v>
      </c>
      <c r="I6426" t="e">
        <f t="shared" si="583"/>
        <v>#N/A</v>
      </c>
      <c r="J6426" t="e">
        <f t="shared" si="584"/>
        <v>#N/A</v>
      </c>
      <c r="K6426" t="e">
        <f t="shared" si="585"/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 t="shared" si="582"/>
        <v>#N/A</v>
      </c>
      <c r="I6427" t="e">
        <f t="shared" si="583"/>
        <v>#N/A</v>
      </c>
      <c r="J6427" t="e">
        <f t="shared" si="584"/>
        <v>#N/A</v>
      </c>
      <c r="K6427" t="e">
        <f t="shared" si="585"/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 t="shared" si="582"/>
        <v>#N/A</v>
      </c>
      <c r="I6428" t="e">
        <f t="shared" si="583"/>
        <v>#N/A</v>
      </c>
      <c r="J6428" t="e">
        <f t="shared" si="584"/>
        <v>#N/A</v>
      </c>
      <c r="K6428" t="e">
        <f t="shared" si="585"/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 t="shared" si="582"/>
        <v>#N/A</v>
      </c>
      <c r="I6429" t="e">
        <f t="shared" si="583"/>
        <v>#N/A</v>
      </c>
      <c r="J6429" t="e">
        <f t="shared" si="584"/>
        <v>#N/A</v>
      </c>
      <c r="K6429" t="e">
        <f t="shared" si="585"/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 t="shared" si="582"/>
        <v>#N/A</v>
      </c>
      <c r="I6430" t="e">
        <f t="shared" si="583"/>
        <v>#N/A</v>
      </c>
      <c r="J6430" t="e">
        <f t="shared" si="584"/>
        <v>#N/A</v>
      </c>
      <c r="K6430" t="e">
        <f t="shared" si="585"/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 t="shared" si="582"/>
        <v>#N/A</v>
      </c>
      <c r="I6431" t="e">
        <f t="shared" si="583"/>
        <v>#N/A</v>
      </c>
      <c r="J6431" t="e">
        <f t="shared" si="584"/>
        <v>#N/A</v>
      </c>
      <c r="K6431" t="e">
        <f t="shared" si="585"/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 t="shared" si="582"/>
        <v>#N/A</v>
      </c>
      <c r="I6432" t="e">
        <f t="shared" si="583"/>
        <v>#N/A</v>
      </c>
      <c r="J6432" t="e">
        <f t="shared" si="584"/>
        <v>#N/A</v>
      </c>
      <c r="K6432" t="e">
        <f t="shared" si="585"/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 t="shared" si="582"/>
        <v>#N/A</v>
      </c>
      <c r="I6433" t="e">
        <f t="shared" si="583"/>
        <v>#N/A</v>
      </c>
      <c r="J6433" t="e">
        <f t="shared" si="584"/>
        <v>#N/A</v>
      </c>
      <c r="K6433" t="e">
        <f t="shared" si="585"/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 t="shared" si="582"/>
        <v>#N/A</v>
      </c>
      <c r="I6434" t="e">
        <f t="shared" si="583"/>
        <v>#N/A</v>
      </c>
      <c r="J6434" t="e">
        <f t="shared" si="584"/>
        <v>#N/A</v>
      </c>
      <c r="K6434" t="e">
        <f t="shared" si="585"/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 t="shared" si="582"/>
        <v>#N/A</v>
      </c>
      <c r="I6435" t="e">
        <f t="shared" si="583"/>
        <v>#N/A</v>
      </c>
      <c r="J6435" t="e">
        <f t="shared" si="584"/>
        <v>#N/A</v>
      </c>
      <c r="K6435" t="e">
        <f t="shared" si="585"/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 t="shared" si="582"/>
        <v>#N/A</v>
      </c>
      <c r="I6436" t="e">
        <f t="shared" si="583"/>
        <v>#N/A</v>
      </c>
      <c r="J6436" t="e">
        <f t="shared" si="584"/>
        <v>#N/A</v>
      </c>
      <c r="K6436" t="e">
        <f t="shared" si="585"/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 t="shared" si="582"/>
        <v>#N/A</v>
      </c>
      <c r="I6437" t="e">
        <f t="shared" si="583"/>
        <v>#N/A</v>
      </c>
      <c r="J6437" t="e">
        <f t="shared" si="584"/>
        <v>#N/A</v>
      </c>
      <c r="K6437" t="e">
        <f t="shared" si="585"/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 t="shared" si="582"/>
        <v>#N/A</v>
      </c>
      <c r="I6438" t="e">
        <f t="shared" si="583"/>
        <v>#N/A</v>
      </c>
      <c r="J6438" t="e">
        <f t="shared" si="584"/>
        <v>#N/A</v>
      </c>
      <c r="K6438" t="e">
        <f t="shared" si="585"/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 t="shared" si="582"/>
        <v>#N/A</v>
      </c>
      <c r="I6439" t="e">
        <f t="shared" si="583"/>
        <v>#N/A</v>
      </c>
      <c r="J6439" t="e">
        <f t="shared" si="584"/>
        <v>#N/A</v>
      </c>
      <c r="K6439" t="e">
        <f t="shared" si="585"/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 t="shared" si="582"/>
        <v>#N/A</v>
      </c>
      <c r="I6440" t="e">
        <f t="shared" si="583"/>
        <v>#N/A</v>
      </c>
      <c r="J6440" t="e">
        <f t="shared" si="584"/>
        <v>#N/A</v>
      </c>
      <c r="K6440" t="e">
        <f t="shared" si="585"/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 t="shared" si="582"/>
        <v>#N/A</v>
      </c>
      <c r="I6441" t="e">
        <f t="shared" si="583"/>
        <v>#N/A</v>
      </c>
      <c r="J6441" t="e">
        <f t="shared" si="584"/>
        <v>#N/A</v>
      </c>
      <c r="K6441" t="e">
        <f t="shared" si="585"/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 t="shared" si="582"/>
        <v>#N/A</v>
      </c>
      <c r="I6442" t="e">
        <f t="shared" si="583"/>
        <v>#N/A</v>
      </c>
      <c r="J6442" t="e">
        <f t="shared" si="584"/>
        <v>#N/A</v>
      </c>
      <c r="K6442" t="e">
        <f t="shared" si="585"/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 t="shared" si="582"/>
        <v>#N/A</v>
      </c>
      <c r="I6443" t="e">
        <f t="shared" si="583"/>
        <v>#N/A</v>
      </c>
      <c r="J6443" t="e">
        <f t="shared" si="584"/>
        <v>#N/A</v>
      </c>
      <c r="K6443" t="e">
        <f t="shared" si="585"/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 t="shared" si="582"/>
        <v>#N/A</v>
      </c>
      <c r="I6444" t="e">
        <f t="shared" si="583"/>
        <v>#N/A</v>
      </c>
      <c r="J6444" t="e">
        <f t="shared" si="584"/>
        <v>#N/A</v>
      </c>
      <c r="K6444" t="e">
        <f t="shared" si="585"/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 t="shared" si="582"/>
        <v>#N/A</v>
      </c>
      <c r="I6445" t="e">
        <f t="shared" si="583"/>
        <v>#N/A</v>
      </c>
      <c r="J6445" t="e">
        <f t="shared" si="584"/>
        <v>#N/A</v>
      </c>
      <c r="K6445" t="e">
        <f t="shared" si="585"/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 t="shared" si="582"/>
        <v>#N/A</v>
      </c>
      <c r="I6446" t="e">
        <f t="shared" si="583"/>
        <v>#N/A</v>
      </c>
      <c r="J6446" t="e">
        <f t="shared" si="584"/>
        <v>#N/A</v>
      </c>
      <c r="K6446" t="e">
        <f t="shared" si="585"/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 t="shared" si="582"/>
        <v>#N/A</v>
      </c>
      <c r="I6447" t="e">
        <f t="shared" si="583"/>
        <v>#N/A</v>
      </c>
      <c r="J6447" t="e">
        <f t="shared" si="584"/>
        <v>#N/A</v>
      </c>
      <c r="K6447" t="e">
        <f t="shared" si="585"/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 t="shared" si="582"/>
        <v>#N/A</v>
      </c>
      <c r="I6448" t="e">
        <f t="shared" si="583"/>
        <v>#N/A</v>
      </c>
      <c r="J6448" t="e">
        <f t="shared" si="584"/>
        <v>#N/A</v>
      </c>
      <c r="K6448" t="e">
        <f t="shared" si="585"/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 t="shared" si="582"/>
        <v>#N/A</v>
      </c>
      <c r="I6449" t="e">
        <f t="shared" si="583"/>
        <v>#N/A</v>
      </c>
      <c r="J6449" t="e">
        <f t="shared" si="584"/>
        <v>#N/A</v>
      </c>
      <c r="K6449" t="e">
        <f t="shared" si="585"/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 t="shared" si="582"/>
        <v>#N/A</v>
      </c>
      <c r="I6450" t="e">
        <f t="shared" si="583"/>
        <v>#N/A</v>
      </c>
      <c r="J6450" t="e">
        <f t="shared" si="584"/>
        <v>#N/A</v>
      </c>
      <c r="K6450" t="e">
        <f t="shared" si="585"/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 t="shared" si="582"/>
        <v>#N/A</v>
      </c>
      <c r="I6451" t="e">
        <f t="shared" si="583"/>
        <v>#N/A</v>
      </c>
      <c r="J6451" t="e">
        <f t="shared" si="584"/>
        <v>#N/A</v>
      </c>
      <c r="K6451" t="e">
        <f t="shared" si="585"/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 t="shared" si="582"/>
        <v>#N/A</v>
      </c>
      <c r="I6452" t="e">
        <f t="shared" si="583"/>
        <v>#N/A</v>
      </c>
      <c r="J6452" t="e">
        <f t="shared" si="584"/>
        <v>#N/A</v>
      </c>
      <c r="K6452" t="e">
        <f t="shared" si="585"/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 t="shared" si="582"/>
        <v>#N/A</v>
      </c>
      <c r="I6453" t="e">
        <f t="shared" si="583"/>
        <v>#N/A</v>
      </c>
      <c r="J6453" t="e">
        <f t="shared" si="584"/>
        <v>#N/A</v>
      </c>
      <c r="K6453" t="e">
        <f t="shared" si="585"/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 t="shared" si="582"/>
        <v>#N/A</v>
      </c>
      <c r="I6454" t="e">
        <f t="shared" si="583"/>
        <v>#N/A</v>
      </c>
      <c r="J6454" t="e">
        <f t="shared" si="584"/>
        <v>#N/A</v>
      </c>
      <c r="K6454" t="e">
        <f t="shared" si="585"/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 t="shared" si="582"/>
        <v>#N/A</v>
      </c>
      <c r="I6455" t="e">
        <f t="shared" si="583"/>
        <v>#N/A</v>
      </c>
      <c r="J6455" t="e">
        <f t="shared" si="584"/>
        <v>#N/A</v>
      </c>
      <c r="K6455" t="e">
        <f t="shared" si="585"/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 t="shared" si="582"/>
        <v>#N/A</v>
      </c>
      <c r="I6456" t="e">
        <f t="shared" si="583"/>
        <v>#N/A</v>
      </c>
      <c r="J6456" t="e">
        <f t="shared" si="584"/>
        <v>#N/A</v>
      </c>
      <c r="K6456" t="e">
        <f t="shared" si="585"/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 t="shared" si="582"/>
        <v>#N/A</v>
      </c>
      <c r="I6457" t="e">
        <f t="shared" si="583"/>
        <v>#N/A</v>
      </c>
      <c r="J6457" t="e">
        <f t="shared" si="584"/>
        <v>#N/A</v>
      </c>
      <c r="K6457" t="e">
        <f t="shared" si="585"/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 t="shared" si="582"/>
        <v>#N/A</v>
      </c>
      <c r="I6458" t="e">
        <f t="shared" si="583"/>
        <v>#N/A</v>
      </c>
      <c r="J6458" t="e">
        <f t="shared" si="584"/>
        <v>#N/A</v>
      </c>
      <c r="K6458" t="e">
        <f t="shared" si="585"/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 t="shared" si="582"/>
        <v>#N/A</v>
      </c>
      <c r="I6459" t="e">
        <f t="shared" si="583"/>
        <v>#N/A</v>
      </c>
      <c r="J6459" t="e">
        <f t="shared" si="584"/>
        <v>#N/A</v>
      </c>
      <c r="K6459" t="e">
        <f t="shared" si="585"/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 t="shared" si="582"/>
        <v>#N/A</v>
      </c>
      <c r="I6460" t="e">
        <f t="shared" si="583"/>
        <v>#N/A</v>
      </c>
      <c r="J6460" t="e">
        <f t="shared" si="584"/>
        <v>#N/A</v>
      </c>
      <c r="K6460" t="e">
        <f t="shared" si="585"/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 t="shared" si="582"/>
        <v>#N/A</v>
      </c>
      <c r="I6461" t="e">
        <f t="shared" si="583"/>
        <v>#N/A</v>
      </c>
      <c r="J6461" t="e">
        <f t="shared" si="584"/>
        <v>#N/A</v>
      </c>
      <c r="K6461" t="e">
        <f t="shared" si="585"/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 t="shared" si="582"/>
        <v>#N/A</v>
      </c>
      <c r="I6462" t="e">
        <f t="shared" si="583"/>
        <v>#N/A</v>
      </c>
      <c r="J6462" t="e">
        <f t="shared" si="584"/>
        <v>#N/A</v>
      </c>
      <c r="K6462" t="e">
        <f t="shared" si="585"/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 t="shared" si="582"/>
        <v>#N/A</v>
      </c>
      <c r="I6463" t="e">
        <f t="shared" si="583"/>
        <v>#N/A</v>
      </c>
      <c r="J6463" t="e">
        <f t="shared" si="584"/>
        <v>#N/A</v>
      </c>
      <c r="K6463" t="e">
        <f t="shared" si="585"/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 t="shared" si="582"/>
        <v>#N/A</v>
      </c>
      <c r="I6464" t="e">
        <f t="shared" si="583"/>
        <v>#N/A</v>
      </c>
      <c r="J6464" t="e">
        <f t="shared" si="584"/>
        <v>#N/A</v>
      </c>
      <c r="K6464" t="e">
        <f t="shared" si="585"/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 t="shared" ref="H6465:H6528" si="586">NA()</f>
        <v>#N/A</v>
      </c>
      <c r="I6465" t="e">
        <f t="shared" ref="I6465:I6528" si="587">NA()</f>
        <v>#N/A</v>
      </c>
      <c r="J6465" t="e">
        <f t="shared" ref="J6465:J6482" si="588">NA()</f>
        <v>#N/A</v>
      </c>
      <c r="K6465" t="e">
        <f t="shared" ref="K6465:K6482" si="589"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 t="shared" si="586"/>
        <v>#N/A</v>
      </c>
      <c r="I6466" t="e">
        <f t="shared" si="587"/>
        <v>#N/A</v>
      </c>
      <c r="J6466" t="e">
        <f t="shared" si="588"/>
        <v>#N/A</v>
      </c>
      <c r="K6466" t="e">
        <f t="shared" si="589"/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 t="shared" si="586"/>
        <v>#N/A</v>
      </c>
      <c r="I6467" t="e">
        <f t="shared" si="587"/>
        <v>#N/A</v>
      </c>
      <c r="J6467" t="e">
        <f t="shared" si="588"/>
        <v>#N/A</v>
      </c>
      <c r="K6467" t="e">
        <f t="shared" si="589"/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 t="shared" si="586"/>
        <v>#N/A</v>
      </c>
      <c r="I6468" t="e">
        <f t="shared" si="587"/>
        <v>#N/A</v>
      </c>
      <c r="J6468" t="e">
        <f t="shared" si="588"/>
        <v>#N/A</v>
      </c>
      <c r="K6468" t="e">
        <f t="shared" si="589"/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 t="shared" si="586"/>
        <v>#N/A</v>
      </c>
      <c r="I6469" t="e">
        <f t="shared" si="587"/>
        <v>#N/A</v>
      </c>
      <c r="J6469" t="e">
        <f t="shared" si="588"/>
        <v>#N/A</v>
      </c>
      <c r="K6469" t="e">
        <f t="shared" si="589"/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 t="shared" si="586"/>
        <v>#N/A</v>
      </c>
      <c r="I6470" t="e">
        <f t="shared" si="587"/>
        <v>#N/A</v>
      </c>
      <c r="J6470" t="e">
        <f t="shared" si="588"/>
        <v>#N/A</v>
      </c>
      <c r="K6470" t="e">
        <f t="shared" si="589"/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 t="shared" si="586"/>
        <v>#N/A</v>
      </c>
      <c r="I6471" t="e">
        <f t="shared" si="587"/>
        <v>#N/A</v>
      </c>
      <c r="J6471" t="e">
        <f t="shared" si="588"/>
        <v>#N/A</v>
      </c>
      <c r="K6471" t="e">
        <f t="shared" si="589"/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 t="shared" si="586"/>
        <v>#N/A</v>
      </c>
      <c r="I6472" t="e">
        <f t="shared" si="587"/>
        <v>#N/A</v>
      </c>
      <c r="J6472" t="e">
        <f t="shared" si="588"/>
        <v>#N/A</v>
      </c>
      <c r="K6472" t="e">
        <f t="shared" si="589"/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 t="shared" si="586"/>
        <v>#N/A</v>
      </c>
      <c r="I6473" t="e">
        <f t="shared" si="587"/>
        <v>#N/A</v>
      </c>
      <c r="J6473" t="e">
        <f t="shared" si="588"/>
        <v>#N/A</v>
      </c>
      <c r="K6473" t="e">
        <f t="shared" si="589"/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 t="shared" si="586"/>
        <v>#N/A</v>
      </c>
      <c r="I6474" t="e">
        <f t="shared" si="587"/>
        <v>#N/A</v>
      </c>
      <c r="J6474" t="e">
        <f t="shared" si="588"/>
        <v>#N/A</v>
      </c>
      <c r="K6474" t="e">
        <f t="shared" si="589"/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 t="shared" si="586"/>
        <v>#N/A</v>
      </c>
      <c r="I6475" t="e">
        <f t="shared" si="587"/>
        <v>#N/A</v>
      </c>
      <c r="J6475" t="e">
        <f t="shared" si="588"/>
        <v>#N/A</v>
      </c>
      <c r="K6475" t="e">
        <f t="shared" si="589"/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 t="shared" si="586"/>
        <v>#N/A</v>
      </c>
      <c r="I6476" t="e">
        <f t="shared" si="587"/>
        <v>#N/A</v>
      </c>
      <c r="J6476" t="e">
        <f t="shared" si="588"/>
        <v>#N/A</v>
      </c>
      <c r="K6476" t="e">
        <f t="shared" si="589"/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 t="shared" si="586"/>
        <v>#N/A</v>
      </c>
      <c r="I6477" t="e">
        <f t="shared" si="587"/>
        <v>#N/A</v>
      </c>
      <c r="J6477" t="e">
        <f t="shared" si="588"/>
        <v>#N/A</v>
      </c>
      <c r="K6477" t="e">
        <f t="shared" si="589"/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 t="shared" si="586"/>
        <v>#N/A</v>
      </c>
      <c r="I6478" t="e">
        <f t="shared" si="587"/>
        <v>#N/A</v>
      </c>
      <c r="J6478" t="e">
        <f t="shared" si="588"/>
        <v>#N/A</v>
      </c>
      <c r="K6478" t="e">
        <f t="shared" si="589"/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 t="shared" si="586"/>
        <v>#N/A</v>
      </c>
      <c r="I6479" t="e">
        <f t="shared" si="587"/>
        <v>#N/A</v>
      </c>
      <c r="J6479" t="e">
        <f t="shared" si="588"/>
        <v>#N/A</v>
      </c>
      <c r="K6479" t="e">
        <f t="shared" si="589"/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 t="shared" si="586"/>
        <v>#N/A</v>
      </c>
      <c r="I6480" t="e">
        <f t="shared" si="587"/>
        <v>#N/A</v>
      </c>
      <c r="J6480" t="e">
        <f t="shared" si="588"/>
        <v>#N/A</v>
      </c>
      <c r="K6480" t="e">
        <f t="shared" si="589"/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 t="shared" si="586"/>
        <v>#N/A</v>
      </c>
      <c r="I6481" t="e">
        <f t="shared" si="587"/>
        <v>#N/A</v>
      </c>
      <c r="J6481" t="e">
        <f t="shared" si="588"/>
        <v>#N/A</v>
      </c>
      <c r="K6481" t="e">
        <f t="shared" si="589"/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 t="shared" si="586"/>
        <v>#N/A</v>
      </c>
      <c r="I6482" t="e">
        <f t="shared" si="587"/>
        <v>#N/A</v>
      </c>
      <c r="J6482" t="e">
        <f t="shared" si="588"/>
        <v>#N/A</v>
      </c>
      <c r="K6482" t="e">
        <f t="shared" si="589"/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 t="shared" si="586"/>
        <v>#N/A</v>
      </c>
      <c r="I6483" t="e">
        <f t="shared" si="587"/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 t="shared" si="586"/>
        <v>#N/A</v>
      </c>
      <c r="I6484" t="e">
        <f t="shared" si="587"/>
        <v>#N/A</v>
      </c>
      <c r="J6484" t="e">
        <f t="shared" ref="J6484:J6547" si="590">NA()</f>
        <v>#N/A</v>
      </c>
      <c r="K6484" t="e">
        <f t="shared" ref="K6484:K6547" si="591"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 t="shared" si="586"/>
        <v>#N/A</v>
      </c>
      <c r="I6485" t="e">
        <f t="shared" si="587"/>
        <v>#N/A</v>
      </c>
      <c r="J6485" t="e">
        <f t="shared" si="590"/>
        <v>#N/A</v>
      </c>
      <c r="K6485" t="e">
        <f t="shared" si="591"/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 t="shared" si="586"/>
        <v>#N/A</v>
      </c>
      <c r="I6486" t="e">
        <f t="shared" si="587"/>
        <v>#N/A</v>
      </c>
      <c r="J6486" t="e">
        <f t="shared" si="590"/>
        <v>#N/A</v>
      </c>
      <c r="K6486" t="e">
        <f t="shared" si="591"/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 t="shared" si="586"/>
        <v>#N/A</v>
      </c>
      <c r="I6487" t="e">
        <f t="shared" si="587"/>
        <v>#N/A</v>
      </c>
      <c r="J6487" t="e">
        <f t="shared" si="590"/>
        <v>#N/A</v>
      </c>
      <c r="K6487" t="e">
        <f t="shared" si="591"/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 t="shared" si="586"/>
        <v>#N/A</v>
      </c>
      <c r="I6488" t="e">
        <f t="shared" si="587"/>
        <v>#N/A</v>
      </c>
      <c r="J6488" t="e">
        <f t="shared" si="590"/>
        <v>#N/A</v>
      </c>
      <c r="K6488" t="e">
        <f t="shared" si="591"/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 t="shared" si="586"/>
        <v>#N/A</v>
      </c>
      <c r="I6489" t="e">
        <f t="shared" si="587"/>
        <v>#N/A</v>
      </c>
      <c r="J6489" t="e">
        <f t="shared" si="590"/>
        <v>#N/A</v>
      </c>
      <c r="K6489" t="e">
        <f t="shared" si="591"/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 t="shared" si="586"/>
        <v>#N/A</v>
      </c>
      <c r="I6490" t="e">
        <f t="shared" si="587"/>
        <v>#N/A</v>
      </c>
      <c r="J6490" t="e">
        <f t="shared" si="590"/>
        <v>#N/A</v>
      </c>
      <c r="K6490" t="e">
        <f t="shared" si="591"/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 t="shared" si="586"/>
        <v>#N/A</v>
      </c>
      <c r="I6491" t="e">
        <f t="shared" si="587"/>
        <v>#N/A</v>
      </c>
      <c r="J6491" t="e">
        <f t="shared" si="590"/>
        <v>#N/A</v>
      </c>
      <c r="K6491" t="e">
        <f t="shared" si="591"/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 t="shared" si="586"/>
        <v>#N/A</v>
      </c>
      <c r="I6492" t="e">
        <f t="shared" si="587"/>
        <v>#N/A</v>
      </c>
      <c r="J6492" t="e">
        <f t="shared" si="590"/>
        <v>#N/A</v>
      </c>
      <c r="K6492" t="e">
        <f t="shared" si="591"/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 t="shared" si="586"/>
        <v>#N/A</v>
      </c>
      <c r="I6493" t="e">
        <f t="shared" si="587"/>
        <v>#N/A</v>
      </c>
      <c r="J6493" t="e">
        <f t="shared" si="590"/>
        <v>#N/A</v>
      </c>
      <c r="K6493" t="e">
        <f t="shared" si="591"/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 t="shared" si="586"/>
        <v>#N/A</v>
      </c>
      <c r="I6494" t="e">
        <f t="shared" si="587"/>
        <v>#N/A</v>
      </c>
      <c r="J6494" t="e">
        <f t="shared" si="590"/>
        <v>#N/A</v>
      </c>
      <c r="K6494" t="e">
        <f t="shared" si="591"/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 t="shared" si="586"/>
        <v>#N/A</v>
      </c>
      <c r="I6495" t="e">
        <f t="shared" si="587"/>
        <v>#N/A</v>
      </c>
      <c r="J6495" t="e">
        <f t="shared" si="590"/>
        <v>#N/A</v>
      </c>
      <c r="K6495" t="e">
        <f t="shared" si="591"/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 t="shared" si="586"/>
        <v>#N/A</v>
      </c>
      <c r="I6496" t="e">
        <f t="shared" si="587"/>
        <v>#N/A</v>
      </c>
      <c r="J6496" t="e">
        <f t="shared" si="590"/>
        <v>#N/A</v>
      </c>
      <c r="K6496" t="e">
        <f t="shared" si="591"/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 t="shared" si="586"/>
        <v>#N/A</v>
      </c>
      <c r="I6497" t="e">
        <f t="shared" si="587"/>
        <v>#N/A</v>
      </c>
      <c r="J6497" t="e">
        <f t="shared" si="590"/>
        <v>#N/A</v>
      </c>
      <c r="K6497" t="e">
        <f t="shared" si="591"/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 t="shared" si="586"/>
        <v>#N/A</v>
      </c>
      <c r="I6498" t="e">
        <f t="shared" si="587"/>
        <v>#N/A</v>
      </c>
      <c r="J6498" t="e">
        <f t="shared" si="590"/>
        <v>#N/A</v>
      </c>
      <c r="K6498" t="e">
        <f t="shared" si="591"/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 t="shared" si="586"/>
        <v>#N/A</v>
      </c>
      <c r="I6499" t="e">
        <f t="shared" si="587"/>
        <v>#N/A</v>
      </c>
      <c r="J6499" t="e">
        <f t="shared" si="590"/>
        <v>#N/A</v>
      </c>
      <c r="K6499" t="e">
        <f t="shared" si="591"/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 t="shared" si="586"/>
        <v>#N/A</v>
      </c>
      <c r="I6500" t="e">
        <f t="shared" si="587"/>
        <v>#N/A</v>
      </c>
      <c r="J6500" t="e">
        <f t="shared" si="590"/>
        <v>#N/A</v>
      </c>
      <c r="K6500" t="e">
        <f t="shared" si="591"/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 t="shared" si="586"/>
        <v>#N/A</v>
      </c>
      <c r="I6501" t="e">
        <f t="shared" si="587"/>
        <v>#N/A</v>
      </c>
      <c r="J6501" t="e">
        <f t="shared" si="590"/>
        <v>#N/A</v>
      </c>
      <c r="K6501" t="e">
        <f t="shared" si="591"/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 t="shared" si="586"/>
        <v>#N/A</v>
      </c>
      <c r="I6502" t="e">
        <f t="shared" si="587"/>
        <v>#N/A</v>
      </c>
      <c r="J6502" t="e">
        <f t="shared" si="590"/>
        <v>#N/A</v>
      </c>
      <c r="K6502" t="e">
        <f t="shared" si="591"/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 t="shared" si="586"/>
        <v>#N/A</v>
      </c>
      <c r="I6503" t="e">
        <f t="shared" si="587"/>
        <v>#N/A</v>
      </c>
      <c r="J6503" t="e">
        <f t="shared" si="590"/>
        <v>#N/A</v>
      </c>
      <c r="K6503" t="e">
        <f t="shared" si="591"/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 t="shared" si="586"/>
        <v>#N/A</v>
      </c>
      <c r="I6504" t="e">
        <f t="shared" si="587"/>
        <v>#N/A</v>
      </c>
      <c r="J6504" t="e">
        <f t="shared" si="590"/>
        <v>#N/A</v>
      </c>
      <c r="K6504" t="e">
        <f t="shared" si="591"/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 t="shared" si="586"/>
        <v>#N/A</v>
      </c>
      <c r="I6505" t="e">
        <f t="shared" si="587"/>
        <v>#N/A</v>
      </c>
      <c r="J6505" t="e">
        <f t="shared" si="590"/>
        <v>#N/A</v>
      </c>
      <c r="K6505" t="e">
        <f t="shared" si="591"/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 t="shared" si="586"/>
        <v>#N/A</v>
      </c>
      <c r="I6506" t="e">
        <f t="shared" si="587"/>
        <v>#N/A</v>
      </c>
      <c r="J6506" t="e">
        <f t="shared" si="590"/>
        <v>#N/A</v>
      </c>
      <c r="K6506" t="e">
        <f t="shared" si="591"/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 t="shared" si="586"/>
        <v>#N/A</v>
      </c>
      <c r="I6507" t="e">
        <f t="shared" si="587"/>
        <v>#N/A</v>
      </c>
      <c r="J6507" t="e">
        <f t="shared" si="590"/>
        <v>#N/A</v>
      </c>
      <c r="K6507" t="e">
        <f t="shared" si="591"/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 t="shared" si="586"/>
        <v>#N/A</v>
      </c>
      <c r="I6508" t="e">
        <f t="shared" si="587"/>
        <v>#N/A</v>
      </c>
      <c r="J6508" t="e">
        <f t="shared" si="590"/>
        <v>#N/A</v>
      </c>
      <c r="K6508" t="e">
        <f t="shared" si="591"/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 t="shared" si="586"/>
        <v>#N/A</v>
      </c>
      <c r="I6509" t="e">
        <f t="shared" si="587"/>
        <v>#N/A</v>
      </c>
      <c r="J6509" t="e">
        <f t="shared" si="590"/>
        <v>#N/A</v>
      </c>
      <c r="K6509" t="e">
        <f t="shared" si="591"/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 t="shared" si="586"/>
        <v>#N/A</v>
      </c>
      <c r="I6510" t="e">
        <f t="shared" si="587"/>
        <v>#N/A</v>
      </c>
      <c r="J6510" t="e">
        <f t="shared" si="590"/>
        <v>#N/A</v>
      </c>
      <c r="K6510" t="e">
        <f t="shared" si="591"/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 t="shared" si="586"/>
        <v>#N/A</v>
      </c>
      <c r="I6511" t="e">
        <f t="shared" si="587"/>
        <v>#N/A</v>
      </c>
      <c r="J6511" t="e">
        <f t="shared" si="590"/>
        <v>#N/A</v>
      </c>
      <c r="K6511" t="e">
        <f t="shared" si="591"/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 t="shared" si="586"/>
        <v>#N/A</v>
      </c>
      <c r="I6512" t="e">
        <f t="shared" si="587"/>
        <v>#N/A</v>
      </c>
      <c r="J6512" t="e">
        <f t="shared" si="590"/>
        <v>#N/A</v>
      </c>
      <c r="K6512" t="e">
        <f t="shared" si="591"/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 t="shared" si="586"/>
        <v>#N/A</v>
      </c>
      <c r="I6513" t="e">
        <f t="shared" si="587"/>
        <v>#N/A</v>
      </c>
      <c r="J6513" t="e">
        <f t="shared" si="590"/>
        <v>#N/A</v>
      </c>
      <c r="K6513" t="e">
        <f t="shared" si="591"/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 t="shared" si="586"/>
        <v>#N/A</v>
      </c>
      <c r="I6514" t="e">
        <f t="shared" si="587"/>
        <v>#N/A</v>
      </c>
      <c r="J6514" t="e">
        <f t="shared" si="590"/>
        <v>#N/A</v>
      </c>
      <c r="K6514" t="e">
        <f t="shared" si="591"/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 t="shared" si="586"/>
        <v>#N/A</v>
      </c>
      <c r="I6515" t="e">
        <f t="shared" si="587"/>
        <v>#N/A</v>
      </c>
      <c r="J6515" t="e">
        <f t="shared" si="590"/>
        <v>#N/A</v>
      </c>
      <c r="K6515" t="e">
        <f t="shared" si="591"/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 t="shared" si="586"/>
        <v>#N/A</v>
      </c>
      <c r="I6516" t="e">
        <f t="shared" si="587"/>
        <v>#N/A</v>
      </c>
      <c r="J6516" t="e">
        <f t="shared" si="590"/>
        <v>#N/A</v>
      </c>
      <c r="K6516" t="e">
        <f t="shared" si="591"/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 t="shared" si="586"/>
        <v>#N/A</v>
      </c>
      <c r="I6517" t="e">
        <f t="shared" si="587"/>
        <v>#N/A</v>
      </c>
      <c r="J6517" t="e">
        <f t="shared" si="590"/>
        <v>#N/A</v>
      </c>
      <c r="K6517" t="e">
        <f t="shared" si="591"/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 t="shared" si="586"/>
        <v>#N/A</v>
      </c>
      <c r="I6518" t="e">
        <f t="shared" si="587"/>
        <v>#N/A</v>
      </c>
      <c r="J6518" t="e">
        <f t="shared" si="590"/>
        <v>#N/A</v>
      </c>
      <c r="K6518" t="e">
        <f t="shared" si="591"/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 t="shared" si="586"/>
        <v>#N/A</v>
      </c>
      <c r="I6519" t="e">
        <f t="shared" si="587"/>
        <v>#N/A</v>
      </c>
      <c r="J6519" t="e">
        <f t="shared" si="590"/>
        <v>#N/A</v>
      </c>
      <c r="K6519" t="e">
        <f t="shared" si="591"/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 t="shared" si="586"/>
        <v>#N/A</v>
      </c>
      <c r="I6520" t="e">
        <f t="shared" si="587"/>
        <v>#N/A</v>
      </c>
      <c r="J6520" t="e">
        <f t="shared" si="590"/>
        <v>#N/A</v>
      </c>
      <c r="K6520" t="e">
        <f t="shared" si="591"/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 t="shared" si="586"/>
        <v>#N/A</v>
      </c>
      <c r="I6521" t="e">
        <f t="shared" si="587"/>
        <v>#N/A</v>
      </c>
      <c r="J6521" t="e">
        <f t="shared" si="590"/>
        <v>#N/A</v>
      </c>
      <c r="K6521" t="e">
        <f t="shared" si="591"/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 t="shared" si="586"/>
        <v>#N/A</v>
      </c>
      <c r="I6522" t="e">
        <f t="shared" si="587"/>
        <v>#N/A</v>
      </c>
      <c r="J6522" t="e">
        <f t="shared" si="590"/>
        <v>#N/A</v>
      </c>
      <c r="K6522" t="e">
        <f t="shared" si="591"/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 t="shared" si="586"/>
        <v>#N/A</v>
      </c>
      <c r="I6523" t="e">
        <f t="shared" si="587"/>
        <v>#N/A</v>
      </c>
      <c r="J6523" t="e">
        <f t="shared" si="590"/>
        <v>#N/A</v>
      </c>
      <c r="K6523" t="e">
        <f t="shared" si="591"/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 t="shared" si="586"/>
        <v>#N/A</v>
      </c>
      <c r="I6524" t="e">
        <f t="shared" si="587"/>
        <v>#N/A</v>
      </c>
      <c r="J6524" t="e">
        <f t="shared" si="590"/>
        <v>#N/A</v>
      </c>
      <c r="K6524" t="e">
        <f t="shared" si="591"/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 t="shared" si="586"/>
        <v>#N/A</v>
      </c>
      <c r="I6525" t="e">
        <f t="shared" si="587"/>
        <v>#N/A</v>
      </c>
      <c r="J6525" t="e">
        <f t="shared" si="590"/>
        <v>#N/A</v>
      </c>
      <c r="K6525" t="e">
        <f t="shared" si="591"/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 t="shared" si="586"/>
        <v>#N/A</v>
      </c>
      <c r="I6526" t="e">
        <f t="shared" si="587"/>
        <v>#N/A</v>
      </c>
      <c r="J6526" t="e">
        <f t="shared" si="590"/>
        <v>#N/A</v>
      </c>
      <c r="K6526" t="e">
        <f t="shared" si="591"/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 t="shared" si="586"/>
        <v>#N/A</v>
      </c>
      <c r="I6527" t="e">
        <f t="shared" si="587"/>
        <v>#N/A</v>
      </c>
      <c r="J6527" t="e">
        <f t="shared" si="590"/>
        <v>#N/A</v>
      </c>
      <c r="K6527" t="e">
        <f t="shared" si="591"/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 t="shared" si="586"/>
        <v>#N/A</v>
      </c>
      <c r="I6528" t="e">
        <f t="shared" si="587"/>
        <v>#N/A</v>
      </c>
      <c r="J6528" t="e">
        <f t="shared" si="590"/>
        <v>#N/A</v>
      </c>
      <c r="K6528" t="e">
        <f t="shared" si="591"/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 t="shared" ref="H6529:H6563" si="592">NA()</f>
        <v>#N/A</v>
      </c>
      <c r="I6529" t="e">
        <f t="shared" ref="I6529:I6563" si="593">NA()</f>
        <v>#N/A</v>
      </c>
      <c r="J6529" t="e">
        <f t="shared" si="590"/>
        <v>#N/A</v>
      </c>
      <c r="K6529" t="e">
        <f t="shared" si="591"/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 t="shared" si="592"/>
        <v>#N/A</v>
      </c>
      <c r="I6530" t="e">
        <f t="shared" si="593"/>
        <v>#N/A</v>
      </c>
      <c r="J6530" t="e">
        <f t="shared" si="590"/>
        <v>#N/A</v>
      </c>
      <c r="K6530" t="e">
        <f t="shared" si="591"/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 t="shared" si="592"/>
        <v>#N/A</v>
      </c>
      <c r="I6531" t="e">
        <f t="shared" si="593"/>
        <v>#N/A</v>
      </c>
      <c r="J6531" t="e">
        <f t="shared" si="590"/>
        <v>#N/A</v>
      </c>
      <c r="K6531" t="e">
        <f t="shared" si="591"/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 t="shared" si="592"/>
        <v>#N/A</v>
      </c>
      <c r="I6532" t="e">
        <f t="shared" si="593"/>
        <v>#N/A</v>
      </c>
      <c r="J6532" t="e">
        <f t="shared" si="590"/>
        <v>#N/A</v>
      </c>
      <c r="K6532" t="e">
        <f t="shared" si="591"/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 t="shared" si="592"/>
        <v>#N/A</v>
      </c>
      <c r="I6533" t="e">
        <f t="shared" si="593"/>
        <v>#N/A</v>
      </c>
      <c r="J6533" t="e">
        <f t="shared" si="590"/>
        <v>#N/A</v>
      </c>
      <c r="K6533" t="e">
        <f t="shared" si="591"/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 t="shared" si="592"/>
        <v>#N/A</v>
      </c>
      <c r="I6534" t="e">
        <f t="shared" si="593"/>
        <v>#N/A</v>
      </c>
      <c r="J6534" t="e">
        <f t="shared" si="590"/>
        <v>#N/A</v>
      </c>
      <c r="K6534" t="e">
        <f t="shared" si="591"/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 t="shared" si="592"/>
        <v>#N/A</v>
      </c>
      <c r="I6535" t="e">
        <f t="shared" si="593"/>
        <v>#N/A</v>
      </c>
      <c r="J6535" t="e">
        <f t="shared" si="590"/>
        <v>#N/A</v>
      </c>
      <c r="K6535" t="e">
        <f t="shared" si="591"/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 t="shared" si="592"/>
        <v>#N/A</v>
      </c>
      <c r="I6536" t="e">
        <f t="shared" si="593"/>
        <v>#N/A</v>
      </c>
      <c r="J6536" t="e">
        <f t="shared" si="590"/>
        <v>#N/A</v>
      </c>
      <c r="K6536" t="e">
        <f t="shared" si="591"/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 t="shared" si="592"/>
        <v>#N/A</v>
      </c>
      <c r="I6537" t="e">
        <f t="shared" si="593"/>
        <v>#N/A</v>
      </c>
      <c r="J6537" t="e">
        <f t="shared" si="590"/>
        <v>#N/A</v>
      </c>
      <c r="K6537" t="e">
        <f t="shared" si="591"/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 t="shared" si="592"/>
        <v>#N/A</v>
      </c>
      <c r="I6538" t="e">
        <f t="shared" si="593"/>
        <v>#N/A</v>
      </c>
      <c r="J6538" t="e">
        <f t="shared" si="590"/>
        <v>#N/A</v>
      </c>
      <c r="K6538" t="e">
        <f t="shared" si="591"/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 t="shared" si="592"/>
        <v>#N/A</v>
      </c>
      <c r="I6539" t="e">
        <f t="shared" si="593"/>
        <v>#N/A</v>
      </c>
      <c r="J6539" t="e">
        <f t="shared" si="590"/>
        <v>#N/A</v>
      </c>
      <c r="K6539" t="e">
        <f t="shared" si="591"/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 t="shared" si="592"/>
        <v>#N/A</v>
      </c>
      <c r="I6540" t="e">
        <f t="shared" si="593"/>
        <v>#N/A</v>
      </c>
      <c r="J6540" t="e">
        <f t="shared" si="590"/>
        <v>#N/A</v>
      </c>
      <c r="K6540" t="e">
        <f t="shared" si="591"/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 t="shared" si="592"/>
        <v>#N/A</v>
      </c>
      <c r="I6541" t="e">
        <f t="shared" si="593"/>
        <v>#N/A</v>
      </c>
      <c r="J6541" t="e">
        <f t="shared" si="590"/>
        <v>#N/A</v>
      </c>
      <c r="K6541" t="e">
        <f t="shared" si="591"/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 t="shared" si="592"/>
        <v>#N/A</v>
      </c>
      <c r="I6542" t="e">
        <f t="shared" si="593"/>
        <v>#N/A</v>
      </c>
      <c r="J6542" t="e">
        <f t="shared" si="590"/>
        <v>#N/A</v>
      </c>
      <c r="K6542" t="e">
        <f t="shared" si="591"/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 t="shared" si="592"/>
        <v>#N/A</v>
      </c>
      <c r="I6543" t="e">
        <f t="shared" si="593"/>
        <v>#N/A</v>
      </c>
      <c r="J6543" t="e">
        <f t="shared" si="590"/>
        <v>#N/A</v>
      </c>
      <c r="K6543" t="e">
        <f t="shared" si="591"/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 t="shared" si="592"/>
        <v>#N/A</v>
      </c>
      <c r="I6544" t="e">
        <f t="shared" si="593"/>
        <v>#N/A</v>
      </c>
      <c r="J6544" t="e">
        <f t="shared" si="590"/>
        <v>#N/A</v>
      </c>
      <c r="K6544" t="e">
        <f t="shared" si="591"/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 t="shared" si="592"/>
        <v>#N/A</v>
      </c>
      <c r="I6545" t="e">
        <f t="shared" si="593"/>
        <v>#N/A</v>
      </c>
      <c r="J6545" t="e">
        <f t="shared" si="590"/>
        <v>#N/A</v>
      </c>
      <c r="K6545" t="e">
        <f t="shared" si="591"/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 t="shared" si="592"/>
        <v>#N/A</v>
      </c>
      <c r="I6546" t="e">
        <f t="shared" si="593"/>
        <v>#N/A</v>
      </c>
      <c r="J6546" t="e">
        <f t="shared" si="590"/>
        <v>#N/A</v>
      </c>
      <c r="K6546" t="e">
        <f t="shared" si="591"/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 t="shared" si="592"/>
        <v>#N/A</v>
      </c>
      <c r="I6547" t="e">
        <f t="shared" si="593"/>
        <v>#N/A</v>
      </c>
      <c r="J6547" t="e">
        <f t="shared" si="590"/>
        <v>#N/A</v>
      </c>
      <c r="K6547" t="e">
        <f t="shared" si="591"/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 t="shared" si="592"/>
        <v>#N/A</v>
      </c>
      <c r="I6548" t="e">
        <f t="shared" si="593"/>
        <v>#N/A</v>
      </c>
      <c r="J6548" t="e">
        <f t="shared" ref="J6548:J6563" si="594">NA()</f>
        <v>#N/A</v>
      </c>
      <c r="K6548" t="e">
        <f t="shared" ref="K6548:K6563" si="595"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 t="shared" si="592"/>
        <v>#N/A</v>
      </c>
      <c r="I6549" t="e">
        <f t="shared" si="593"/>
        <v>#N/A</v>
      </c>
      <c r="J6549" t="e">
        <f t="shared" si="594"/>
        <v>#N/A</v>
      </c>
      <c r="K6549" t="e">
        <f t="shared" si="595"/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 t="shared" si="592"/>
        <v>#N/A</v>
      </c>
      <c r="I6550" t="e">
        <f t="shared" si="593"/>
        <v>#N/A</v>
      </c>
      <c r="J6550" t="e">
        <f t="shared" si="594"/>
        <v>#N/A</v>
      </c>
      <c r="K6550" t="e">
        <f t="shared" si="595"/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 t="shared" si="592"/>
        <v>#N/A</v>
      </c>
      <c r="I6551" t="e">
        <f t="shared" si="593"/>
        <v>#N/A</v>
      </c>
      <c r="J6551" t="e">
        <f t="shared" si="594"/>
        <v>#N/A</v>
      </c>
      <c r="K6551" t="e">
        <f t="shared" si="595"/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 t="shared" si="592"/>
        <v>#N/A</v>
      </c>
      <c r="I6552" t="e">
        <f t="shared" si="593"/>
        <v>#N/A</v>
      </c>
      <c r="J6552" t="e">
        <f t="shared" si="594"/>
        <v>#N/A</v>
      </c>
      <c r="K6552" t="e">
        <f t="shared" si="595"/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 t="shared" si="592"/>
        <v>#N/A</v>
      </c>
      <c r="I6553" t="e">
        <f t="shared" si="593"/>
        <v>#N/A</v>
      </c>
      <c r="J6553" t="e">
        <f t="shared" si="594"/>
        <v>#N/A</v>
      </c>
      <c r="K6553" t="e">
        <f t="shared" si="595"/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 t="shared" si="592"/>
        <v>#N/A</v>
      </c>
      <c r="I6554" t="e">
        <f t="shared" si="593"/>
        <v>#N/A</v>
      </c>
      <c r="J6554" t="e">
        <f t="shared" si="594"/>
        <v>#N/A</v>
      </c>
      <c r="K6554" t="e">
        <f t="shared" si="595"/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 t="shared" si="592"/>
        <v>#N/A</v>
      </c>
      <c r="I6555" t="e">
        <f t="shared" si="593"/>
        <v>#N/A</v>
      </c>
      <c r="J6555" t="e">
        <f t="shared" si="594"/>
        <v>#N/A</v>
      </c>
      <c r="K6555" t="e">
        <f t="shared" si="595"/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 t="shared" si="592"/>
        <v>#N/A</v>
      </c>
      <c r="I6556" t="e">
        <f t="shared" si="593"/>
        <v>#N/A</v>
      </c>
      <c r="J6556" t="e">
        <f t="shared" si="594"/>
        <v>#N/A</v>
      </c>
      <c r="K6556" t="e">
        <f t="shared" si="595"/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 t="shared" si="592"/>
        <v>#N/A</v>
      </c>
      <c r="I6557" t="e">
        <f t="shared" si="593"/>
        <v>#N/A</v>
      </c>
      <c r="J6557" t="e">
        <f t="shared" si="594"/>
        <v>#N/A</v>
      </c>
      <c r="K6557" t="e">
        <f t="shared" si="595"/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 t="shared" si="592"/>
        <v>#N/A</v>
      </c>
      <c r="I6558" t="e">
        <f t="shared" si="593"/>
        <v>#N/A</v>
      </c>
      <c r="J6558" t="e">
        <f t="shared" si="594"/>
        <v>#N/A</v>
      </c>
      <c r="K6558" t="e">
        <f t="shared" si="595"/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 t="shared" si="592"/>
        <v>#N/A</v>
      </c>
      <c r="I6559" t="e">
        <f t="shared" si="593"/>
        <v>#N/A</v>
      </c>
      <c r="J6559" t="e">
        <f t="shared" si="594"/>
        <v>#N/A</v>
      </c>
      <c r="K6559" t="e">
        <f t="shared" si="595"/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 t="shared" si="592"/>
        <v>#N/A</v>
      </c>
      <c r="I6560" t="e">
        <f t="shared" si="593"/>
        <v>#N/A</v>
      </c>
      <c r="J6560" t="e">
        <f t="shared" si="594"/>
        <v>#N/A</v>
      </c>
      <c r="K6560" t="e">
        <f t="shared" si="595"/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 t="shared" si="592"/>
        <v>#N/A</v>
      </c>
      <c r="I6561" t="e">
        <f t="shared" si="593"/>
        <v>#N/A</v>
      </c>
      <c r="J6561" t="e">
        <f t="shared" si="594"/>
        <v>#N/A</v>
      </c>
      <c r="K6561" t="e">
        <f t="shared" si="595"/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 t="shared" si="592"/>
        <v>#N/A</v>
      </c>
      <c r="I6562" t="e">
        <f t="shared" si="593"/>
        <v>#N/A</v>
      </c>
      <c r="J6562" t="e">
        <f t="shared" si="594"/>
        <v>#N/A</v>
      </c>
      <c r="K6562" t="e">
        <f t="shared" si="595"/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 t="shared" si="592"/>
        <v>#N/A</v>
      </c>
      <c r="I6563" t="e">
        <f t="shared" si="593"/>
        <v>#N/A</v>
      </c>
      <c r="J6563" t="e">
        <f t="shared" si="594"/>
        <v>#N/A</v>
      </c>
      <c r="K6563" t="e">
        <f t="shared" si="595"/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 t="shared" ref="H6565:H6628" si="596">NA()</f>
        <v>#N/A</v>
      </c>
      <c r="I6565" t="e">
        <f t="shared" ref="I6565:I6628" si="597">NA()</f>
        <v>#N/A</v>
      </c>
      <c r="J6565" t="e">
        <f t="shared" ref="J6565:J6606" si="598">NA()</f>
        <v>#N/A</v>
      </c>
      <c r="K6565" t="e">
        <f t="shared" ref="K6565:K6606" si="599"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 t="shared" si="596"/>
        <v>#N/A</v>
      </c>
      <c r="I6566" t="e">
        <f t="shared" si="597"/>
        <v>#N/A</v>
      </c>
      <c r="J6566" t="e">
        <f t="shared" si="598"/>
        <v>#N/A</v>
      </c>
      <c r="K6566" t="e">
        <f t="shared" si="599"/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 t="shared" si="596"/>
        <v>#N/A</v>
      </c>
      <c r="I6567" t="e">
        <f t="shared" si="597"/>
        <v>#N/A</v>
      </c>
      <c r="J6567" t="e">
        <f t="shared" si="598"/>
        <v>#N/A</v>
      </c>
      <c r="K6567" t="e">
        <f t="shared" si="599"/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 t="shared" si="596"/>
        <v>#N/A</v>
      </c>
      <c r="I6568" t="e">
        <f t="shared" si="597"/>
        <v>#N/A</v>
      </c>
      <c r="J6568" t="e">
        <f t="shared" si="598"/>
        <v>#N/A</v>
      </c>
      <c r="K6568" t="e">
        <f t="shared" si="599"/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 t="shared" si="596"/>
        <v>#N/A</v>
      </c>
      <c r="I6569" t="e">
        <f t="shared" si="597"/>
        <v>#N/A</v>
      </c>
      <c r="J6569" t="e">
        <f t="shared" si="598"/>
        <v>#N/A</v>
      </c>
      <c r="K6569" t="e">
        <f t="shared" si="599"/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 t="shared" si="596"/>
        <v>#N/A</v>
      </c>
      <c r="I6570" t="e">
        <f t="shared" si="597"/>
        <v>#N/A</v>
      </c>
      <c r="J6570" t="e">
        <f t="shared" si="598"/>
        <v>#N/A</v>
      </c>
      <c r="K6570" t="e">
        <f t="shared" si="599"/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 t="shared" si="596"/>
        <v>#N/A</v>
      </c>
      <c r="I6571" t="e">
        <f t="shared" si="597"/>
        <v>#N/A</v>
      </c>
      <c r="J6571" t="e">
        <f t="shared" si="598"/>
        <v>#N/A</v>
      </c>
      <c r="K6571" t="e">
        <f t="shared" si="599"/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 t="shared" si="596"/>
        <v>#N/A</v>
      </c>
      <c r="I6572" t="e">
        <f t="shared" si="597"/>
        <v>#N/A</v>
      </c>
      <c r="J6572" t="e">
        <f t="shared" si="598"/>
        <v>#N/A</v>
      </c>
      <c r="K6572" t="e">
        <f t="shared" si="599"/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 t="shared" si="596"/>
        <v>#N/A</v>
      </c>
      <c r="I6573" t="e">
        <f t="shared" si="597"/>
        <v>#N/A</v>
      </c>
      <c r="J6573" t="e">
        <f t="shared" si="598"/>
        <v>#N/A</v>
      </c>
      <c r="K6573" t="e">
        <f t="shared" si="599"/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 t="shared" si="596"/>
        <v>#N/A</v>
      </c>
      <c r="I6574" t="e">
        <f t="shared" si="597"/>
        <v>#N/A</v>
      </c>
      <c r="J6574" t="e">
        <f t="shared" si="598"/>
        <v>#N/A</v>
      </c>
      <c r="K6574" t="e">
        <f t="shared" si="599"/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 t="shared" si="596"/>
        <v>#N/A</v>
      </c>
      <c r="I6575" t="e">
        <f t="shared" si="597"/>
        <v>#N/A</v>
      </c>
      <c r="J6575" t="e">
        <f t="shared" si="598"/>
        <v>#N/A</v>
      </c>
      <c r="K6575" t="e">
        <f t="shared" si="599"/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 t="shared" si="596"/>
        <v>#N/A</v>
      </c>
      <c r="I6576" t="e">
        <f t="shared" si="597"/>
        <v>#N/A</v>
      </c>
      <c r="J6576" t="e">
        <f t="shared" si="598"/>
        <v>#N/A</v>
      </c>
      <c r="K6576" t="e">
        <f t="shared" si="599"/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 t="shared" si="596"/>
        <v>#N/A</v>
      </c>
      <c r="I6577" t="e">
        <f t="shared" si="597"/>
        <v>#N/A</v>
      </c>
      <c r="J6577" t="e">
        <f t="shared" si="598"/>
        <v>#N/A</v>
      </c>
      <c r="K6577" t="e">
        <f t="shared" si="599"/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 t="shared" si="596"/>
        <v>#N/A</v>
      </c>
      <c r="I6578" t="e">
        <f t="shared" si="597"/>
        <v>#N/A</v>
      </c>
      <c r="J6578" t="e">
        <f t="shared" si="598"/>
        <v>#N/A</v>
      </c>
      <c r="K6578" t="e">
        <f t="shared" si="599"/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 t="shared" si="596"/>
        <v>#N/A</v>
      </c>
      <c r="I6579" t="e">
        <f t="shared" si="597"/>
        <v>#N/A</v>
      </c>
      <c r="J6579" t="e">
        <f t="shared" si="598"/>
        <v>#N/A</v>
      </c>
      <c r="K6579" t="e">
        <f t="shared" si="599"/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 t="shared" si="596"/>
        <v>#N/A</v>
      </c>
      <c r="I6580" t="e">
        <f t="shared" si="597"/>
        <v>#N/A</v>
      </c>
      <c r="J6580" t="e">
        <f t="shared" si="598"/>
        <v>#N/A</v>
      </c>
      <c r="K6580" t="e">
        <f t="shared" si="599"/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 t="shared" si="596"/>
        <v>#N/A</v>
      </c>
      <c r="I6581" t="e">
        <f t="shared" si="597"/>
        <v>#N/A</v>
      </c>
      <c r="J6581" t="e">
        <f t="shared" si="598"/>
        <v>#N/A</v>
      </c>
      <c r="K6581" t="e">
        <f t="shared" si="599"/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 t="shared" si="596"/>
        <v>#N/A</v>
      </c>
      <c r="I6582" t="e">
        <f t="shared" si="597"/>
        <v>#N/A</v>
      </c>
      <c r="J6582" t="e">
        <f t="shared" si="598"/>
        <v>#N/A</v>
      </c>
      <c r="K6582" t="e">
        <f t="shared" si="599"/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 t="shared" si="596"/>
        <v>#N/A</v>
      </c>
      <c r="I6583" t="e">
        <f t="shared" si="597"/>
        <v>#N/A</v>
      </c>
      <c r="J6583" t="e">
        <f t="shared" si="598"/>
        <v>#N/A</v>
      </c>
      <c r="K6583" t="e">
        <f t="shared" si="599"/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 t="shared" si="596"/>
        <v>#N/A</v>
      </c>
      <c r="I6584" t="e">
        <f t="shared" si="597"/>
        <v>#N/A</v>
      </c>
      <c r="J6584" t="e">
        <f t="shared" si="598"/>
        <v>#N/A</v>
      </c>
      <c r="K6584" t="e">
        <f t="shared" si="599"/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 t="shared" si="596"/>
        <v>#N/A</v>
      </c>
      <c r="I6585" t="e">
        <f t="shared" si="597"/>
        <v>#N/A</v>
      </c>
      <c r="J6585" t="e">
        <f t="shared" si="598"/>
        <v>#N/A</v>
      </c>
      <c r="K6585" t="e">
        <f t="shared" si="599"/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 t="shared" si="596"/>
        <v>#N/A</v>
      </c>
      <c r="I6586" t="e">
        <f t="shared" si="597"/>
        <v>#N/A</v>
      </c>
      <c r="J6586" t="e">
        <f t="shared" si="598"/>
        <v>#N/A</v>
      </c>
      <c r="K6586" t="e">
        <f t="shared" si="599"/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 t="shared" si="596"/>
        <v>#N/A</v>
      </c>
      <c r="I6587" t="e">
        <f t="shared" si="597"/>
        <v>#N/A</v>
      </c>
      <c r="J6587" t="e">
        <f t="shared" si="598"/>
        <v>#N/A</v>
      </c>
      <c r="K6587" t="e">
        <f t="shared" si="599"/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 t="shared" si="596"/>
        <v>#N/A</v>
      </c>
      <c r="I6588" t="e">
        <f t="shared" si="597"/>
        <v>#N/A</v>
      </c>
      <c r="J6588" t="e">
        <f t="shared" si="598"/>
        <v>#N/A</v>
      </c>
      <c r="K6588" t="e">
        <f t="shared" si="599"/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 t="shared" si="596"/>
        <v>#N/A</v>
      </c>
      <c r="I6589" t="e">
        <f t="shared" si="597"/>
        <v>#N/A</v>
      </c>
      <c r="J6589" t="e">
        <f t="shared" si="598"/>
        <v>#N/A</v>
      </c>
      <c r="K6589" t="e">
        <f t="shared" si="599"/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 t="shared" si="596"/>
        <v>#N/A</v>
      </c>
      <c r="I6590" t="e">
        <f t="shared" si="597"/>
        <v>#N/A</v>
      </c>
      <c r="J6590" t="e">
        <f t="shared" si="598"/>
        <v>#N/A</v>
      </c>
      <c r="K6590" t="e">
        <f t="shared" si="599"/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 t="shared" si="596"/>
        <v>#N/A</v>
      </c>
      <c r="I6591" t="e">
        <f t="shared" si="597"/>
        <v>#N/A</v>
      </c>
      <c r="J6591" t="e">
        <f t="shared" si="598"/>
        <v>#N/A</v>
      </c>
      <c r="K6591" t="e">
        <f t="shared" si="599"/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 t="shared" si="596"/>
        <v>#N/A</v>
      </c>
      <c r="I6592" t="e">
        <f t="shared" si="597"/>
        <v>#N/A</v>
      </c>
      <c r="J6592" t="e">
        <f t="shared" si="598"/>
        <v>#N/A</v>
      </c>
      <c r="K6592" t="e">
        <f t="shared" si="599"/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 t="shared" si="596"/>
        <v>#N/A</v>
      </c>
      <c r="I6593" t="e">
        <f t="shared" si="597"/>
        <v>#N/A</v>
      </c>
      <c r="J6593" t="e">
        <f t="shared" si="598"/>
        <v>#N/A</v>
      </c>
      <c r="K6593" t="e">
        <f t="shared" si="599"/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 t="shared" si="596"/>
        <v>#N/A</v>
      </c>
      <c r="I6594" t="e">
        <f t="shared" si="597"/>
        <v>#N/A</v>
      </c>
      <c r="J6594" t="e">
        <f t="shared" si="598"/>
        <v>#N/A</v>
      </c>
      <c r="K6594" t="e">
        <f t="shared" si="599"/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 t="shared" si="596"/>
        <v>#N/A</v>
      </c>
      <c r="I6595" t="e">
        <f t="shared" si="597"/>
        <v>#N/A</v>
      </c>
      <c r="J6595" t="e">
        <f t="shared" si="598"/>
        <v>#N/A</v>
      </c>
      <c r="K6595" t="e">
        <f t="shared" si="599"/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 t="shared" si="596"/>
        <v>#N/A</v>
      </c>
      <c r="I6596" t="e">
        <f t="shared" si="597"/>
        <v>#N/A</v>
      </c>
      <c r="J6596" t="e">
        <f t="shared" si="598"/>
        <v>#N/A</v>
      </c>
      <c r="K6596" t="e">
        <f t="shared" si="599"/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 t="shared" si="596"/>
        <v>#N/A</v>
      </c>
      <c r="I6597" t="e">
        <f t="shared" si="597"/>
        <v>#N/A</v>
      </c>
      <c r="J6597" t="e">
        <f t="shared" si="598"/>
        <v>#N/A</v>
      </c>
      <c r="K6597" t="e">
        <f t="shared" si="599"/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 t="shared" si="596"/>
        <v>#N/A</v>
      </c>
      <c r="I6598" t="e">
        <f t="shared" si="597"/>
        <v>#N/A</v>
      </c>
      <c r="J6598" t="e">
        <f t="shared" si="598"/>
        <v>#N/A</v>
      </c>
      <c r="K6598" t="e">
        <f t="shared" si="599"/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 t="shared" si="596"/>
        <v>#N/A</v>
      </c>
      <c r="I6599" t="e">
        <f t="shared" si="597"/>
        <v>#N/A</v>
      </c>
      <c r="J6599" t="e">
        <f t="shared" si="598"/>
        <v>#N/A</v>
      </c>
      <c r="K6599" t="e">
        <f t="shared" si="599"/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 t="shared" si="596"/>
        <v>#N/A</v>
      </c>
      <c r="I6600" t="e">
        <f t="shared" si="597"/>
        <v>#N/A</v>
      </c>
      <c r="J6600" t="e">
        <f t="shared" si="598"/>
        <v>#N/A</v>
      </c>
      <c r="K6600" t="e">
        <f t="shared" si="599"/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 t="shared" si="596"/>
        <v>#N/A</v>
      </c>
      <c r="I6601" t="e">
        <f t="shared" si="597"/>
        <v>#N/A</v>
      </c>
      <c r="J6601" t="e">
        <f t="shared" si="598"/>
        <v>#N/A</v>
      </c>
      <c r="K6601" t="e">
        <f t="shared" si="599"/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 t="shared" si="596"/>
        <v>#N/A</v>
      </c>
      <c r="I6602" t="e">
        <f t="shared" si="597"/>
        <v>#N/A</v>
      </c>
      <c r="J6602" t="e">
        <f t="shared" si="598"/>
        <v>#N/A</v>
      </c>
      <c r="K6602" t="e">
        <f t="shared" si="599"/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 t="shared" si="596"/>
        <v>#N/A</v>
      </c>
      <c r="I6603" t="e">
        <f t="shared" si="597"/>
        <v>#N/A</v>
      </c>
      <c r="J6603" t="e">
        <f t="shared" si="598"/>
        <v>#N/A</v>
      </c>
      <c r="K6603" t="e">
        <f t="shared" si="599"/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 t="shared" si="596"/>
        <v>#N/A</v>
      </c>
      <c r="I6604" t="e">
        <f t="shared" si="597"/>
        <v>#N/A</v>
      </c>
      <c r="J6604" t="e">
        <f t="shared" si="598"/>
        <v>#N/A</v>
      </c>
      <c r="K6604" t="e">
        <f t="shared" si="599"/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 t="shared" si="596"/>
        <v>#N/A</v>
      </c>
      <c r="I6605" t="e">
        <f t="shared" si="597"/>
        <v>#N/A</v>
      </c>
      <c r="J6605" t="e">
        <f t="shared" si="598"/>
        <v>#N/A</v>
      </c>
      <c r="K6605" t="e">
        <f t="shared" si="599"/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 t="shared" si="596"/>
        <v>#N/A</v>
      </c>
      <c r="I6606" t="e">
        <f t="shared" si="597"/>
        <v>#N/A</v>
      </c>
      <c r="J6606" t="e">
        <f t="shared" si="598"/>
        <v>#N/A</v>
      </c>
      <c r="K6606" t="e">
        <f t="shared" si="599"/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 t="shared" si="596"/>
        <v>#N/A</v>
      </c>
      <c r="I6607" t="e">
        <f t="shared" si="597"/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 t="shared" si="596"/>
        <v>#N/A</v>
      </c>
      <c r="I6608" t="e">
        <f t="shared" si="597"/>
        <v>#N/A</v>
      </c>
      <c r="J6608" t="e">
        <f t="shared" ref="J6608:J6624" si="600">NA()</f>
        <v>#N/A</v>
      </c>
      <c r="K6608" t="e">
        <f t="shared" ref="K6608:K6624" si="601"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 t="shared" si="596"/>
        <v>#N/A</v>
      </c>
      <c r="I6609" t="e">
        <f t="shared" si="597"/>
        <v>#N/A</v>
      </c>
      <c r="J6609" t="e">
        <f t="shared" si="600"/>
        <v>#N/A</v>
      </c>
      <c r="K6609" t="e">
        <f t="shared" si="601"/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 t="shared" si="596"/>
        <v>#N/A</v>
      </c>
      <c r="I6610" t="e">
        <f t="shared" si="597"/>
        <v>#N/A</v>
      </c>
      <c r="J6610" t="e">
        <f t="shared" si="600"/>
        <v>#N/A</v>
      </c>
      <c r="K6610" t="e">
        <f t="shared" si="601"/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 t="shared" si="596"/>
        <v>#N/A</v>
      </c>
      <c r="I6611" t="e">
        <f t="shared" si="597"/>
        <v>#N/A</v>
      </c>
      <c r="J6611" t="e">
        <f t="shared" si="600"/>
        <v>#N/A</v>
      </c>
      <c r="K6611" t="e">
        <f t="shared" si="601"/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 t="shared" si="596"/>
        <v>#N/A</v>
      </c>
      <c r="I6612" t="e">
        <f t="shared" si="597"/>
        <v>#N/A</v>
      </c>
      <c r="J6612" t="e">
        <f t="shared" si="600"/>
        <v>#N/A</v>
      </c>
      <c r="K6612" t="e">
        <f t="shared" si="601"/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 t="shared" si="596"/>
        <v>#N/A</v>
      </c>
      <c r="I6613" t="e">
        <f t="shared" si="597"/>
        <v>#N/A</v>
      </c>
      <c r="J6613" t="e">
        <f t="shared" si="600"/>
        <v>#N/A</v>
      </c>
      <c r="K6613" t="e">
        <f t="shared" si="601"/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 t="shared" si="596"/>
        <v>#N/A</v>
      </c>
      <c r="I6614" t="e">
        <f t="shared" si="597"/>
        <v>#N/A</v>
      </c>
      <c r="J6614" t="e">
        <f t="shared" si="600"/>
        <v>#N/A</v>
      </c>
      <c r="K6614" t="e">
        <f t="shared" si="601"/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 t="shared" si="596"/>
        <v>#N/A</v>
      </c>
      <c r="I6615" t="e">
        <f t="shared" si="597"/>
        <v>#N/A</v>
      </c>
      <c r="J6615" t="e">
        <f t="shared" si="600"/>
        <v>#N/A</v>
      </c>
      <c r="K6615" t="e">
        <f t="shared" si="601"/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 t="shared" si="596"/>
        <v>#N/A</v>
      </c>
      <c r="I6616" t="e">
        <f t="shared" si="597"/>
        <v>#N/A</v>
      </c>
      <c r="J6616" t="e">
        <f t="shared" si="600"/>
        <v>#N/A</v>
      </c>
      <c r="K6616" t="e">
        <f t="shared" si="601"/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 t="shared" si="596"/>
        <v>#N/A</v>
      </c>
      <c r="I6617" t="e">
        <f t="shared" si="597"/>
        <v>#N/A</v>
      </c>
      <c r="J6617" t="e">
        <f t="shared" si="600"/>
        <v>#N/A</v>
      </c>
      <c r="K6617" t="e">
        <f t="shared" si="601"/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 t="shared" si="596"/>
        <v>#N/A</v>
      </c>
      <c r="I6618" t="e">
        <f t="shared" si="597"/>
        <v>#N/A</v>
      </c>
      <c r="J6618" t="e">
        <f t="shared" si="600"/>
        <v>#N/A</v>
      </c>
      <c r="K6618" t="e">
        <f t="shared" si="601"/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 t="shared" si="596"/>
        <v>#N/A</v>
      </c>
      <c r="I6619" t="e">
        <f t="shared" si="597"/>
        <v>#N/A</v>
      </c>
      <c r="J6619" t="e">
        <f t="shared" si="600"/>
        <v>#N/A</v>
      </c>
      <c r="K6619" t="e">
        <f t="shared" si="601"/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 t="shared" si="596"/>
        <v>#N/A</v>
      </c>
      <c r="I6620" t="e">
        <f t="shared" si="597"/>
        <v>#N/A</v>
      </c>
      <c r="J6620" t="e">
        <f t="shared" si="600"/>
        <v>#N/A</v>
      </c>
      <c r="K6620" t="e">
        <f t="shared" si="601"/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 t="shared" si="596"/>
        <v>#N/A</v>
      </c>
      <c r="I6621" t="e">
        <f t="shared" si="597"/>
        <v>#N/A</v>
      </c>
      <c r="J6621" t="e">
        <f t="shared" si="600"/>
        <v>#N/A</v>
      </c>
      <c r="K6621" t="e">
        <f t="shared" si="601"/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 t="shared" si="596"/>
        <v>#N/A</v>
      </c>
      <c r="I6622" t="e">
        <f t="shared" si="597"/>
        <v>#N/A</v>
      </c>
      <c r="J6622" t="e">
        <f t="shared" si="600"/>
        <v>#N/A</v>
      </c>
      <c r="K6622" t="e">
        <f t="shared" si="601"/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 t="shared" si="596"/>
        <v>#N/A</v>
      </c>
      <c r="I6623" t="e">
        <f t="shared" si="597"/>
        <v>#N/A</v>
      </c>
      <c r="J6623" t="e">
        <f t="shared" si="600"/>
        <v>#N/A</v>
      </c>
      <c r="K6623" t="e">
        <f t="shared" si="601"/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 t="shared" si="596"/>
        <v>#N/A</v>
      </c>
      <c r="I6624" t="e">
        <f t="shared" si="597"/>
        <v>#N/A</v>
      </c>
      <c r="J6624" t="e">
        <f t="shared" si="600"/>
        <v>#N/A</v>
      </c>
      <c r="K6624" t="e">
        <f t="shared" si="601"/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 t="shared" si="596"/>
        <v>#N/A</v>
      </c>
      <c r="I6625" t="e">
        <f t="shared" si="597"/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 t="shared" si="596"/>
        <v>#N/A</v>
      </c>
      <c r="I6626" t="e">
        <f t="shared" si="597"/>
        <v>#N/A</v>
      </c>
      <c r="J6626" t="e">
        <f t="shared" ref="J6626:J6645" si="602">NA()</f>
        <v>#N/A</v>
      </c>
      <c r="K6626" t="e">
        <f t="shared" ref="K6626:K6645" si="603"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 t="shared" si="596"/>
        <v>#N/A</v>
      </c>
      <c r="I6627" t="e">
        <f t="shared" si="597"/>
        <v>#N/A</v>
      </c>
      <c r="J6627" t="e">
        <f t="shared" si="602"/>
        <v>#N/A</v>
      </c>
      <c r="K6627" t="e">
        <f t="shared" si="603"/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 t="shared" si="596"/>
        <v>#N/A</v>
      </c>
      <c r="I6628" t="e">
        <f t="shared" si="597"/>
        <v>#N/A</v>
      </c>
      <c r="J6628" t="e">
        <f t="shared" si="602"/>
        <v>#N/A</v>
      </c>
      <c r="K6628" t="e">
        <f t="shared" si="603"/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 t="shared" ref="H6629:H6692" si="604">NA()</f>
        <v>#N/A</v>
      </c>
      <c r="I6629" t="e">
        <f t="shared" ref="I6629:I6692" si="605">NA()</f>
        <v>#N/A</v>
      </c>
      <c r="J6629" t="e">
        <f t="shared" si="602"/>
        <v>#N/A</v>
      </c>
      <c r="K6629" t="e">
        <f t="shared" si="603"/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 t="shared" si="604"/>
        <v>#N/A</v>
      </c>
      <c r="I6630" t="e">
        <f t="shared" si="605"/>
        <v>#N/A</v>
      </c>
      <c r="J6630" t="e">
        <f t="shared" si="602"/>
        <v>#N/A</v>
      </c>
      <c r="K6630" t="e">
        <f t="shared" si="603"/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 t="shared" si="604"/>
        <v>#N/A</v>
      </c>
      <c r="I6631" t="e">
        <f t="shared" si="605"/>
        <v>#N/A</v>
      </c>
      <c r="J6631" t="e">
        <f t="shared" si="602"/>
        <v>#N/A</v>
      </c>
      <c r="K6631" t="e">
        <f t="shared" si="603"/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 t="shared" si="604"/>
        <v>#N/A</v>
      </c>
      <c r="I6632" t="e">
        <f t="shared" si="605"/>
        <v>#N/A</v>
      </c>
      <c r="J6632" t="e">
        <f t="shared" si="602"/>
        <v>#N/A</v>
      </c>
      <c r="K6632" t="e">
        <f t="shared" si="603"/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 t="shared" si="604"/>
        <v>#N/A</v>
      </c>
      <c r="I6633" t="e">
        <f t="shared" si="605"/>
        <v>#N/A</v>
      </c>
      <c r="J6633" t="e">
        <f t="shared" si="602"/>
        <v>#N/A</v>
      </c>
      <c r="K6633" t="e">
        <f t="shared" si="603"/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 t="shared" si="604"/>
        <v>#N/A</v>
      </c>
      <c r="I6634" t="e">
        <f t="shared" si="605"/>
        <v>#N/A</v>
      </c>
      <c r="J6634" t="e">
        <f t="shared" si="602"/>
        <v>#N/A</v>
      </c>
      <c r="K6634" t="e">
        <f t="shared" si="603"/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 t="shared" si="604"/>
        <v>#N/A</v>
      </c>
      <c r="I6635" t="e">
        <f t="shared" si="605"/>
        <v>#N/A</v>
      </c>
      <c r="J6635" t="e">
        <f t="shared" si="602"/>
        <v>#N/A</v>
      </c>
      <c r="K6635" t="e">
        <f t="shared" si="603"/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 t="shared" si="604"/>
        <v>#N/A</v>
      </c>
      <c r="I6636" t="e">
        <f t="shared" si="605"/>
        <v>#N/A</v>
      </c>
      <c r="J6636" t="e">
        <f t="shared" si="602"/>
        <v>#N/A</v>
      </c>
      <c r="K6636" t="e">
        <f t="shared" si="603"/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 t="shared" si="604"/>
        <v>#N/A</v>
      </c>
      <c r="I6637" t="e">
        <f t="shared" si="605"/>
        <v>#N/A</v>
      </c>
      <c r="J6637" t="e">
        <f t="shared" si="602"/>
        <v>#N/A</v>
      </c>
      <c r="K6637" t="e">
        <f t="shared" si="603"/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 t="shared" si="604"/>
        <v>#N/A</v>
      </c>
      <c r="I6638" t="e">
        <f t="shared" si="605"/>
        <v>#N/A</v>
      </c>
      <c r="J6638" t="e">
        <f t="shared" si="602"/>
        <v>#N/A</v>
      </c>
      <c r="K6638" t="e">
        <f t="shared" si="603"/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 t="shared" si="604"/>
        <v>#N/A</v>
      </c>
      <c r="I6639" t="e">
        <f t="shared" si="605"/>
        <v>#N/A</v>
      </c>
      <c r="J6639" t="e">
        <f t="shared" si="602"/>
        <v>#N/A</v>
      </c>
      <c r="K6639" t="e">
        <f t="shared" si="603"/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 t="shared" si="604"/>
        <v>#N/A</v>
      </c>
      <c r="I6640" t="e">
        <f t="shared" si="605"/>
        <v>#N/A</v>
      </c>
      <c r="J6640" t="e">
        <f t="shared" si="602"/>
        <v>#N/A</v>
      </c>
      <c r="K6640" t="e">
        <f t="shared" si="603"/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 t="shared" si="604"/>
        <v>#N/A</v>
      </c>
      <c r="I6641" t="e">
        <f t="shared" si="605"/>
        <v>#N/A</v>
      </c>
      <c r="J6641" t="e">
        <f t="shared" si="602"/>
        <v>#N/A</v>
      </c>
      <c r="K6641" t="e">
        <f t="shared" si="603"/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 t="shared" si="604"/>
        <v>#N/A</v>
      </c>
      <c r="I6642" t="e">
        <f t="shared" si="605"/>
        <v>#N/A</v>
      </c>
      <c r="J6642" t="e">
        <f t="shared" si="602"/>
        <v>#N/A</v>
      </c>
      <c r="K6642" t="e">
        <f t="shared" si="603"/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 t="shared" si="604"/>
        <v>#N/A</v>
      </c>
      <c r="I6643" t="e">
        <f t="shared" si="605"/>
        <v>#N/A</v>
      </c>
      <c r="J6643" t="e">
        <f t="shared" si="602"/>
        <v>#N/A</v>
      </c>
      <c r="K6643" t="e">
        <f t="shared" si="603"/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 t="shared" si="604"/>
        <v>#N/A</v>
      </c>
      <c r="I6644" t="e">
        <f t="shared" si="605"/>
        <v>#N/A</v>
      </c>
      <c r="J6644" t="e">
        <f t="shared" si="602"/>
        <v>#N/A</v>
      </c>
      <c r="K6644" t="e">
        <f t="shared" si="603"/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 t="shared" si="604"/>
        <v>#N/A</v>
      </c>
      <c r="I6645" t="e">
        <f t="shared" si="605"/>
        <v>#N/A</v>
      </c>
      <c r="J6645" t="e">
        <f t="shared" si="602"/>
        <v>#N/A</v>
      </c>
      <c r="K6645" t="e">
        <f t="shared" si="603"/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 t="shared" si="604"/>
        <v>#N/A</v>
      </c>
      <c r="I6646" t="e">
        <f t="shared" si="605"/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 t="shared" si="604"/>
        <v>#N/A</v>
      </c>
      <c r="I6647" t="e">
        <f t="shared" si="605"/>
        <v>#N/A</v>
      </c>
      <c r="J6647" t="e">
        <f t="shared" ref="J6647:J6710" si="606">NA()</f>
        <v>#N/A</v>
      </c>
      <c r="K6647" t="e">
        <f t="shared" ref="K6647:K6710" si="607"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 t="shared" si="604"/>
        <v>#N/A</v>
      </c>
      <c r="I6648" t="e">
        <f t="shared" si="605"/>
        <v>#N/A</v>
      </c>
      <c r="J6648" t="e">
        <f t="shared" si="606"/>
        <v>#N/A</v>
      </c>
      <c r="K6648" t="e">
        <f t="shared" si="607"/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 t="shared" si="604"/>
        <v>#N/A</v>
      </c>
      <c r="I6649" t="e">
        <f t="shared" si="605"/>
        <v>#N/A</v>
      </c>
      <c r="J6649" t="e">
        <f t="shared" si="606"/>
        <v>#N/A</v>
      </c>
      <c r="K6649" t="e">
        <f t="shared" si="607"/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 t="shared" si="604"/>
        <v>#N/A</v>
      </c>
      <c r="I6650" t="e">
        <f t="shared" si="605"/>
        <v>#N/A</v>
      </c>
      <c r="J6650" t="e">
        <f t="shared" si="606"/>
        <v>#N/A</v>
      </c>
      <c r="K6650" t="e">
        <f t="shared" si="607"/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 t="shared" si="604"/>
        <v>#N/A</v>
      </c>
      <c r="I6651" t="e">
        <f t="shared" si="605"/>
        <v>#N/A</v>
      </c>
      <c r="J6651" t="e">
        <f t="shared" si="606"/>
        <v>#N/A</v>
      </c>
      <c r="K6651" t="e">
        <f t="shared" si="607"/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 t="shared" si="604"/>
        <v>#N/A</v>
      </c>
      <c r="I6652" t="e">
        <f t="shared" si="605"/>
        <v>#N/A</v>
      </c>
      <c r="J6652" t="e">
        <f t="shared" si="606"/>
        <v>#N/A</v>
      </c>
      <c r="K6652" t="e">
        <f t="shared" si="607"/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 t="shared" si="604"/>
        <v>#N/A</v>
      </c>
      <c r="I6653" t="e">
        <f t="shared" si="605"/>
        <v>#N/A</v>
      </c>
      <c r="J6653" t="e">
        <f t="shared" si="606"/>
        <v>#N/A</v>
      </c>
      <c r="K6653" t="e">
        <f t="shared" si="607"/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 t="shared" si="604"/>
        <v>#N/A</v>
      </c>
      <c r="I6654" t="e">
        <f t="shared" si="605"/>
        <v>#N/A</v>
      </c>
      <c r="J6654" t="e">
        <f t="shared" si="606"/>
        <v>#N/A</v>
      </c>
      <c r="K6654" t="e">
        <f t="shared" si="607"/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 t="shared" si="604"/>
        <v>#N/A</v>
      </c>
      <c r="I6655" t="e">
        <f t="shared" si="605"/>
        <v>#N/A</v>
      </c>
      <c r="J6655" t="e">
        <f t="shared" si="606"/>
        <v>#N/A</v>
      </c>
      <c r="K6655" t="e">
        <f t="shared" si="607"/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 t="shared" si="604"/>
        <v>#N/A</v>
      </c>
      <c r="I6656" t="e">
        <f t="shared" si="605"/>
        <v>#N/A</v>
      </c>
      <c r="J6656" t="e">
        <f t="shared" si="606"/>
        <v>#N/A</v>
      </c>
      <c r="K6656" t="e">
        <f t="shared" si="607"/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 t="shared" si="604"/>
        <v>#N/A</v>
      </c>
      <c r="I6657" t="e">
        <f t="shared" si="605"/>
        <v>#N/A</v>
      </c>
      <c r="J6657" t="e">
        <f t="shared" si="606"/>
        <v>#N/A</v>
      </c>
      <c r="K6657" t="e">
        <f t="shared" si="607"/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 t="shared" si="604"/>
        <v>#N/A</v>
      </c>
      <c r="I6658" t="e">
        <f t="shared" si="605"/>
        <v>#N/A</v>
      </c>
      <c r="J6658" t="e">
        <f t="shared" si="606"/>
        <v>#N/A</v>
      </c>
      <c r="K6658" t="e">
        <f t="shared" si="607"/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 t="shared" si="604"/>
        <v>#N/A</v>
      </c>
      <c r="I6659" t="e">
        <f t="shared" si="605"/>
        <v>#N/A</v>
      </c>
      <c r="J6659" t="e">
        <f t="shared" si="606"/>
        <v>#N/A</v>
      </c>
      <c r="K6659" t="e">
        <f t="shared" si="607"/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 t="shared" si="604"/>
        <v>#N/A</v>
      </c>
      <c r="I6660" t="e">
        <f t="shared" si="605"/>
        <v>#N/A</v>
      </c>
      <c r="J6660" t="e">
        <f t="shared" si="606"/>
        <v>#N/A</v>
      </c>
      <c r="K6660" t="e">
        <f t="shared" si="607"/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 t="shared" si="604"/>
        <v>#N/A</v>
      </c>
      <c r="I6661" t="e">
        <f t="shared" si="605"/>
        <v>#N/A</v>
      </c>
      <c r="J6661" t="e">
        <f t="shared" si="606"/>
        <v>#N/A</v>
      </c>
      <c r="K6661" t="e">
        <f t="shared" si="607"/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 t="shared" si="604"/>
        <v>#N/A</v>
      </c>
      <c r="I6662" t="e">
        <f t="shared" si="605"/>
        <v>#N/A</v>
      </c>
      <c r="J6662" t="e">
        <f t="shared" si="606"/>
        <v>#N/A</v>
      </c>
      <c r="K6662" t="e">
        <f t="shared" si="607"/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 t="shared" si="604"/>
        <v>#N/A</v>
      </c>
      <c r="I6663" t="e">
        <f t="shared" si="605"/>
        <v>#N/A</v>
      </c>
      <c r="J6663" t="e">
        <f t="shared" si="606"/>
        <v>#N/A</v>
      </c>
      <c r="K6663" t="e">
        <f t="shared" si="607"/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 t="shared" si="604"/>
        <v>#N/A</v>
      </c>
      <c r="I6664" t="e">
        <f t="shared" si="605"/>
        <v>#N/A</v>
      </c>
      <c r="J6664" t="e">
        <f t="shared" si="606"/>
        <v>#N/A</v>
      </c>
      <c r="K6664" t="e">
        <f t="shared" si="607"/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 t="shared" si="604"/>
        <v>#N/A</v>
      </c>
      <c r="I6665" t="e">
        <f t="shared" si="605"/>
        <v>#N/A</v>
      </c>
      <c r="J6665" t="e">
        <f t="shared" si="606"/>
        <v>#N/A</v>
      </c>
      <c r="K6665" t="e">
        <f t="shared" si="607"/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 t="shared" si="604"/>
        <v>#N/A</v>
      </c>
      <c r="I6666" t="e">
        <f t="shared" si="605"/>
        <v>#N/A</v>
      </c>
      <c r="J6666" t="e">
        <f t="shared" si="606"/>
        <v>#N/A</v>
      </c>
      <c r="K6666" t="e">
        <f t="shared" si="607"/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 t="shared" si="604"/>
        <v>#N/A</v>
      </c>
      <c r="I6667" t="e">
        <f t="shared" si="605"/>
        <v>#N/A</v>
      </c>
      <c r="J6667" t="e">
        <f t="shared" si="606"/>
        <v>#N/A</v>
      </c>
      <c r="K6667" t="e">
        <f t="shared" si="607"/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 t="shared" si="604"/>
        <v>#N/A</v>
      </c>
      <c r="I6668" t="e">
        <f t="shared" si="605"/>
        <v>#N/A</v>
      </c>
      <c r="J6668" t="e">
        <f t="shared" si="606"/>
        <v>#N/A</v>
      </c>
      <c r="K6668" t="e">
        <f t="shared" si="607"/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 t="shared" si="604"/>
        <v>#N/A</v>
      </c>
      <c r="I6669" t="e">
        <f t="shared" si="605"/>
        <v>#N/A</v>
      </c>
      <c r="J6669" t="e">
        <f t="shared" si="606"/>
        <v>#N/A</v>
      </c>
      <c r="K6669" t="e">
        <f t="shared" si="607"/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 t="shared" si="604"/>
        <v>#N/A</v>
      </c>
      <c r="I6670" t="e">
        <f t="shared" si="605"/>
        <v>#N/A</v>
      </c>
      <c r="J6670" t="e">
        <f t="shared" si="606"/>
        <v>#N/A</v>
      </c>
      <c r="K6670" t="e">
        <f t="shared" si="607"/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 t="shared" si="604"/>
        <v>#N/A</v>
      </c>
      <c r="I6671" t="e">
        <f t="shared" si="605"/>
        <v>#N/A</v>
      </c>
      <c r="J6671" t="e">
        <f t="shared" si="606"/>
        <v>#N/A</v>
      </c>
      <c r="K6671" t="e">
        <f t="shared" si="607"/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 t="shared" si="604"/>
        <v>#N/A</v>
      </c>
      <c r="I6672" t="e">
        <f t="shared" si="605"/>
        <v>#N/A</v>
      </c>
      <c r="J6672" t="e">
        <f t="shared" si="606"/>
        <v>#N/A</v>
      </c>
      <c r="K6672" t="e">
        <f t="shared" si="607"/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 t="shared" si="604"/>
        <v>#N/A</v>
      </c>
      <c r="I6673" t="e">
        <f t="shared" si="605"/>
        <v>#N/A</v>
      </c>
      <c r="J6673" t="e">
        <f t="shared" si="606"/>
        <v>#N/A</v>
      </c>
      <c r="K6673" t="e">
        <f t="shared" si="607"/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 t="shared" si="604"/>
        <v>#N/A</v>
      </c>
      <c r="I6674" t="e">
        <f t="shared" si="605"/>
        <v>#N/A</v>
      </c>
      <c r="J6674" t="e">
        <f t="shared" si="606"/>
        <v>#N/A</v>
      </c>
      <c r="K6674" t="e">
        <f t="shared" si="607"/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 t="shared" si="604"/>
        <v>#N/A</v>
      </c>
      <c r="I6675" t="e">
        <f t="shared" si="605"/>
        <v>#N/A</v>
      </c>
      <c r="J6675" t="e">
        <f t="shared" si="606"/>
        <v>#N/A</v>
      </c>
      <c r="K6675" t="e">
        <f t="shared" si="607"/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 t="shared" si="604"/>
        <v>#N/A</v>
      </c>
      <c r="I6676" t="e">
        <f t="shared" si="605"/>
        <v>#N/A</v>
      </c>
      <c r="J6676" t="e">
        <f t="shared" si="606"/>
        <v>#N/A</v>
      </c>
      <c r="K6676" t="e">
        <f t="shared" si="607"/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 t="shared" si="604"/>
        <v>#N/A</v>
      </c>
      <c r="I6677" t="e">
        <f t="shared" si="605"/>
        <v>#N/A</v>
      </c>
      <c r="J6677" t="e">
        <f t="shared" si="606"/>
        <v>#N/A</v>
      </c>
      <c r="K6677" t="e">
        <f t="shared" si="607"/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 t="shared" si="604"/>
        <v>#N/A</v>
      </c>
      <c r="I6678" t="e">
        <f t="shared" si="605"/>
        <v>#N/A</v>
      </c>
      <c r="J6678" t="e">
        <f t="shared" si="606"/>
        <v>#N/A</v>
      </c>
      <c r="K6678" t="e">
        <f t="shared" si="607"/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 t="shared" si="604"/>
        <v>#N/A</v>
      </c>
      <c r="I6679" t="e">
        <f t="shared" si="605"/>
        <v>#N/A</v>
      </c>
      <c r="J6679" t="e">
        <f t="shared" si="606"/>
        <v>#N/A</v>
      </c>
      <c r="K6679" t="e">
        <f t="shared" si="607"/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 t="shared" si="604"/>
        <v>#N/A</v>
      </c>
      <c r="I6680" t="e">
        <f t="shared" si="605"/>
        <v>#N/A</v>
      </c>
      <c r="J6680" t="e">
        <f t="shared" si="606"/>
        <v>#N/A</v>
      </c>
      <c r="K6680" t="e">
        <f t="shared" si="607"/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 t="shared" si="604"/>
        <v>#N/A</v>
      </c>
      <c r="I6681" t="e">
        <f t="shared" si="605"/>
        <v>#N/A</v>
      </c>
      <c r="J6681" t="e">
        <f t="shared" si="606"/>
        <v>#N/A</v>
      </c>
      <c r="K6681" t="e">
        <f t="shared" si="607"/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 t="shared" si="604"/>
        <v>#N/A</v>
      </c>
      <c r="I6682" t="e">
        <f t="shared" si="605"/>
        <v>#N/A</v>
      </c>
      <c r="J6682" t="e">
        <f t="shared" si="606"/>
        <v>#N/A</v>
      </c>
      <c r="K6682" t="e">
        <f t="shared" si="607"/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 t="shared" si="604"/>
        <v>#N/A</v>
      </c>
      <c r="I6683" t="e">
        <f t="shared" si="605"/>
        <v>#N/A</v>
      </c>
      <c r="J6683" t="e">
        <f t="shared" si="606"/>
        <v>#N/A</v>
      </c>
      <c r="K6683" t="e">
        <f t="shared" si="607"/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 t="shared" si="604"/>
        <v>#N/A</v>
      </c>
      <c r="I6684" t="e">
        <f t="shared" si="605"/>
        <v>#N/A</v>
      </c>
      <c r="J6684" t="e">
        <f t="shared" si="606"/>
        <v>#N/A</v>
      </c>
      <c r="K6684" t="e">
        <f t="shared" si="607"/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 t="shared" si="604"/>
        <v>#N/A</v>
      </c>
      <c r="I6685" t="e">
        <f t="shared" si="605"/>
        <v>#N/A</v>
      </c>
      <c r="J6685" t="e">
        <f t="shared" si="606"/>
        <v>#N/A</v>
      </c>
      <c r="K6685" t="e">
        <f t="shared" si="607"/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 t="shared" si="604"/>
        <v>#N/A</v>
      </c>
      <c r="I6686" t="e">
        <f t="shared" si="605"/>
        <v>#N/A</v>
      </c>
      <c r="J6686" t="e">
        <f t="shared" si="606"/>
        <v>#N/A</v>
      </c>
      <c r="K6686" t="e">
        <f t="shared" si="607"/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 t="shared" si="604"/>
        <v>#N/A</v>
      </c>
      <c r="I6687" t="e">
        <f t="shared" si="605"/>
        <v>#N/A</v>
      </c>
      <c r="J6687" t="e">
        <f t="shared" si="606"/>
        <v>#N/A</v>
      </c>
      <c r="K6687" t="e">
        <f t="shared" si="607"/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 t="shared" si="604"/>
        <v>#N/A</v>
      </c>
      <c r="I6688" t="e">
        <f t="shared" si="605"/>
        <v>#N/A</v>
      </c>
      <c r="J6688" t="e">
        <f t="shared" si="606"/>
        <v>#N/A</v>
      </c>
      <c r="K6688" t="e">
        <f t="shared" si="607"/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 t="shared" si="604"/>
        <v>#N/A</v>
      </c>
      <c r="I6689" t="e">
        <f t="shared" si="605"/>
        <v>#N/A</v>
      </c>
      <c r="J6689" t="e">
        <f t="shared" si="606"/>
        <v>#N/A</v>
      </c>
      <c r="K6689" t="e">
        <f t="shared" si="607"/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 t="shared" si="604"/>
        <v>#N/A</v>
      </c>
      <c r="I6690" t="e">
        <f t="shared" si="605"/>
        <v>#N/A</v>
      </c>
      <c r="J6690" t="e">
        <f t="shared" si="606"/>
        <v>#N/A</v>
      </c>
      <c r="K6690" t="e">
        <f t="shared" si="607"/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 t="shared" si="604"/>
        <v>#N/A</v>
      </c>
      <c r="I6691" t="e">
        <f t="shared" si="605"/>
        <v>#N/A</v>
      </c>
      <c r="J6691" t="e">
        <f t="shared" si="606"/>
        <v>#N/A</v>
      </c>
      <c r="K6691" t="e">
        <f t="shared" si="607"/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 t="shared" si="604"/>
        <v>#N/A</v>
      </c>
      <c r="I6692" t="e">
        <f t="shared" si="605"/>
        <v>#N/A</v>
      </c>
      <c r="J6692" t="e">
        <f t="shared" si="606"/>
        <v>#N/A</v>
      </c>
      <c r="K6692" t="e">
        <f t="shared" si="607"/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 t="shared" ref="H6693:H6756" si="608">NA()</f>
        <v>#N/A</v>
      </c>
      <c r="I6693" t="e">
        <f t="shared" ref="I6693:I6756" si="609">NA()</f>
        <v>#N/A</v>
      </c>
      <c r="J6693" t="e">
        <f t="shared" si="606"/>
        <v>#N/A</v>
      </c>
      <c r="K6693" t="e">
        <f t="shared" si="607"/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 t="shared" si="608"/>
        <v>#N/A</v>
      </c>
      <c r="I6694" t="e">
        <f t="shared" si="609"/>
        <v>#N/A</v>
      </c>
      <c r="J6694" t="e">
        <f t="shared" si="606"/>
        <v>#N/A</v>
      </c>
      <c r="K6694" t="e">
        <f t="shared" si="607"/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 t="shared" si="608"/>
        <v>#N/A</v>
      </c>
      <c r="I6695" t="e">
        <f t="shared" si="609"/>
        <v>#N/A</v>
      </c>
      <c r="J6695" t="e">
        <f t="shared" si="606"/>
        <v>#N/A</v>
      </c>
      <c r="K6695" t="e">
        <f t="shared" si="607"/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 t="shared" si="608"/>
        <v>#N/A</v>
      </c>
      <c r="I6696" t="e">
        <f t="shared" si="609"/>
        <v>#N/A</v>
      </c>
      <c r="J6696" t="e">
        <f t="shared" si="606"/>
        <v>#N/A</v>
      </c>
      <c r="K6696" t="e">
        <f t="shared" si="607"/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 t="shared" si="608"/>
        <v>#N/A</v>
      </c>
      <c r="I6697" t="e">
        <f t="shared" si="609"/>
        <v>#N/A</v>
      </c>
      <c r="J6697" t="e">
        <f t="shared" si="606"/>
        <v>#N/A</v>
      </c>
      <c r="K6697" t="e">
        <f t="shared" si="607"/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 t="shared" si="608"/>
        <v>#N/A</v>
      </c>
      <c r="I6698" t="e">
        <f t="shared" si="609"/>
        <v>#N/A</v>
      </c>
      <c r="J6698" t="e">
        <f t="shared" si="606"/>
        <v>#N/A</v>
      </c>
      <c r="K6698" t="e">
        <f t="shared" si="607"/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 t="shared" si="608"/>
        <v>#N/A</v>
      </c>
      <c r="I6699" t="e">
        <f t="shared" si="609"/>
        <v>#N/A</v>
      </c>
      <c r="J6699" t="e">
        <f t="shared" si="606"/>
        <v>#N/A</v>
      </c>
      <c r="K6699" t="e">
        <f t="shared" si="607"/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 t="shared" si="608"/>
        <v>#N/A</v>
      </c>
      <c r="I6700" t="e">
        <f t="shared" si="609"/>
        <v>#N/A</v>
      </c>
      <c r="J6700" t="e">
        <f t="shared" si="606"/>
        <v>#N/A</v>
      </c>
      <c r="K6700" t="e">
        <f t="shared" si="607"/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 t="shared" si="608"/>
        <v>#N/A</v>
      </c>
      <c r="I6701" t="e">
        <f t="shared" si="609"/>
        <v>#N/A</v>
      </c>
      <c r="J6701" t="e">
        <f t="shared" si="606"/>
        <v>#N/A</v>
      </c>
      <c r="K6701" t="e">
        <f t="shared" si="607"/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 t="shared" si="608"/>
        <v>#N/A</v>
      </c>
      <c r="I6702" t="e">
        <f t="shared" si="609"/>
        <v>#N/A</v>
      </c>
      <c r="J6702" t="e">
        <f t="shared" si="606"/>
        <v>#N/A</v>
      </c>
      <c r="K6702" t="e">
        <f t="shared" si="607"/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 t="shared" si="608"/>
        <v>#N/A</v>
      </c>
      <c r="I6703" t="e">
        <f t="shared" si="609"/>
        <v>#N/A</v>
      </c>
      <c r="J6703" t="e">
        <f t="shared" si="606"/>
        <v>#N/A</v>
      </c>
      <c r="K6703" t="e">
        <f t="shared" si="607"/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 t="shared" si="608"/>
        <v>#N/A</v>
      </c>
      <c r="I6704" t="e">
        <f t="shared" si="609"/>
        <v>#N/A</v>
      </c>
      <c r="J6704" t="e">
        <f t="shared" si="606"/>
        <v>#N/A</v>
      </c>
      <c r="K6704" t="e">
        <f t="shared" si="607"/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 t="shared" si="608"/>
        <v>#N/A</v>
      </c>
      <c r="I6705" t="e">
        <f t="shared" si="609"/>
        <v>#N/A</v>
      </c>
      <c r="J6705" t="e">
        <f t="shared" si="606"/>
        <v>#N/A</v>
      </c>
      <c r="K6705" t="e">
        <f t="shared" si="607"/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 t="shared" si="608"/>
        <v>#N/A</v>
      </c>
      <c r="I6706" t="e">
        <f t="shared" si="609"/>
        <v>#N/A</v>
      </c>
      <c r="J6706" t="e">
        <f t="shared" si="606"/>
        <v>#N/A</v>
      </c>
      <c r="K6706" t="e">
        <f t="shared" si="607"/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 t="shared" si="608"/>
        <v>#N/A</v>
      </c>
      <c r="I6707" t="e">
        <f t="shared" si="609"/>
        <v>#N/A</v>
      </c>
      <c r="J6707" t="e">
        <f t="shared" si="606"/>
        <v>#N/A</v>
      </c>
      <c r="K6707" t="e">
        <f t="shared" si="607"/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 t="shared" si="608"/>
        <v>#N/A</v>
      </c>
      <c r="I6708" t="e">
        <f t="shared" si="609"/>
        <v>#N/A</v>
      </c>
      <c r="J6708" t="e">
        <f t="shared" si="606"/>
        <v>#N/A</v>
      </c>
      <c r="K6708" t="e">
        <f t="shared" si="607"/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 t="shared" si="608"/>
        <v>#N/A</v>
      </c>
      <c r="I6709" t="e">
        <f t="shared" si="609"/>
        <v>#N/A</v>
      </c>
      <c r="J6709" t="e">
        <f t="shared" si="606"/>
        <v>#N/A</v>
      </c>
      <c r="K6709" t="e">
        <f t="shared" si="607"/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 t="shared" si="608"/>
        <v>#N/A</v>
      </c>
      <c r="I6710" t="e">
        <f t="shared" si="609"/>
        <v>#N/A</v>
      </c>
      <c r="J6710" t="e">
        <f t="shared" si="606"/>
        <v>#N/A</v>
      </c>
      <c r="K6710" t="e">
        <f t="shared" si="607"/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 t="shared" si="608"/>
        <v>#N/A</v>
      </c>
      <c r="I6711" t="e">
        <f t="shared" si="609"/>
        <v>#N/A</v>
      </c>
      <c r="J6711" t="e">
        <f t="shared" ref="J6711:J6774" si="610">NA()</f>
        <v>#N/A</v>
      </c>
      <c r="K6711" t="e">
        <f t="shared" ref="K6711:K6774" si="611"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 t="shared" si="608"/>
        <v>#N/A</v>
      </c>
      <c r="I6712" t="e">
        <f t="shared" si="609"/>
        <v>#N/A</v>
      </c>
      <c r="J6712" t="e">
        <f t="shared" si="610"/>
        <v>#N/A</v>
      </c>
      <c r="K6712" t="e">
        <f t="shared" si="611"/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 t="shared" si="608"/>
        <v>#N/A</v>
      </c>
      <c r="I6713" t="e">
        <f t="shared" si="609"/>
        <v>#N/A</v>
      </c>
      <c r="J6713" t="e">
        <f t="shared" si="610"/>
        <v>#N/A</v>
      </c>
      <c r="K6713" t="e">
        <f t="shared" si="611"/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 t="shared" si="608"/>
        <v>#N/A</v>
      </c>
      <c r="I6714" t="e">
        <f t="shared" si="609"/>
        <v>#N/A</v>
      </c>
      <c r="J6714" t="e">
        <f t="shared" si="610"/>
        <v>#N/A</v>
      </c>
      <c r="K6714" t="e">
        <f t="shared" si="611"/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 t="shared" si="608"/>
        <v>#N/A</v>
      </c>
      <c r="I6715" t="e">
        <f t="shared" si="609"/>
        <v>#N/A</v>
      </c>
      <c r="J6715" t="e">
        <f t="shared" si="610"/>
        <v>#N/A</v>
      </c>
      <c r="K6715" t="e">
        <f t="shared" si="611"/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 t="shared" si="608"/>
        <v>#N/A</v>
      </c>
      <c r="I6716" t="e">
        <f t="shared" si="609"/>
        <v>#N/A</v>
      </c>
      <c r="J6716" t="e">
        <f t="shared" si="610"/>
        <v>#N/A</v>
      </c>
      <c r="K6716" t="e">
        <f t="shared" si="611"/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 t="shared" si="608"/>
        <v>#N/A</v>
      </c>
      <c r="I6717" t="e">
        <f t="shared" si="609"/>
        <v>#N/A</v>
      </c>
      <c r="J6717" t="e">
        <f t="shared" si="610"/>
        <v>#N/A</v>
      </c>
      <c r="K6717" t="e">
        <f t="shared" si="611"/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 t="shared" si="608"/>
        <v>#N/A</v>
      </c>
      <c r="I6718" t="e">
        <f t="shared" si="609"/>
        <v>#N/A</v>
      </c>
      <c r="J6718" t="e">
        <f t="shared" si="610"/>
        <v>#N/A</v>
      </c>
      <c r="K6718" t="e">
        <f t="shared" si="611"/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 t="shared" si="608"/>
        <v>#N/A</v>
      </c>
      <c r="I6719" t="e">
        <f t="shared" si="609"/>
        <v>#N/A</v>
      </c>
      <c r="J6719" t="e">
        <f t="shared" si="610"/>
        <v>#N/A</v>
      </c>
      <c r="K6719" t="e">
        <f t="shared" si="611"/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 t="shared" si="608"/>
        <v>#N/A</v>
      </c>
      <c r="I6720" t="e">
        <f t="shared" si="609"/>
        <v>#N/A</v>
      </c>
      <c r="J6720" t="e">
        <f t="shared" si="610"/>
        <v>#N/A</v>
      </c>
      <c r="K6720" t="e">
        <f t="shared" si="611"/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 t="shared" si="608"/>
        <v>#N/A</v>
      </c>
      <c r="I6721" t="e">
        <f t="shared" si="609"/>
        <v>#N/A</v>
      </c>
      <c r="J6721" t="e">
        <f t="shared" si="610"/>
        <v>#N/A</v>
      </c>
      <c r="K6721" t="e">
        <f t="shared" si="611"/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 t="shared" si="608"/>
        <v>#N/A</v>
      </c>
      <c r="I6722" t="e">
        <f t="shared" si="609"/>
        <v>#N/A</v>
      </c>
      <c r="J6722" t="e">
        <f t="shared" si="610"/>
        <v>#N/A</v>
      </c>
      <c r="K6722" t="e">
        <f t="shared" si="611"/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 t="shared" si="608"/>
        <v>#N/A</v>
      </c>
      <c r="I6723" t="e">
        <f t="shared" si="609"/>
        <v>#N/A</v>
      </c>
      <c r="J6723" t="e">
        <f t="shared" si="610"/>
        <v>#N/A</v>
      </c>
      <c r="K6723" t="e">
        <f t="shared" si="611"/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 t="shared" si="608"/>
        <v>#N/A</v>
      </c>
      <c r="I6724" t="e">
        <f t="shared" si="609"/>
        <v>#N/A</v>
      </c>
      <c r="J6724" t="e">
        <f t="shared" si="610"/>
        <v>#N/A</v>
      </c>
      <c r="K6724" t="e">
        <f t="shared" si="611"/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 t="shared" si="608"/>
        <v>#N/A</v>
      </c>
      <c r="I6725" t="e">
        <f t="shared" si="609"/>
        <v>#N/A</v>
      </c>
      <c r="J6725" t="e">
        <f t="shared" si="610"/>
        <v>#N/A</v>
      </c>
      <c r="K6725" t="e">
        <f t="shared" si="611"/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 t="shared" si="608"/>
        <v>#N/A</v>
      </c>
      <c r="I6726" t="e">
        <f t="shared" si="609"/>
        <v>#N/A</v>
      </c>
      <c r="J6726" t="e">
        <f t="shared" si="610"/>
        <v>#N/A</v>
      </c>
      <c r="K6726" t="e">
        <f t="shared" si="611"/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 t="shared" si="608"/>
        <v>#N/A</v>
      </c>
      <c r="I6727" t="e">
        <f t="shared" si="609"/>
        <v>#N/A</v>
      </c>
      <c r="J6727" t="e">
        <f t="shared" si="610"/>
        <v>#N/A</v>
      </c>
      <c r="K6727" t="e">
        <f t="shared" si="611"/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 t="shared" si="608"/>
        <v>#N/A</v>
      </c>
      <c r="I6728" t="e">
        <f t="shared" si="609"/>
        <v>#N/A</v>
      </c>
      <c r="J6728" t="e">
        <f t="shared" si="610"/>
        <v>#N/A</v>
      </c>
      <c r="K6728" t="e">
        <f t="shared" si="611"/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 t="shared" si="608"/>
        <v>#N/A</v>
      </c>
      <c r="I6729" t="e">
        <f t="shared" si="609"/>
        <v>#N/A</v>
      </c>
      <c r="J6729" t="e">
        <f t="shared" si="610"/>
        <v>#N/A</v>
      </c>
      <c r="K6729" t="e">
        <f t="shared" si="611"/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 t="shared" si="608"/>
        <v>#N/A</v>
      </c>
      <c r="I6730" t="e">
        <f t="shared" si="609"/>
        <v>#N/A</v>
      </c>
      <c r="J6730" t="e">
        <f t="shared" si="610"/>
        <v>#N/A</v>
      </c>
      <c r="K6730" t="e">
        <f t="shared" si="611"/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 t="shared" si="608"/>
        <v>#N/A</v>
      </c>
      <c r="I6731" t="e">
        <f t="shared" si="609"/>
        <v>#N/A</v>
      </c>
      <c r="J6731" t="e">
        <f t="shared" si="610"/>
        <v>#N/A</v>
      </c>
      <c r="K6731" t="e">
        <f t="shared" si="611"/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 t="shared" si="608"/>
        <v>#N/A</v>
      </c>
      <c r="I6732" t="e">
        <f t="shared" si="609"/>
        <v>#N/A</v>
      </c>
      <c r="J6732" t="e">
        <f t="shared" si="610"/>
        <v>#N/A</v>
      </c>
      <c r="K6732" t="e">
        <f t="shared" si="611"/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 t="shared" si="608"/>
        <v>#N/A</v>
      </c>
      <c r="I6733" t="e">
        <f t="shared" si="609"/>
        <v>#N/A</v>
      </c>
      <c r="J6733" t="e">
        <f t="shared" si="610"/>
        <v>#N/A</v>
      </c>
      <c r="K6733" t="e">
        <f t="shared" si="611"/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 t="shared" si="608"/>
        <v>#N/A</v>
      </c>
      <c r="I6734" t="e">
        <f t="shared" si="609"/>
        <v>#N/A</v>
      </c>
      <c r="J6734" t="e">
        <f t="shared" si="610"/>
        <v>#N/A</v>
      </c>
      <c r="K6734" t="e">
        <f t="shared" si="611"/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 t="shared" si="608"/>
        <v>#N/A</v>
      </c>
      <c r="I6735" t="e">
        <f t="shared" si="609"/>
        <v>#N/A</v>
      </c>
      <c r="J6735" t="e">
        <f t="shared" si="610"/>
        <v>#N/A</v>
      </c>
      <c r="K6735" t="e">
        <f t="shared" si="611"/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 t="shared" si="608"/>
        <v>#N/A</v>
      </c>
      <c r="I6736" t="e">
        <f t="shared" si="609"/>
        <v>#N/A</v>
      </c>
      <c r="J6736" t="e">
        <f t="shared" si="610"/>
        <v>#N/A</v>
      </c>
      <c r="K6736" t="e">
        <f t="shared" si="611"/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 t="shared" si="608"/>
        <v>#N/A</v>
      </c>
      <c r="I6737" t="e">
        <f t="shared" si="609"/>
        <v>#N/A</v>
      </c>
      <c r="J6737" t="e">
        <f t="shared" si="610"/>
        <v>#N/A</v>
      </c>
      <c r="K6737" t="e">
        <f t="shared" si="611"/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 t="shared" si="608"/>
        <v>#N/A</v>
      </c>
      <c r="I6738" t="e">
        <f t="shared" si="609"/>
        <v>#N/A</v>
      </c>
      <c r="J6738" t="e">
        <f t="shared" si="610"/>
        <v>#N/A</v>
      </c>
      <c r="K6738" t="e">
        <f t="shared" si="611"/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 t="shared" si="608"/>
        <v>#N/A</v>
      </c>
      <c r="I6739" t="e">
        <f t="shared" si="609"/>
        <v>#N/A</v>
      </c>
      <c r="J6739" t="e">
        <f t="shared" si="610"/>
        <v>#N/A</v>
      </c>
      <c r="K6739" t="e">
        <f t="shared" si="611"/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 t="shared" si="608"/>
        <v>#N/A</v>
      </c>
      <c r="I6740" t="e">
        <f t="shared" si="609"/>
        <v>#N/A</v>
      </c>
      <c r="J6740" t="e">
        <f t="shared" si="610"/>
        <v>#N/A</v>
      </c>
      <c r="K6740" t="e">
        <f t="shared" si="611"/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 t="shared" si="608"/>
        <v>#N/A</v>
      </c>
      <c r="I6741" t="e">
        <f t="shared" si="609"/>
        <v>#N/A</v>
      </c>
      <c r="J6741" t="e">
        <f t="shared" si="610"/>
        <v>#N/A</v>
      </c>
      <c r="K6741" t="e">
        <f t="shared" si="611"/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 t="shared" si="608"/>
        <v>#N/A</v>
      </c>
      <c r="I6742" t="e">
        <f t="shared" si="609"/>
        <v>#N/A</v>
      </c>
      <c r="J6742" t="e">
        <f t="shared" si="610"/>
        <v>#N/A</v>
      </c>
      <c r="K6742" t="e">
        <f t="shared" si="611"/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 t="shared" si="608"/>
        <v>#N/A</v>
      </c>
      <c r="I6743" t="e">
        <f t="shared" si="609"/>
        <v>#N/A</v>
      </c>
      <c r="J6743" t="e">
        <f t="shared" si="610"/>
        <v>#N/A</v>
      </c>
      <c r="K6743" t="e">
        <f t="shared" si="611"/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 t="shared" si="608"/>
        <v>#N/A</v>
      </c>
      <c r="I6744" t="e">
        <f t="shared" si="609"/>
        <v>#N/A</v>
      </c>
      <c r="J6744" t="e">
        <f t="shared" si="610"/>
        <v>#N/A</v>
      </c>
      <c r="K6744" t="e">
        <f t="shared" si="611"/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 t="shared" si="608"/>
        <v>#N/A</v>
      </c>
      <c r="I6745" t="e">
        <f t="shared" si="609"/>
        <v>#N/A</v>
      </c>
      <c r="J6745" t="e">
        <f t="shared" si="610"/>
        <v>#N/A</v>
      </c>
      <c r="K6745" t="e">
        <f t="shared" si="611"/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 t="shared" si="608"/>
        <v>#N/A</v>
      </c>
      <c r="I6746" t="e">
        <f t="shared" si="609"/>
        <v>#N/A</v>
      </c>
      <c r="J6746" t="e">
        <f t="shared" si="610"/>
        <v>#N/A</v>
      </c>
      <c r="K6746" t="e">
        <f t="shared" si="611"/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 t="shared" si="608"/>
        <v>#N/A</v>
      </c>
      <c r="I6747" t="e">
        <f t="shared" si="609"/>
        <v>#N/A</v>
      </c>
      <c r="J6747" t="e">
        <f t="shared" si="610"/>
        <v>#N/A</v>
      </c>
      <c r="K6747" t="e">
        <f t="shared" si="611"/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 t="shared" si="608"/>
        <v>#N/A</v>
      </c>
      <c r="I6748" t="e">
        <f t="shared" si="609"/>
        <v>#N/A</v>
      </c>
      <c r="J6748" t="e">
        <f t="shared" si="610"/>
        <v>#N/A</v>
      </c>
      <c r="K6748" t="e">
        <f t="shared" si="611"/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 t="shared" si="608"/>
        <v>#N/A</v>
      </c>
      <c r="I6749" t="e">
        <f t="shared" si="609"/>
        <v>#N/A</v>
      </c>
      <c r="J6749" t="e">
        <f t="shared" si="610"/>
        <v>#N/A</v>
      </c>
      <c r="K6749" t="e">
        <f t="shared" si="611"/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 t="shared" si="608"/>
        <v>#N/A</v>
      </c>
      <c r="I6750" t="e">
        <f t="shared" si="609"/>
        <v>#N/A</v>
      </c>
      <c r="J6750" t="e">
        <f t="shared" si="610"/>
        <v>#N/A</v>
      </c>
      <c r="K6750" t="e">
        <f t="shared" si="611"/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 t="shared" si="608"/>
        <v>#N/A</v>
      </c>
      <c r="I6751" t="e">
        <f t="shared" si="609"/>
        <v>#N/A</v>
      </c>
      <c r="J6751" t="e">
        <f t="shared" si="610"/>
        <v>#N/A</v>
      </c>
      <c r="K6751" t="e">
        <f t="shared" si="611"/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 t="shared" si="608"/>
        <v>#N/A</v>
      </c>
      <c r="I6752" t="e">
        <f t="shared" si="609"/>
        <v>#N/A</v>
      </c>
      <c r="J6752" t="e">
        <f t="shared" si="610"/>
        <v>#N/A</v>
      </c>
      <c r="K6752" t="e">
        <f t="shared" si="611"/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 t="shared" si="608"/>
        <v>#N/A</v>
      </c>
      <c r="I6753" t="e">
        <f t="shared" si="609"/>
        <v>#N/A</v>
      </c>
      <c r="J6753" t="e">
        <f t="shared" si="610"/>
        <v>#N/A</v>
      </c>
      <c r="K6753" t="e">
        <f t="shared" si="611"/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 t="shared" si="608"/>
        <v>#N/A</v>
      </c>
      <c r="I6754" t="e">
        <f t="shared" si="609"/>
        <v>#N/A</v>
      </c>
      <c r="J6754" t="e">
        <f t="shared" si="610"/>
        <v>#N/A</v>
      </c>
      <c r="K6754" t="e">
        <f t="shared" si="611"/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 t="shared" si="608"/>
        <v>#N/A</v>
      </c>
      <c r="I6755" t="e">
        <f t="shared" si="609"/>
        <v>#N/A</v>
      </c>
      <c r="J6755" t="e">
        <f t="shared" si="610"/>
        <v>#N/A</v>
      </c>
      <c r="K6755" t="e">
        <f t="shared" si="611"/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 t="shared" si="608"/>
        <v>#N/A</v>
      </c>
      <c r="I6756" t="e">
        <f t="shared" si="609"/>
        <v>#N/A</v>
      </c>
      <c r="J6756" t="e">
        <f t="shared" si="610"/>
        <v>#N/A</v>
      </c>
      <c r="K6756" t="e">
        <f t="shared" si="611"/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 t="shared" ref="H6757:H6775" si="612">NA()</f>
        <v>#N/A</v>
      </c>
      <c r="I6757" t="e">
        <f t="shared" ref="I6757:I6775" si="613">NA()</f>
        <v>#N/A</v>
      </c>
      <c r="J6757" t="e">
        <f t="shared" si="610"/>
        <v>#N/A</v>
      </c>
      <c r="K6757" t="e">
        <f t="shared" si="611"/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 t="shared" si="612"/>
        <v>#N/A</v>
      </c>
      <c r="I6758" t="e">
        <f t="shared" si="613"/>
        <v>#N/A</v>
      </c>
      <c r="J6758" t="e">
        <f t="shared" si="610"/>
        <v>#N/A</v>
      </c>
      <c r="K6758" t="e">
        <f t="shared" si="611"/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 t="shared" si="612"/>
        <v>#N/A</v>
      </c>
      <c r="I6759" t="e">
        <f t="shared" si="613"/>
        <v>#N/A</v>
      </c>
      <c r="J6759" t="e">
        <f t="shared" si="610"/>
        <v>#N/A</v>
      </c>
      <c r="K6759" t="e">
        <f t="shared" si="611"/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 t="shared" si="612"/>
        <v>#N/A</v>
      </c>
      <c r="I6760" t="e">
        <f t="shared" si="613"/>
        <v>#N/A</v>
      </c>
      <c r="J6760" t="e">
        <f t="shared" si="610"/>
        <v>#N/A</v>
      </c>
      <c r="K6760" t="e">
        <f t="shared" si="611"/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 t="shared" si="612"/>
        <v>#N/A</v>
      </c>
      <c r="I6761" t="e">
        <f t="shared" si="613"/>
        <v>#N/A</v>
      </c>
      <c r="J6761" t="e">
        <f t="shared" si="610"/>
        <v>#N/A</v>
      </c>
      <c r="K6761" t="e">
        <f t="shared" si="611"/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 t="shared" si="612"/>
        <v>#N/A</v>
      </c>
      <c r="I6762" t="e">
        <f t="shared" si="613"/>
        <v>#N/A</v>
      </c>
      <c r="J6762" t="e">
        <f t="shared" si="610"/>
        <v>#N/A</v>
      </c>
      <c r="K6762" t="e">
        <f t="shared" si="611"/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 t="shared" si="612"/>
        <v>#N/A</v>
      </c>
      <c r="I6763" t="e">
        <f t="shared" si="613"/>
        <v>#N/A</v>
      </c>
      <c r="J6763" t="e">
        <f t="shared" si="610"/>
        <v>#N/A</v>
      </c>
      <c r="K6763" t="e">
        <f t="shared" si="611"/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 t="shared" si="612"/>
        <v>#N/A</v>
      </c>
      <c r="I6764" t="e">
        <f t="shared" si="613"/>
        <v>#N/A</v>
      </c>
      <c r="J6764" t="e">
        <f t="shared" si="610"/>
        <v>#N/A</v>
      </c>
      <c r="K6764" t="e">
        <f t="shared" si="611"/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 t="shared" si="612"/>
        <v>#N/A</v>
      </c>
      <c r="I6765" t="e">
        <f t="shared" si="613"/>
        <v>#N/A</v>
      </c>
      <c r="J6765" t="e">
        <f t="shared" si="610"/>
        <v>#N/A</v>
      </c>
      <c r="K6765" t="e">
        <f t="shared" si="611"/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 t="shared" si="612"/>
        <v>#N/A</v>
      </c>
      <c r="I6766" t="e">
        <f t="shared" si="613"/>
        <v>#N/A</v>
      </c>
      <c r="J6766" t="e">
        <f t="shared" si="610"/>
        <v>#N/A</v>
      </c>
      <c r="K6766" t="e">
        <f t="shared" si="611"/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 t="shared" si="612"/>
        <v>#N/A</v>
      </c>
      <c r="I6767" t="e">
        <f t="shared" si="613"/>
        <v>#N/A</v>
      </c>
      <c r="J6767" t="e">
        <f t="shared" si="610"/>
        <v>#N/A</v>
      </c>
      <c r="K6767" t="e">
        <f t="shared" si="611"/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 t="shared" si="612"/>
        <v>#N/A</v>
      </c>
      <c r="I6768" t="e">
        <f t="shared" si="613"/>
        <v>#N/A</v>
      </c>
      <c r="J6768" t="e">
        <f t="shared" si="610"/>
        <v>#N/A</v>
      </c>
      <c r="K6768" t="e">
        <f t="shared" si="611"/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 t="shared" si="612"/>
        <v>#N/A</v>
      </c>
      <c r="I6769" t="e">
        <f t="shared" si="613"/>
        <v>#N/A</v>
      </c>
      <c r="J6769" t="e">
        <f t="shared" si="610"/>
        <v>#N/A</v>
      </c>
      <c r="K6769" t="e">
        <f t="shared" si="611"/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 t="shared" si="612"/>
        <v>#N/A</v>
      </c>
      <c r="I6770" t="e">
        <f t="shared" si="613"/>
        <v>#N/A</v>
      </c>
      <c r="J6770" t="e">
        <f t="shared" si="610"/>
        <v>#N/A</v>
      </c>
      <c r="K6770" t="e">
        <f t="shared" si="611"/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 t="shared" si="612"/>
        <v>#N/A</v>
      </c>
      <c r="I6771" t="e">
        <f t="shared" si="613"/>
        <v>#N/A</v>
      </c>
      <c r="J6771" t="e">
        <f t="shared" si="610"/>
        <v>#N/A</v>
      </c>
      <c r="K6771" t="e">
        <f t="shared" si="611"/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 t="shared" si="612"/>
        <v>#N/A</v>
      </c>
      <c r="I6772" t="e">
        <f t="shared" si="613"/>
        <v>#N/A</v>
      </c>
      <c r="J6772" t="e">
        <f t="shared" si="610"/>
        <v>#N/A</v>
      </c>
      <c r="K6772" t="e">
        <f t="shared" si="611"/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 t="shared" si="612"/>
        <v>#N/A</v>
      </c>
      <c r="I6773" t="e">
        <f t="shared" si="613"/>
        <v>#N/A</v>
      </c>
      <c r="J6773" t="e">
        <f t="shared" si="610"/>
        <v>#N/A</v>
      </c>
      <c r="K6773" t="e">
        <f t="shared" si="611"/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 t="shared" si="612"/>
        <v>#N/A</v>
      </c>
      <c r="I6774" t="e">
        <f t="shared" si="613"/>
        <v>#N/A</v>
      </c>
      <c r="J6774" t="e">
        <f t="shared" si="610"/>
        <v>#N/A</v>
      </c>
      <c r="K6774" t="e">
        <f t="shared" si="611"/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 t="shared" si="612"/>
        <v>#N/A</v>
      </c>
      <c r="I6775" t="e">
        <f t="shared" si="613"/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 t="shared" ref="H6777:H6796" si="614">NA()</f>
        <v>#N/A</v>
      </c>
      <c r="I6777" t="e">
        <f t="shared" ref="I6777:I6796" si="615">NA()</f>
        <v>#N/A</v>
      </c>
      <c r="J6777" t="e">
        <f t="shared" ref="J6777:J6796" si="616">NA()</f>
        <v>#N/A</v>
      </c>
      <c r="K6777" t="e">
        <f t="shared" ref="K6777:K6796" si="617"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 t="shared" si="614"/>
        <v>#N/A</v>
      </c>
      <c r="I6778" t="e">
        <f t="shared" si="615"/>
        <v>#N/A</v>
      </c>
      <c r="J6778" t="e">
        <f t="shared" si="616"/>
        <v>#N/A</v>
      </c>
      <c r="K6778" t="e">
        <f t="shared" si="617"/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 t="shared" si="614"/>
        <v>#N/A</v>
      </c>
      <c r="I6779" t="e">
        <f t="shared" si="615"/>
        <v>#N/A</v>
      </c>
      <c r="J6779" t="e">
        <f t="shared" si="616"/>
        <v>#N/A</v>
      </c>
      <c r="K6779" t="e">
        <f t="shared" si="617"/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 t="shared" si="614"/>
        <v>#N/A</v>
      </c>
      <c r="I6780" t="e">
        <f t="shared" si="615"/>
        <v>#N/A</v>
      </c>
      <c r="J6780" t="e">
        <f t="shared" si="616"/>
        <v>#N/A</v>
      </c>
      <c r="K6780" t="e">
        <f t="shared" si="617"/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 t="shared" si="614"/>
        <v>#N/A</v>
      </c>
      <c r="I6781" t="e">
        <f t="shared" si="615"/>
        <v>#N/A</v>
      </c>
      <c r="J6781" t="e">
        <f t="shared" si="616"/>
        <v>#N/A</v>
      </c>
      <c r="K6781" t="e">
        <f t="shared" si="617"/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 t="shared" si="614"/>
        <v>#N/A</v>
      </c>
      <c r="I6782" t="e">
        <f t="shared" si="615"/>
        <v>#N/A</v>
      </c>
      <c r="J6782" t="e">
        <f t="shared" si="616"/>
        <v>#N/A</v>
      </c>
      <c r="K6782" t="e">
        <f t="shared" si="617"/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 t="shared" si="614"/>
        <v>#N/A</v>
      </c>
      <c r="I6783" t="e">
        <f t="shared" si="615"/>
        <v>#N/A</v>
      </c>
      <c r="J6783" t="e">
        <f t="shared" si="616"/>
        <v>#N/A</v>
      </c>
      <c r="K6783" t="e">
        <f t="shared" si="617"/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 t="shared" si="614"/>
        <v>#N/A</v>
      </c>
      <c r="I6784" t="e">
        <f t="shared" si="615"/>
        <v>#N/A</v>
      </c>
      <c r="J6784" t="e">
        <f t="shared" si="616"/>
        <v>#N/A</v>
      </c>
      <c r="K6784" t="e">
        <f t="shared" si="617"/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 t="shared" si="614"/>
        <v>#N/A</v>
      </c>
      <c r="I6785" t="e">
        <f t="shared" si="615"/>
        <v>#N/A</v>
      </c>
      <c r="J6785" t="e">
        <f t="shared" si="616"/>
        <v>#N/A</v>
      </c>
      <c r="K6785" t="e">
        <f t="shared" si="617"/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 t="shared" si="614"/>
        <v>#N/A</v>
      </c>
      <c r="I6786" t="e">
        <f t="shared" si="615"/>
        <v>#N/A</v>
      </c>
      <c r="J6786" t="e">
        <f t="shared" si="616"/>
        <v>#N/A</v>
      </c>
      <c r="K6786" t="e">
        <f t="shared" si="617"/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 t="shared" si="614"/>
        <v>#N/A</v>
      </c>
      <c r="I6787" t="e">
        <f t="shared" si="615"/>
        <v>#N/A</v>
      </c>
      <c r="J6787" t="e">
        <f t="shared" si="616"/>
        <v>#N/A</v>
      </c>
      <c r="K6787" t="e">
        <f t="shared" si="617"/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 t="shared" si="614"/>
        <v>#N/A</v>
      </c>
      <c r="I6788" t="e">
        <f t="shared" si="615"/>
        <v>#N/A</v>
      </c>
      <c r="J6788" t="e">
        <f t="shared" si="616"/>
        <v>#N/A</v>
      </c>
      <c r="K6788" t="e">
        <f t="shared" si="617"/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 t="shared" si="614"/>
        <v>#N/A</v>
      </c>
      <c r="I6789" t="e">
        <f t="shared" si="615"/>
        <v>#N/A</v>
      </c>
      <c r="J6789" t="e">
        <f t="shared" si="616"/>
        <v>#N/A</v>
      </c>
      <c r="K6789" t="e">
        <f t="shared" si="617"/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 t="shared" si="614"/>
        <v>#N/A</v>
      </c>
      <c r="I6790" t="e">
        <f t="shared" si="615"/>
        <v>#N/A</v>
      </c>
      <c r="J6790" t="e">
        <f t="shared" si="616"/>
        <v>#N/A</v>
      </c>
      <c r="K6790" t="e">
        <f t="shared" si="617"/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 t="shared" si="614"/>
        <v>#N/A</v>
      </c>
      <c r="I6791" t="e">
        <f t="shared" si="615"/>
        <v>#N/A</v>
      </c>
      <c r="J6791" t="e">
        <f t="shared" si="616"/>
        <v>#N/A</v>
      </c>
      <c r="K6791" t="e">
        <f t="shared" si="617"/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 t="shared" si="614"/>
        <v>#N/A</v>
      </c>
      <c r="I6792" t="e">
        <f t="shared" si="615"/>
        <v>#N/A</v>
      </c>
      <c r="J6792" t="e">
        <f t="shared" si="616"/>
        <v>#N/A</v>
      </c>
      <c r="K6792" t="e">
        <f t="shared" si="617"/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 t="shared" si="614"/>
        <v>#N/A</v>
      </c>
      <c r="I6793" t="e">
        <f t="shared" si="615"/>
        <v>#N/A</v>
      </c>
      <c r="J6793" t="e">
        <f t="shared" si="616"/>
        <v>#N/A</v>
      </c>
      <c r="K6793" t="e">
        <f t="shared" si="617"/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 t="shared" si="614"/>
        <v>#N/A</v>
      </c>
      <c r="I6794" t="e">
        <f t="shared" si="615"/>
        <v>#N/A</v>
      </c>
      <c r="J6794" t="e">
        <f t="shared" si="616"/>
        <v>#N/A</v>
      </c>
      <c r="K6794" t="e">
        <f t="shared" si="617"/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 t="shared" si="614"/>
        <v>#N/A</v>
      </c>
      <c r="I6795" t="e">
        <f t="shared" si="615"/>
        <v>#N/A</v>
      </c>
      <c r="J6795" t="e">
        <f t="shared" si="616"/>
        <v>#N/A</v>
      </c>
      <c r="K6795" t="e">
        <f t="shared" si="617"/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 t="shared" si="614"/>
        <v>#N/A</v>
      </c>
      <c r="I6796" t="e">
        <f t="shared" si="615"/>
        <v>#N/A</v>
      </c>
      <c r="J6796" t="e">
        <f t="shared" si="616"/>
        <v>#N/A</v>
      </c>
      <c r="K6796" t="e">
        <f t="shared" si="617"/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 t="shared" ref="H6798:H6861" si="618">NA()</f>
        <v>#N/A</v>
      </c>
      <c r="I6798" t="e">
        <f t="shared" ref="I6798:I6861" si="619">NA()</f>
        <v>#N/A</v>
      </c>
      <c r="J6798" t="e">
        <f t="shared" ref="J6798:J6813" si="620">NA()</f>
        <v>#N/A</v>
      </c>
      <c r="K6798" t="e">
        <f t="shared" ref="K6798:K6813" si="621"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 t="shared" si="618"/>
        <v>#N/A</v>
      </c>
      <c r="I6799" t="e">
        <f t="shared" si="619"/>
        <v>#N/A</v>
      </c>
      <c r="J6799" t="e">
        <f t="shared" si="620"/>
        <v>#N/A</v>
      </c>
      <c r="K6799" t="e">
        <f t="shared" si="621"/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 t="shared" si="618"/>
        <v>#N/A</v>
      </c>
      <c r="I6800" t="e">
        <f t="shared" si="619"/>
        <v>#N/A</v>
      </c>
      <c r="J6800" t="e">
        <f t="shared" si="620"/>
        <v>#N/A</v>
      </c>
      <c r="K6800" t="e">
        <f t="shared" si="621"/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 t="shared" si="618"/>
        <v>#N/A</v>
      </c>
      <c r="I6801" t="e">
        <f t="shared" si="619"/>
        <v>#N/A</v>
      </c>
      <c r="J6801" t="e">
        <f t="shared" si="620"/>
        <v>#N/A</v>
      </c>
      <c r="K6801" t="e">
        <f t="shared" si="621"/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 t="shared" si="618"/>
        <v>#N/A</v>
      </c>
      <c r="I6802" t="e">
        <f t="shared" si="619"/>
        <v>#N/A</v>
      </c>
      <c r="J6802" t="e">
        <f t="shared" si="620"/>
        <v>#N/A</v>
      </c>
      <c r="K6802" t="e">
        <f t="shared" si="621"/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 t="shared" si="618"/>
        <v>#N/A</v>
      </c>
      <c r="I6803" t="e">
        <f t="shared" si="619"/>
        <v>#N/A</v>
      </c>
      <c r="J6803" t="e">
        <f t="shared" si="620"/>
        <v>#N/A</v>
      </c>
      <c r="K6803" t="e">
        <f t="shared" si="621"/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 t="shared" si="618"/>
        <v>#N/A</v>
      </c>
      <c r="I6804" t="e">
        <f t="shared" si="619"/>
        <v>#N/A</v>
      </c>
      <c r="J6804" t="e">
        <f t="shared" si="620"/>
        <v>#N/A</v>
      </c>
      <c r="K6804" t="e">
        <f t="shared" si="621"/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 t="shared" si="618"/>
        <v>#N/A</v>
      </c>
      <c r="I6805" t="e">
        <f t="shared" si="619"/>
        <v>#N/A</v>
      </c>
      <c r="J6805" t="e">
        <f t="shared" si="620"/>
        <v>#N/A</v>
      </c>
      <c r="K6805" t="e">
        <f t="shared" si="621"/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 t="shared" si="618"/>
        <v>#N/A</v>
      </c>
      <c r="I6806" t="e">
        <f t="shared" si="619"/>
        <v>#N/A</v>
      </c>
      <c r="J6806" t="e">
        <f t="shared" si="620"/>
        <v>#N/A</v>
      </c>
      <c r="K6806" t="e">
        <f t="shared" si="621"/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 t="shared" si="618"/>
        <v>#N/A</v>
      </c>
      <c r="I6807" t="e">
        <f t="shared" si="619"/>
        <v>#N/A</v>
      </c>
      <c r="J6807" t="e">
        <f t="shared" si="620"/>
        <v>#N/A</v>
      </c>
      <c r="K6807" t="e">
        <f t="shared" si="621"/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 t="shared" si="618"/>
        <v>#N/A</v>
      </c>
      <c r="I6808" t="e">
        <f t="shared" si="619"/>
        <v>#N/A</v>
      </c>
      <c r="J6808" t="e">
        <f t="shared" si="620"/>
        <v>#N/A</v>
      </c>
      <c r="K6808" t="e">
        <f t="shared" si="621"/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 t="shared" si="618"/>
        <v>#N/A</v>
      </c>
      <c r="I6809" t="e">
        <f t="shared" si="619"/>
        <v>#N/A</v>
      </c>
      <c r="J6809" t="e">
        <f t="shared" si="620"/>
        <v>#N/A</v>
      </c>
      <c r="K6809" t="e">
        <f t="shared" si="621"/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 t="shared" si="618"/>
        <v>#N/A</v>
      </c>
      <c r="I6810" t="e">
        <f t="shared" si="619"/>
        <v>#N/A</v>
      </c>
      <c r="J6810" t="e">
        <f t="shared" si="620"/>
        <v>#N/A</v>
      </c>
      <c r="K6810" t="e">
        <f t="shared" si="621"/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 t="shared" si="618"/>
        <v>#N/A</v>
      </c>
      <c r="I6811" t="e">
        <f t="shared" si="619"/>
        <v>#N/A</v>
      </c>
      <c r="J6811" t="e">
        <f t="shared" si="620"/>
        <v>#N/A</v>
      </c>
      <c r="K6811" t="e">
        <f t="shared" si="621"/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 t="shared" si="618"/>
        <v>#N/A</v>
      </c>
      <c r="I6812" t="e">
        <f t="shared" si="619"/>
        <v>#N/A</v>
      </c>
      <c r="J6812" t="e">
        <f t="shared" si="620"/>
        <v>#N/A</v>
      </c>
      <c r="K6812" t="e">
        <f t="shared" si="621"/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 t="shared" si="618"/>
        <v>#N/A</v>
      </c>
      <c r="I6813" t="e">
        <f t="shared" si="619"/>
        <v>#N/A</v>
      </c>
      <c r="J6813" t="e">
        <f t="shared" si="620"/>
        <v>#N/A</v>
      </c>
      <c r="K6813" t="e">
        <f t="shared" si="621"/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 t="shared" si="618"/>
        <v>#N/A</v>
      </c>
      <c r="I6814" t="e">
        <f t="shared" si="619"/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 t="shared" si="618"/>
        <v>#N/A</v>
      </c>
      <c r="I6815" t="e">
        <f t="shared" si="619"/>
        <v>#N/A</v>
      </c>
      <c r="J6815" t="e">
        <f t="shared" ref="J6815:J6878" si="622">NA()</f>
        <v>#N/A</v>
      </c>
      <c r="K6815" t="e">
        <f t="shared" ref="K6815:K6878" si="623"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 t="shared" si="618"/>
        <v>#N/A</v>
      </c>
      <c r="I6816" t="e">
        <f t="shared" si="619"/>
        <v>#N/A</v>
      </c>
      <c r="J6816" t="e">
        <f t="shared" si="622"/>
        <v>#N/A</v>
      </c>
      <c r="K6816" t="e">
        <f t="shared" si="623"/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 t="shared" si="618"/>
        <v>#N/A</v>
      </c>
      <c r="I6817" t="e">
        <f t="shared" si="619"/>
        <v>#N/A</v>
      </c>
      <c r="J6817" t="e">
        <f t="shared" si="622"/>
        <v>#N/A</v>
      </c>
      <c r="K6817" t="e">
        <f t="shared" si="623"/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 t="shared" si="618"/>
        <v>#N/A</v>
      </c>
      <c r="I6818" t="e">
        <f t="shared" si="619"/>
        <v>#N/A</v>
      </c>
      <c r="J6818" t="e">
        <f t="shared" si="622"/>
        <v>#N/A</v>
      </c>
      <c r="K6818" t="e">
        <f t="shared" si="623"/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 t="shared" si="618"/>
        <v>#N/A</v>
      </c>
      <c r="I6819" t="e">
        <f t="shared" si="619"/>
        <v>#N/A</v>
      </c>
      <c r="J6819" t="e">
        <f t="shared" si="622"/>
        <v>#N/A</v>
      </c>
      <c r="K6819" t="e">
        <f t="shared" si="623"/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 t="shared" si="618"/>
        <v>#N/A</v>
      </c>
      <c r="I6820" t="e">
        <f t="shared" si="619"/>
        <v>#N/A</v>
      </c>
      <c r="J6820" t="e">
        <f t="shared" si="622"/>
        <v>#N/A</v>
      </c>
      <c r="K6820" t="e">
        <f t="shared" si="623"/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 t="shared" si="618"/>
        <v>#N/A</v>
      </c>
      <c r="I6821" t="e">
        <f t="shared" si="619"/>
        <v>#N/A</v>
      </c>
      <c r="J6821" t="e">
        <f t="shared" si="622"/>
        <v>#N/A</v>
      </c>
      <c r="K6821" t="e">
        <f t="shared" si="623"/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 t="shared" si="618"/>
        <v>#N/A</v>
      </c>
      <c r="I6822" t="e">
        <f t="shared" si="619"/>
        <v>#N/A</v>
      </c>
      <c r="J6822" t="e">
        <f t="shared" si="622"/>
        <v>#N/A</v>
      </c>
      <c r="K6822" t="e">
        <f t="shared" si="623"/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 t="shared" si="618"/>
        <v>#N/A</v>
      </c>
      <c r="I6823" t="e">
        <f t="shared" si="619"/>
        <v>#N/A</v>
      </c>
      <c r="J6823" t="e">
        <f t="shared" si="622"/>
        <v>#N/A</v>
      </c>
      <c r="K6823" t="e">
        <f t="shared" si="623"/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 t="shared" si="618"/>
        <v>#N/A</v>
      </c>
      <c r="I6824" t="e">
        <f t="shared" si="619"/>
        <v>#N/A</v>
      </c>
      <c r="J6824" t="e">
        <f t="shared" si="622"/>
        <v>#N/A</v>
      </c>
      <c r="K6824" t="e">
        <f t="shared" si="623"/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 t="shared" si="618"/>
        <v>#N/A</v>
      </c>
      <c r="I6825" t="e">
        <f t="shared" si="619"/>
        <v>#N/A</v>
      </c>
      <c r="J6825" t="e">
        <f t="shared" si="622"/>
        <v>#N/A</v>
      </c>
      <c r="K6825" t="e">
        <f t="shared" si="623"/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 t="shared" si="618"/>
        <v>#N/A</v>
      </c>
      <c r="I6826" t="e">
        <f t="shared" si="619"/>
        <v>#N/A</v>
      </c>
      <c r="J6826" t="e">
        <f t="shared" si="622"/>
        <v>#N/A</v>
      </c>
      <c r="K6826" t="e">
        <f t="shared" si="623"/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 t="shared" si="618"/>
        <v>#N/A</v>
      </c>
      <c r="I6827" t="e">
        <f t="shared" si="619"/>
        <v>#N/A</v>
      </c>
      <c r="J6827" t="e">
        <f t="shared" si="622"/>
        <v>#N/A</v>
      </c>
      <c r="K6827" t="e">
        <f t="shared" si="623"/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 t="shared" si="618"/>
        <v>#N/A</v>
      </c>
      <c r="I6828" t="e">
        <f t="shared" si="619"/>
        <v>#N/A</v>
      </c>
      <c r="J6828" t="e">
        <f t="shared" si="622"/>
        <v>#N/A</v>
      </c>
      <c r="K6828" t="e">
        <f t="shared" si="623"/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 t="shared" si="618"/>
        <v>#N/A</v>
      </c>
      <c r="I6829" t="e">
        <f t="shared" si="619"/>
        <v>#N/A</v>
      </c>
      <c r="J6829" t="e">
        <f t="shared" si="622"/>
        <v>#N/A</v>
      </c>
      <c r="K6829" t="e">
        <f t="shared" si="623"/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 t="shared" si="618"/>
        <v>#N/A</v>
      </c>
      <c r="I6830" t="e">
        <f t="shared" si="619"/>
        <v>#N/A</v>
      </c>
      <c r="J6830" t="e">
        <f t="shared" si="622"/>
        <v>#N/A</v>
      </c>
      <c r="K6830" t="e">
        <f t="shared" si="623"/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 t="shared" si="618"/>
        <v>#N/A</v>
      </c>
      <c r="I6831" t="e">
        <f t="shared" si="619"/>
        <v>#N/A</v>
      </c>
      <c r="J6831" t="e">
        <f t="shared" si="622"/>
        <v>#N/A</v>
      </c>
      <c r="K6831" t="e">
        <f t="shared" si="623"/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 t="shared" si="618"/>
        <v>#N/A</v>
      </c>
      <c r="I6832" t="e">
        <f t="shared" si="619"/>
        <v>#N/A</v>
      </c>
      <c r="J6832" t="e">
        <f t="shared" si="622"/>
        <v>#N/A</v>
      </c>
      <c r="K6832" t="e">
        <f t="shared" si="623"/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 t="shared" si="618"/>
        <v>#N/A</v>
      </c>
      <c r="I6833" t="e">
        <f t="shared" si="619"/>
        <v>#N/A</v>
      </c>
      <c r="J6833" t="e">
        <f t="shared" si="622"/>
        <v>#N/A</v>
      </c>
      <c r="K6833" t="e">
        <f t="shared" si="623"/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 t="shared" si="618"/>
        <v>#N/A</v>
      </c>
      <c r="I6834" t="e">
        <f t="shared" si="619"/>
        <v>#N/A</v>
      </c>
      <c r="J6834" t="e">
        <f t="shared" si="622"/>
        <v>#N/A</v>
      </c>
      <c r="K6834" t="e">
        <f t="shared" si="623"/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 t="shared" si="618"/>
        <v>#N/A</v>
      </c>
      <c r="I6835" t="e">
        <f t="shared" si="619"/>
        <v>#N/A</v>
      </c>
      <c r="J6835" t="e">
        <f t="shared" si="622"/>
        <v>#N/A</v>
      </c>
      <c r="K6835" t="e">
        <f t="shared" si="623"/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 t="shared" si="618"/>
        <v>#N/A</v>
      </c>
      <c r="I6836" t="e">
        <f t="shared" si="619"/>
        <v>#N/A</v>
      </c>
      <c r="J6836" t="e">
        <f t="shared" si="622"/>
        <v>#N/A</v>
      </c>
      <c r="K6836" t="e">
        <f t="shared" si="623"/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 t="shared" si="618"/>
        <v>#N/A</v>
      </c>
      <c r="I6837" t="e">
        <f t="shared" si="619"/>
        <v>#N/A</v>
      </c>
      <c r="J6837" t="e">
        <f t="shared" si="622"/>
        <v>#N/A</v>
      </c>
      <c r="K6837" t="e">
        <f t="shared" si="623"/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 t="shared" si="618"/>
        <v>#N/A</v>
      </c>
      <c r="I6838" t="e">
        <f t="shared" si="619"/>
        <v>#N/A</v>
      </c>
      <c r="J6838" t="e">
        <f t="shared" si="622"/>
        <v>#N/A</v>
      </c>
      <c r="K6838" t="e">
        <f t="shared" si="623"/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 t="shared" si="618"/>
        <v>#N/A</v>
      </c>
      <c r="I6839" t="e">
        <f t="shared" si="619"/>
        <v>#N/A</v>
      </c>
      <c r="J6839" t="e">
        <f t="shared" si="622"/>
        <v>#N/A</v>
      </c>
      <c r="K6839" t="e">
        <f t="shared" si="623"/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 t="shared" si="618"/>
        <v>#N/A</v>
      </c>
      <c r="I6840" t="e">
        <f t="shared" si="619"/>
        <v>#N/A</v>
      </c>
      <c r="J6840" t="e">
        <f t="shared" si="622"/>
        <v>#N/A</v>
      </c>
      <c r="K6840" t="e">
        <f t="shared" si="623"/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 t="shared" si="618"/>
        <v>#N/A</v>
      </c>
      <c r="I6841" t="e">
        <f t="shared" si="619"/>
        <v>#N/A</v>
      </c>
      <c r="J6841" t="e">
        <f t="shared" si="622"/>
        <v>#N/A</v>
      </c>
      <c r="K6841" t="e">
        <f t="shared" si="623"/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 t="shared" si="618"/>
        <v>#N/A</v>
      </c>
      <c r="I6842" t="e">
        <f t="shared" si="619"/>
        <v>#N/A</v>
      </c>
      <c r="J6842" t="e">
        <f t="shared" si="622"/>
        <v>#N/A</v>
      </c>
      <c r="K6842" t="e">
        <f t="shared" si="623"/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 t="shared" si="618"/>
        <v>#N/A</v>
      </c>
      <c r="I6843" t="e">
        <f t="shared" si="619"/>
        <v>#N/A</v>
      </c>
      <c r="J6843" t="e">
        <f t="shared" si="622"/>
        <v>#N/A</v>
      </c>
      <c r="K6843" t="e">
        <f t="shared" si="623"/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 t="shared" si="618"/>
        <v>#N/A</v>
      </c>
      <c r="I6844" t="e">
        <f t="shared" si="619"/>
        <v>#N/A</v>
      </c>
      <c r="J6844" t="e">
        <f t="shared" si="622"/>
        <v>#N/A</v>
      </c>
      <c r="K6844" t="e">
        <f t="shared" si="623"/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 t="shared" si="618"/>
        <v>#N/A</v>
      </c>
      <c r="I6845" t="e">
        <f t="shared" si="619"/>
        <v>#N/A</v>
      </c>
      <c r="J6845" t="e">
        <f t="shared" si="622"/>
        <v>#N/A</v>
      </c>
      <c r="K6845" t="e">
        <f t="shared" si="623"/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 t="shared" si="618"/>
        <v>#N/A</v>
      </c>
      <c r="I6846" t="e">
        <f t="shared" si="619"/>
        <v>#N/A</v>
      </c>
      <c r="J6846" t="e">
        <f t="shared" si="622"/>
        <v>#N/A</v>
      </c>
      <c r="K6846" t="e">
        <f t="shared" si="623"/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 t="shared" si="618"/>
        <v>#N/A</v>
      </c>
      <c r="I6847" t="e">
        <f t="shared" si="619"/>
        <v>#N/A</v>
      </c>
      <c r="J6847" t="e">
        <f t="shared" si="622"/>
        <v>#N/A</v>
      </c>
      <c r="K6847" t="e">
        <f t="shared" si="623"/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 t="shared" si="618"/>
        <v>#N/A</v>
      </c>
      <c r="I6848" t="e">
        <f t="shared" si="619"/>
        <v>#N/A</v>
      </c>
      <c r="J6848" t="e">
        <f t="shared" si="622"/>
        <v>#N/A</v>
      </c>
      <c r="K6848" t="e">
        <f t="shared" si="623"/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 t="shared" si="618"/>
        <v>#N/A</v>
      </c>
      <c r="I6849" t="e">
        <f t="shared" si="619"/>
        <v>#N/A</v>
      </c>
      <c r="J6849" t="e">
        <f t="shared" si="622"/>
        <v>#N/A</v>
      </c>
      <c r="K6849" t="e">
        <f t="shared" si="623"/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 t="shared" si="618"/>
        <v>#N/A</v>
      </c>
      <c r="I6850" t="e">
        <f t="shared" si="619"/>
        <v>#N/A</v>
      </c>
      <c r="J6850" t="e">
        <f t="shared" si="622"/>
        <v>#N/A</v>
      </c>
      <c r="K6850" t="e">
        <f t="shared" si="623"/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 t="shared" si="618"/>
        <v>#N/A</v>
      </c>
      <c r="I6851" t="e">
        <f t="shared" si="619"/>
        <v>#N/A</v>
      </c>
      <c r="J6851" t="e">
        <f t="shared" si="622"/>
        <v>#N/A</v>
      </c>
      <c r="K6851" t="e">
        <f t="shared" si="623"/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 t="shared" si="618"/>
        <v>#N/A</v>
      </c>
      <c r="I6852" t="e">
        <f t="shared" si="619"/>
        <v>#N/A</v>
      </c>
      <c r="J6852" t="e">
        <f t="shared" si="622"/>
        <v>#N/A</v>
      </c>
      <c r="K6852" t="e">
        <f t="shared" si="623"/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 t="shared" si="618"/>
        <v>#N/A</v>
      </c>
      <c r="I6853" t="e">
        <f t="shared" si="619"/>
        <v>#N/A</v>
      </c>
      <c r="J6853" t="e">
        <f t="shared" si="622"/>
        <v>#N/A</v>
      </c>
      <c r="K6853" t="e">
        <f t="shared" si="623"/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 t="shared" si="618"/>
        <v>#N/A</v>
      </c>
      <c r="I6854" t="e">
        <f t="shared" si="619"/>
        <v>#N/A</v>
      </c>
      <c r="J6854" t="e">
        <f t="shared" si="622"/>
        <v>#N/A</v>
      </c>
      <c r="K6854" t="e">
        <f t="shared" si="623"/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 t="shared" si="618"/>
        <v>#N/A</v>
      </c>
      <c r="I6855" t="e">
        <f t="shared" si="619"/>
        <v>#N/A</v>
      </c>
      <c r="J6855" t="e">
        <f t="shared" si="622"/>
        <v>#N/A</v>
      </c>
      <c r="K6855" t="e">
        <f t="shared" si="623"/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 t="shared" si="618"/>
        <v>#N/A</v>
      </c>
      <c r="I6856" t="e">
        <f t="shared" si="619"/>
        <v>#N/A</v>
      </c>
      <c r="J6856" t="e">
        <f t="shared" si="622"/>
        <v>#N/A</v>
      </c>
      <c r="K6856" t="e">
        <f t="shared" si="623"/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 t="shared" si="618"/>
        <v>#N/A</v>
      </c>
      <c r="I6857" t="e">
        <f t="shared" si="619"/>
        <v>#N/A</v>
      </c>
      <c r="J6857" t="e">
        <f t="shared" si="622"/>
        <v>#N/A</v>
      </c>
      <c r="K6857" t="e">
        <f t="shared" si="623"/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 t="shared" si="618"/>
        <v>#N/A</v>
      </c>
      <c r="I6858" t="e">
        <f t="shared" si="619"/>
        <v>#N/A</v>
      </c>
      <c r="J6858" t="e">
        <f t="shared" si="622"/>
        <v>#N/A</v>
      </c>
      <c r="K6858" t="e">
        <f t="shared" si="623"/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 t="shared" si="618"/>
        <v>#N/A</v>
      </c>
      <c r="I6859" t="e">
        <f t="shared" si="619"/>
        <v>#N/A</v>
      </c>
      <c r="J6859" t="e">
        <f t="shared" si="622"/>
        <v>#N/A</v>
      </c>
      <c r="K6859" t="e">
        <f t="shared" si="623"/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 t="shared" si="618"/>
        <v>#N/A</v>
      </c>
      <c r="I6860" t="e">
        <f t="shared" si="619"/>
        <v>#N/A</v>
      </c>
      <c r="J6860" t="e">
        <f t="shared" si="622"/>
        <v>#N/A</v>
      </c>
      <c r="K6860" t="e">
        <f t="shared" si="623"/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 t="shared" si="618"/>
        <v>#N/A</v>
      </c>
      <c r="I6861" t="e">
        <f t="shared" si="619"/>
        <v>#N/A</v>
      </c>
      <c r="J6861" t="e">
        <f t="shared" si="622"/>
        <v>#N/A</v>
      </c>
      <c r="K6861" t="e">
        <f t="shared" si="623"/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 t="shared" ref="H6862:H6892" si="624">NA()</f>
        <v>#N/A</v>
      </c>
      <c r="I6862" t="e">
        <f t="shared" ref="I6862:I6892" si="625">NA()</f>
        <v>#N/A</v>
      </c>
      <c r="J6862" t="e">
        <f t="shared" si="622"/>
        <v>#N/A</v>
      </c>
      <c r="K6862" t="e">
        <f t="shared" si="623"/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 t="shared" si="624"/>
        <v>#N/A</v>
      </c>
      <c r="I6863" t="e">
        <f t="shared" si="625"/>
        <v>#N/A</v>
      </c>
      <c r="J6863" t="e">
        <f t="shared" si="622"/>
        <v>#N/A</v>
      </c>
      <c r="K6863" t="e">
        <f t="shared" si="623"/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 t="shared" si="624"/>
        <v>#N/A</v>
      </c>
      <c r="I6864" t="e">
        <f t="shared" si="625"/>
        <v>#N/A</v>
      </c>
      <c r="J6864" t="e">
        <f t="shared" si="622"/>
        <v>#N/A</v>
      </c>
      <c r="K6864" t="e">
        <f t="shared" si="623"/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 t="shared" si="624"/>
        <v>#N/A</v>
      </c>
      <c r="I6865" t="e">
        <f t="shared" si="625"/>
        <v>#N/A</v>
      </c>
      <c r="J6865" t="e">
        <f t="shared" si="622"/>
        <v>#N/A</v>
      </c>
      <c r="K6865" t="e">
        <f t="shared" si="623"/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 t="shared" si="624"/>
        <v>#N/A</v>
      </c>
      <c r="I6866" t="e">
        <f t="shared" si="625"/>
        <v>#N/A</v>
      </c>
      <c r="J6866" t="e">
        <f t="shared" si="622"/>
        <v>#N/A</v>
      </c>
      <c r="K6866" t="e">
        <f t="shared" si="623"/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 t="shared" si="624"/>
        <v>#N/A</v>
      </c>
      <c r="I6867" t="e">
        <f t="shared" si="625"/>
        <v>#N/A</v>
      </c>
      <c r="J6867" t="e">
        <f t="shared" si="622"/>
        <v>#N/A</v>
      </c>
      <c r="K6867" t="e">
        <f t="shared" si="623"/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 t="shared" si="624"/>
        <v>#N/A</v>
      </c>
      <c r="I6868" t="e">
        <f t="shared" si="625"/>
        <v>#N/A</v>
      </c>
      <c r="J6868" t="e">
        <f t="shared" si="622"/>
        <v>#N/A</v>
      </c>
      <c r="K6868" t="e">
        <f t="shared" si="623"/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 t="shared" si="624"/>
        <v>#N/A</v>
      </c>
      <c r="I6869" t="e">
        <f t="shared" si="625"/>
        <v>#N/A</v>
      </c>
      <c r="J6869" t="e">
        <f t="shared" si="622"/>
        <v>#N/A</v>
      </c>
      <c r="K6869" t="e">
        <f t="shared" si="623"/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 t="shared" si="624"/>
        <v>#N/A</v>
      </c>
      <c r="I6870" t="e">
        <f t="shared" si="625"/>
        <v>#N/A</v>
      </c>
      <c r="J6870" t="e">
        <f t="shared" si="622"/>
        <v>#N/A</v>
      </c>
      <c r="K6870" t="e">
        <f t="shared" si="623"/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 t="shared" si="624"/>
        <v>#N/A</v>
      </c>
      <c r="I6871" t="e">
        <f t="shared" si="625"/>
        <v>#N/A</v>
      </c>
      <c r="J6871" t="e">
        <f t="shared" si="622"/>
        <v>#N/A</v>
      </c>
      <c r="K6871" t="e">
        <f t="shared" si="623"/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 t="shared" si="624"/>
        <v>#N/A</v>
      </c>
      <c r="I6872" t="e">
        <f t="shared" si="625"/>
        <v>#N/A</v>
      </c>
      <c r="J6872" t="e">
        <f t="shared" si="622"/>
        <v>#N/A</v>
      </c>
      <c r="K6872" t="e">
        <f t="shared" si="623"/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 t="shared" si="624"/>
        <v>#N/A</v>
      </c>
      <c r="I6873" t="e">
        <f t="shared" si="625"/>
        <v>#N/A</v>
      </c>
      <c r="J6873" t="e">
        <f t="shared" si="622"/>
        <v>#N/A</v>
      </c>
      <c r="K6873" t="e">
        <f t="shared" si="623"/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 t="shared" si="624"/>
        <v>#N/A</v>
      </c>
      <c r="I6874" t="e">
        <f t="shared" si="625"/>
        <v>#N/A</v>
      </c>
      <c r="J6874" t="e">
        <f t="shared" si="622"/>
        <v>#N/A</v>
      </c>
      <c r="K6874" t="e">
        <f t="shared" si="623"/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 t="shared" si="624"/>
        <v>#N/A</v>
      </c>
      <c r="I6875" t="e">
        <f t="shared" si="625"/>
        <v>#N/A</v>
      </c>
      <c r="J6875" t="e">
        <f t="shared" si="622"/>
        <v>#N/A</v>
      </c>
      <c r="K6875" t="e">
        <f t="shared" si="623"/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 t="shared" si="624"/>
        <v>#N/A</v>
      </c>
      <c r="I6876" t="e">
        <f t="shared" si="625"/>
        <v>#N/A</v>
      </c>
      <c r="J6876" t="e">
        <f t="shared" si="622"/>
        <v>#N/A</v>
      </c>
      <c r="K6876" t="e">
        <f t="shared" si="623"/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 t="shared" si="624"/>
        <v>#N/A</v>
      </c>
      <c r="I6877" t="e">
        <f t="shared" si="625"/>
        <v>#N/A</v>
      </c>
      <c r="J6877" t="e">
        <f t="shared" si="622"/>
        <v>#N/A</v>
      </c>
      <c r="K6877" t="e">
        <f t="shared" si="623"/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 t="shared" si="624"/>
        <v>#N/A</v>
      </c>
      <c r="I6878" t="e">
        <f t="shared" si="625"/>
        <v>#N/A</v>
      </c>
      <c r="J6878" t="e">
        <f t="shared" si="622"/>
        <v>#N/A</v>
      </c>
      <c r="K6878" t="e">
        <f t="shared" si="623"/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 t="shared" si="624"/>
        <v>#N/A</v>
      </c>
      <c r="I6879" t="e">
        <f t="shared" si="625"/>
        <v>#N/A</v>
      </c>
      <c r="J6879" t="e">
        <f t="shared" ref="J6879:J6892" si="626">NA()</f>
        <v>#N/A</v>
      </c>
      <c r="K6879" t="e">
        <f t="shared" ref="K6879:K6892" si="627"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 t="shared" si="624"/>
        <v>#N/A</v>
      </c>
      <c r="I6880" t="e">
        <f t="shared" si="625"/>
        <v>#N/A</v>
      </c>
      <c r="J6880" t="e">
        <f t="shared" si="626"/>
        <v>#N/A</v>
      </c>
      <c r="K6880" t="e">
        <f t="shared" si="627"/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 t="shared" si="624"/>
        <v>#N/A</v>
      </c>
      <c r="I6881" t="e">
        <f t="shared" si="625"/>
        <v>#N/A</v>
      </c>
      <c r="J6881" t="e">
        <f t="shared" si="626"/>
        <v>#N/A</v>
      </c>
      <c r="K6881" t="e">
        <f t="shared" si="627"/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 t="shared" si="624"/>
        <v>#N/A</v>
      </c>
      <c r="I6882" t="e">
        <f t="shared" si="625"/>
        <v>#N/A</v>
      </c>
      <c r="J6882" t="e">
        <f t="shared" si="626"/>
        <v>#N/A</v>
      </c>
      <c r="K6882" t="e">
        <f t="shared" si="627"/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 t="shared" si="624"/>
        <v>#N/A</v>
      </c>
      <c r="I6883" t="e">
        <f t="shared" si="625"/>
        <v>#N/A</v>
      </c>
      <c r="J6883" t="e">
        <f t="shared" si="626"/>
        <v>#N/A</v>
      </c>
      <c r="K6883" t="e">
        <f t="shared" si="627"/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 t="shared" si="624"/>
        <v>#N/A</v>
      </c>
      <c r="I6884" t="e">
        <f t="shared" si="625"/>
        <v>#N/A</v>
      </c>
      <c r="J6884" t="e">
        <f t="shared" si="626"/>
        <v>#N/A</v>
      </c>
      <c r="K6884" t="e">
        <f t="shared" si="627"/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 t="shared" si="624"/>
        <v>#N/A</v>
      </c>
      <c r="I6885" t="e">
        <f t="shared" si="625"/>
        <v>#N/A</v>
      </c>
      <c r="J6885" t="e">
        <f t="shared" si="626"/>
        <v>#N/A</v>
      </c>
      <c r="K6885" t="e">
        <f t="shared" si="627"/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 t="shared" si="624"/>
        <v>#N/A</v>
      </c>
      <c r="I6886" t="e">
        <f t="shared" si="625"/>
        <v>#N/A</v>
      </c>
      <c r="J6886" t="e">
        <f t="shared" si="626"/>
        <v>#N/A</v>
      </c>
      <c r="K6886" t="e">
        <f t="shared" si="627"/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 t="shared" si="624"/>
        <v>#N/A</v>
      </c>
      <c r="I6887" t="e">
        <f t="shared" si="625"/>
        <v>#N/A</v>
      </c>
      <c r="J6887" t="e">
        <f t="shared" si="626"/>
        <v>#N/A</v>
      </c>
      <c r="K6887" t="e">
        <f t="shared" si="627"/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 t="shared" si="624"/>
        <v>#N/A</v>
      </c>
      <c r="I6888" t="e">
        <f t="shared" si="625"/>
        <v>#N/A</v>
      </c>
      <c r="J6888" t="e">
        <f t="shared" si="626"/>
        <v>#N/A</v>
      </c>
      <c r="K6888" t="e">
        <f t="shared" si="627"/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 t="shared" si="624"/>
        <v>#N/A</v>
      </c>
      <c r="I6889" t="e">
        <f t="shared" si="625"/>
        <v>#N/A</v>
      </c>
      <c r="J6889" t="e">
        <f t="shared" si="626"/>
        <v>#N/A</v>
      </c>
      <c r="K6889" t="e">
        <f t="shared" si="627"/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 t="shared" si="624"/>
        <v>#N/A</v>
      </c>
      <c r="I6890" t="e">
        <f t="shared" si="625"/>
        <v>#N/A</v>
      </c>
      <c r="J6890" t="e">
        <f t="shared" si="626"/>
        <v>#N/A</v>
      </c>
      <c r="K6890" t="e">
        <f t="shared" si="627"/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 t="shared" si="624"/>
        <v>#N/A</v>
      </c>
      <c r="I6891" t="e">
        <f t="shared" si="625"/>
        <v>#N/A</v>
      </c>
      <c r="J6891" t="e">
        <f t="shared" si="626"/>
        <v>#N/A</v>
      </c>
      <c r="K6891" t="e">
        <f t="shared" si="627"/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 t="shared" si="624"/>
        <v>#N/A</v>
      </c>
      <c r="I6892" t="e">
        <f t="shared" si="625"/>
        <v>#N/A</v>
      </c>
      <c r="J6892" t="e">
        <f t="shared" si="626"/>
        <v>#N/A</v>
      </c>
      <c r="K6892" t="e">
        <f t="shared" si="627"/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 t="shared" ref="H6894:H6957" si="628">NA()</f>
        <v>#N/A</v>
      </c>
      <c r="I6894" t="e">
        <f t="shared" ref="I6894:I6957" si="629">NA()</f>
        <v>#N/A</v>
      </c>
      <c r="J6894" t="e">
        <f t="shared" ref="J6894:J6957" si="630">NA()</f>
        <v>#N/A</v>
      </c>
      <c r="K6894" t="e">
        <f t="shared" ref="K6894:K6957" si="631"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 t="shared" si="628"/>
        <v>#N/A</v>
      </c>
      <c r="I6895" t="e">
        <f t="shared" si="629"/>
        <v>#N/A</v>
      </c>
      <c r="J6895" t="e">
        <f t="shared" si="630"/>
        <v>#N/A</v>
      </c>
      <c r="K6895" t="e">
        <f t="shared" si="631"/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 t="shared" si="628"/>
        <v>#N/A</v>
      </c>
      <c r="I6896" t="e">
        <f t="shared" si="629"/>
        <v>#N/A</v>
      </c>
      <c r="J6896" t="e">
        <f t="shared" si="630"/>
        <v>#N/A</v>
      </c>
      <c r="K6896" t="e">
        <f t="shared" si="631"/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 t="shared" si="628"/>
        <v>#N/A</v>
      </c>
      <c r="I6897" t="e">
        <f t="shared" si="629"/>
        <v>#N/A</v>
      </c>
      <c r="J6897" t="e">
        <f t="shared" si="630"/>
        <v>#N/A</v>
      </c>
      <c r="K6897" t="e">
        <f t="shared" si="631"/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 t="shared" si="628"/>
        <v>#N/A</v>
      </c>
      <c r="I6898" t="e">
        <f t="shared" si="629"/>
        <v>#N/A</v>
      </c>
      <c r="J6898" t="e">
        <f t="shared" si="630"/>
        <v>#N/A</v>
      </c>
      <c r="K6898" t="e">
        <f t="shared" si="631"/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 t="shared" si="628"/>
        <v>#N/A</v>
      </c>
      <c r="I6899" t="e">
        <f t="shared" si="629"/>
        <v>#N/A</v>
      </c>
      <c r="J6899" t="e">
        <f t="shared" si="630"/>
        <v>#N/A</v>
      </c>
      <c r="K6899" t="e">
        <f t="shared" si="631"/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 t="shared" si="628"/>
        <v>#N/A</v>
      </c>
      <c r="I6900" t="e">
        <f t="shared" si="629"/>
        <v>#N/A</v>
      </c>
      <c r="J6900" t="e">
        <f t="shared" si="630"/>
        <v>#N/A</v>
      </c>
      <c r="K6900" t="e">
        <f t="shared" si="631"/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 t="shared" si="628"/>
        <v>#N/A</v>
      </c>
      <c r="I6901" t="e">
        <f t="shared" si="629"/>
        <v>#N/A</v>
      </c>
      <c r="J6901" t="e">
        <f t="shared" si="630"/>
        <v>#N/A</v>
      </c>
      <c r="K6901" t="e">
        <f t="shared" si="631"/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 t="shared" si="628"/>
        <v>#N/A</v>
      </c>
      <c r="I6902" t="e">
        <f t="shared" si="629"/>
        <v>#N/A</v>
      </c>
      <c r="J6902" t="e">
        <f t="shared" si="630"/>
        <v>#N/A</v>
      </c>
      <c r="K6902" t="e">
        <f t="shared" si="631"/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 t="shared" si="628"/>
        <v>#N/A</v>
      </c>
      <c r="I6903" t="e">
        <f t="shared" si="629"/>
        <v>#N/A</v>
      </c>
      <c r="J6903" t="e">
        <f t="shared" si="630"/>
        <v>#N/A</v>
      </c>
      <c r="K6903" t="e">
        <f t="shared" si="631"/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 t="shared" si="628"/>
        <v>#N/A</v>
      </c>
      <c r="I6904" t="e">
        <f t="shared" si="629"/>
        <v>#N/A</v>
      </c>
      <c r="J6904" t="e">
        <f t="shared" si="630"/>
        <v>#N/A</v>
      </c>
      <c r="K6904" t="e">
        <f t="shared" si="631"/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 t="shared" si="628"/>
        <v>#N/A</v>
      </c>
      <c r="I6905" t="e">
        <f t="shared" si="629"/>
        <v>#N/A</v>
      </c>
      <c r="J6905" t="e">
        <f t="shared" si="630"/>
        <v>#N/A</v>
      </c>
      <c r="K6905" t="e">
        <f t="shared" si="631"/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 t="shared" si="628"/>
        <v>#N/A</v>
      </c>
      <c r="I6906" t="e">
        <f t="shared" si="629"/>
        <v>#N/A</v>
      </c>
      <c r="J6906" t="e">
        <f t="shared" si="630"/>
        <v>#N/A</v>
      </c>
      <c r="K6906" t="e">
        <f t="shared" si="631"/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 t="shared" si="628"/>
        <v>#N/A</v>
      </c>
      <c r="I6907" t="e">
        <f t="shared" si="629"/>
        <v>#N/A</v>
      </c>
      <c r="J6907" t="e">
        <f t="shared" si="630"/>
        <v>#N/A</v>
      </c>
      <c r="K6907" t="e">
        <f t="shared" si="631"/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 t="shared" si="628"/>
        <v>#N/A</v>
      </c>
      <c r="I6908" t="e">
        <f t="shared" si="629"/>
        <v>#N/A</v>
      </c>
      <c r="J6908" t="e">
        <f t="shared" si="630"/>
        <v>#N/A</v>
      </c>
      <c r="K6908" t="e">
        <f t="shared" si="631"/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 t="shared" si="628"/>
        <v>#N/A</v>
      </c>
      <c r="I6909" t="e">
        <f t="shared" si="629"/>
        <v>#N/A</v>
      </c>
      <c r="J6909" t="e">
        <f t="shared" si="630"/>
        <v>#N/A</v>
      </c>
      <c r="K6909" t="e">
        <f t="shared" si="631"/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 t="shared" si="628"/>
        <v>#N/A</v>
      </c>
      <c r="I6910" t="e">
        <f t="shared" si="629"/>
        <v>#N/A</v>
      </c>
      <c r="J6910" t="e">
        <f t="shared" si="630"/>
        <v>#N/A</v>
      </c>
      <c r="K6910" t="e">
        <f t="shared" si="631"/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 t="shared" si="628"/>
        <v>#N/A</v>
      </c>
      <c r="I6911" t="e">
        <f t="shared" si="629"/>
        <v>#N/A</v>
      </c>
      <c r="J6911" t="e">
        <f t="shared" si="630"/>
        <v>#N/A</v>
      </c>
      <c r="K6911" t="e">
        <f t="shared" si="631"/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 t="shared" si="628"/>
        <v>#N/A</v>
      </c>
      <c r="I6912" t="e">
        <f t="shared" si="629"/>
        <v>#N/A</v>
      </c>
      <c r="J6912" t="e">
        <f t="shared" si="630"/>
        <v>#N/A</v>
      </c>
      <c r="K6912" t="e">
        <f t="shared" si="631"/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 t="shared" si="628"/>
        <v>#N/A</v>
      </c>
      <c r="I6913" t="e">
        <f t="shared" si="629"/>
        <v>#N/A</v>
      </c>
      <c r="J6913" t="e">
        <f t="shared" si="630"/>
        <v>#N/A</v>
      </c>
      <c r="K6913" t="e">
        <f t="shared" si="631"/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 t="shared" si="628"/>
        <v>#N/A</v>
      </c>
      <c r="I6914" t="e">
        <f t="shared" si="629"/>
        <v>#N/A</v>
      </c>
      <c r="J6914" t="e">
        <f t="shared" si="630"/>
        <v>#N/A</v>
      </c>
      <c r="K6914" t="e">
        <f t="shared" si="631"/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 t="shared" si="628"/>
        <v>#N/A</v>
      </c>
      <c r="I6915" t="e">
        <f t="shared" si="629"/>
        <v>#N/A</v>
      </c>
      <c r="J6915" t="e">
        <f t="shared" si="630"/>
        <v>#N/A</v>
      </c>
      <c r="K6915" t="e">
        <f t="shared" si="631"/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 t="shared" si="628"/>
        <v>#N/A</v>
      </c>
      <c r="I6916" t="e">
        <f t="shared" si="629"/>
        <v>#N/A</v>
      </c>
      <c r="J6916" t="e">
        <f t="shared" si="630"/>
        <v>#N/A</v>
      </c>
      <c r="K6916" t="e">
        <f t="shared" si="631"/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 t="shared" si="628"/>
        <v>#N/A</v>
      </c>
      <c r="I6917" t="e">
        <f t="shared" si="629"/>
        <v>#N/A</v>
      </c>
      <c r="J6917" t="e">
        <f t="shared" si="630"/>
        <v>#N/A</v>
      </c>
      <c r="K6917" t="e">
        <f t="shared" si="631"/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 t="shared" si="628"/>
        <v>#N/A</v>
      </c>
      <c r="I6918" t="e">
        <f t="shared" si="629"/>
        <v>#N/A</v>
      </c>
      <c r="J6918" t="e">
        <f t="shared" si="630"/>
        <v>#N/A</v>
      </c>
      <c r="K6918" t="e">
        <f t="shared" si="631"/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 t="shared" si="628"/>
        <v>#N/A</v>
      </c>
      <c r="I6919" t="e">
        <f t="shared" si="629"/>
        <v>#N/A</v>
      </c>
      <c r="J6919" t="e">
        <f t="shared" si="630"/>
        <v>#N/A</v>
      </c>
      <c r="K6919" t="e">
        <f t="shared" si="631"/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 t="shared" si="628"/>
        <v>#N/A</v>
      </c>
      <c r="I6920" t="e">
        <f t="shared" si="629"/>
        <v>#N/A</v>
      </c>
      <c r="J6920" t="e">
        <f t="shared" si="630"/>
        <v>#N/A</v>
      </c>
      <c r="K6920" t="e">
        <f t="shared" si="631"/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 t="shared" si="628"/>
        <v>#N/A</v>
      </c>
      <c r="I6921" t="e">
        <f t="shared" si="629"/>
        <v>#N/A</v>
      </c>
      <c r="J6921" t="e">
        <f t="shared" si="630"/>
        <v>#N/A</v>
      </c>
      <c r="K6921" t="e">
        <f t="shared" si="631"/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 t="shared" si="628"/>
        <v>#N/A</v>
      </c>
      <c r="I6922" t="e">
        <f t="shared" si="629"/>
        <v>#N/A</v>
      </c>
      <c r="J6922" t="e">
        <f t="shared" si="630"/>
        <v>#N/A</v>
      </c>
      <c r="K6922" t="e">
        <f t="shared" si="631"/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 t="shared" si="628"/>
        <v>#N/A</v>
      </c>
      <c r="I6923" t="e">
        <f t="shared" si="629"/>
        <v>#N/A</v>
      </c>
      <c r="J6923" t="e">
        <f t="shared" si="630"/>
        <v>#N/A</v>
      </c>
      <c r="K6923" t="e">
        <f t="shared" si="631"/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 t="shared" si="628"/>
        <v>#N/A</v>
      </c>
      <c r="I6924" t="e">
        <f t="shared" si="629"/>
        <v>#N/A</v>
      </c>
      <c r="J6924" t="e">
        <f t="shared" si="630"/>
        <v>#N/A</v>
      </c>
      <c r="K6924" t="e">
        <f t="shared" si="631"/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 t="shared" si="628"/>
        <v>#N/A</v>
      </c>
      <c r="I6925" t="e">
        <f t="shared" si="629"/>
        <v>#N/A</v>
      </c>
      <c r="J6925" t="e">
        <f t="shared" si="630"/>
        <v>#N/A</v>
      </c>
      <c r="K6925" t="e">
        <f t="shared" si="631"/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 t="shared" si="628"/>
        <v>#N/A</v>
      </c>
      <c r="I6926" t="e">
        <f t="shared" si="629"/>
        <v>#N/A</v>
      </c>
      <c r="J6926" t="e">
        <f t="shared" si="630"/>
        <v>#N/A</v>
      </c>
      <c r="K6926" t="e">
        <f t="shared" si="631"/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 t="shared" si="628"/>
        <v>#N/A</v>
      </c>
      <c r="I6927" t="e">
        <f t="shared" si="629"/>
        <v>#N/A</v>
      </c>
      <c r="J6927" t="e">
        <f t="shared" si="630"/>
        <v>#N/A</v>
      </c>
      <c r="K6927" t="e">
        <f t="shared" si="631"/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 t="shared" si="628"/>
        <v>#N/A</v>
      </c>
      <c r="I6928" t="e">
        <f t="shared" si="629"/>
        <v>#N/A</v>
      </c>
      <c r="J6928" t="e">
        <f t="shared" si="630"/>
        <v>#N/A</v>
      </c>
      <c r="K6928" t="e">
        <f t="shared" si="631"/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 t="shared" si="628"/>
        <v>#N/A</v>
      </c>
      <c r="I6929" t="e">
        <f t="shared" si="629"/>
        <v>#N/A</v>
      </c>
      <c r="J6929" t="e">
        <f t="shared" si="630"/>
        <v>#N/A</v>
      </c>
      <c r="K6929" t="e">
        <f t="shared" si="631"/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 t="shared" si="628"/>
        <v>#N/A</v>
      </c>
      <c r="I6930" t="e">
        <f t="shared" si="629"/>
        <v>#N/A</v>
      </c>
      <c r="J6930" t="e">
        <f t="shared" si="630"/>
        <v>#N/A</v>
      </c>
      <c r="K6930" t="e">
        <f t="shared" si="631"/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 t="shared" si="628"/>
        <v>#N/A</v>
      </c>
      <c r="I6931" t="e">
        <f t="shared" si="629"/>
        <v>#N/A</v>
      </c>
      <c r="J6931" t="e">
        <f t="shared" si="630"/>
        <v>#N/A</v>
      </c>
      <c r="K6931" t="e">
        <f t="shared" si="631"/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 t="shared" si="628"/>
        <v>#N/A</v>
      </c>
      <c r="I6932" t="e">
        <f t="shared" si="629"/>
        <v>#N/A</v>
      </c>
      <c r="J6932" t="e">
        <f t="shared" si="630"/>
        <v>#N/A</v>
      </c>
      <c r="K6932" t="e">
        <f t="shared" si="631"/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 t="shared" si="628"/>
        <v>#N/A</v>
      </c>
      <c r="I6933" t="e">
        <f t="shared" si="629"/>
        <v>#N/A</v>
      </c>
      <c r="J6933" t="e">
        <f t="shared" si="630"/>
        <v>#N/A</v>
      </c>
      <c r="K6933" t="e">
        <f t="shared" si="631"/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 t="shared" si="628"/>
        <v>#N/A</v>
      </c>
      <c r="I6934" t="e">
        <f t="shared" si="629"/>
        <v>#N/A</v>
      </c>
      <c r="J6934" t="e">
        <f t="shared" si="630"/>
        <v>#N/A</v>
      </c>
      <c r="K6934" t="e">
        <f t="shared" si="631"/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 t="shared" si="628"/>
        <v>#N/A</v>
      </c>
      <c r="I6935" t="e">
        <f t="shared" si="629"/>
        <v>#N/A</v>
      </c>
      <c r="J6935" t="e">
        <f t="shared" si="630"/>
        <v>#N/A</v>
      </c>
      <c r="K6935" t="e">
        <f t="shared" si="631"/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 t="shared" si="628"/>
        <v>#N/A</v>
      </c>
      <c r="I6936" t="e">
        <f t="shared" si="629"/>
        <v>#N/A</v>
      </c>
      <c r="J6936" t="e">
        <f t="shared" si="630"/>
        <v>#N/A</v>
      </c>
      <c r="K6936" t="e">
        <f t="shared" si="631"/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 t="shared" si="628"/>
        <v>#N/A</v>
      </c>
      <c r="I6937" t="e">
        <f t="shared" si="629"/>
        <v>#N/A</v>
      </c>
      <c r="J6937" t="e">
        <f t="shared" si="630"/>
        <v>#N/A</v>
      </c>
      <c r="K6937" t="e">
        <f t="shared" si="631"/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 t="shared" si="628"/>
        <v>#N/A</v>
      </c>
      <c r="I6938" t="e">
        <f t="shared" si="629"/>
        <v>#N/A</v>
      </c>
      <c r="J6938" t="e">
        <f t="shared" si="630"/>
        <v>#N/A</v>
      </c>
      <c r="K6938" t="e">
        <f t="shared" si="631"/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 t="shared" si="628"/>
        <v>#N/A</v>
      </c>
      <c r="I6939" t="e">
        <f t="shared" si="629"/>
        <v>#N/A</v>
      </c>
      <c r="J6939" t="e">
        <f t="shared" si="630"/>
        <v>#N/A</v>
      </c>
      <c r="K6939" t="e">
        <f t="shared" si="631"/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 t="shared" si="628"/>
        <v>#N/A</v>
      </c>
      <c r="I6940" t="e">
        <f t="shared" si="629"/>
        <v>#N/A</v>
      </c>
      <c r="J6940" t="e">
        <f t="shared" si="630"/>
        <v>#N/A</v>
      </c>
      <c r="K6940" t="e">
        <f t="shared" si="631"/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 t="shared" si="628"/>
        <v>#N/A</v>
      </c>
      <c r="I6941" t="e">
        <f t="shared" si="629"/>
        <v>#N/A</v>
      </c>
      <c r="J6941" t="e">
        <f t="shared" si="630"/>
        <v>#N/A</v>
      </c>
      <c r="K6941" t="e">
        <f t="shared" si="631"/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 t="shared" si="628"/>
        <v>#N/A</v>
      </c>
      <c r="I6942" t="e">
        <f t="shared" si="629"/>
        <v>#N/A</v>
      </c>
      <c r="J6942" t="e">
        <f t="shared" si="630"/>
        <v>#N/A</v>
      </c>
      <c r="K6942" t="e">
        <f t="shared" si="631"/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 t="shared" si="628"/>
        <v>#N/A</v>
      </c>
      <c r="I6943" t="e">
        <f t="shared" si="629"/>
        <v>#N/A</v>
      </c>
      <c r="J6943" t="e">
        <f t="shared" si="630"/>
        <v>#N/A</v>
      </c>
      <c r="K6943" t="e">
        <f t="shared" si="631"/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 t="shared" si="628"/>
        <v>#N/A</v>
      </c>
      <c r="I6944" t="e">
        <f t="shared" si="629"/>
        <v>#N/A</v>
      </c>
      <c r="J6944" t="e">
        <f t="shared" si="630"/>
        <v>#N/A</v>
      </c>
      <c r="K6944" t="e">
        <f t="shared" si="631"/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 t="shared" si="628"/>
        <v>#N/A</v>
      </c>
      <c r="I6945" t="e">
        <f t="shared" si="629"/>
        <v>#N/A</v>
      </c>
      <c r="J6945" t="e">
        <f t="shared" si="630"/>
        <v>#N/A</v>
      </c>
      <c r="K6945" t="e">
        <f t="shared" si="631"/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 t="shared" si="628"/>
        <v>#N/A</v>
      </c>
      <c r="I6946" t="e">
        <f t="shared" si="629"/>
        <v>#N/A</v>
      </c>
      <c r="J6946" t="e">
        <f t="shared" si="630"/>
        <v>#N/A</v>
      </c>
      <c r="K6946" t="e">
        <f t="shared" si="631"/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 t="shared" si="628"/>
        <v>#N/A</v>
      </c>
      <c r="I6947" t="e">
        <f t="shared" si="629"/>
        <v>#N/A</v>
      </c>
      <c r="J6947" t="e">
        <f t="shared" si="630"/>
        <v>#N/A</v>
      </c>
      <c r="K6947" t="e">
        <f t="shared" si="631"/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 t="shared" si="628"/>
        <v>#N/A</v>
      </c>
      <c r="I6948" t="e">
        <f t="shared" si="629"/>
        <v>#N/A</v>
      </c>
      <c r="J6948" t="e">
        <f t="shared" si="630"/>
        <v>#N/A</v>
      </c>
      <c r="K6948" t="e">
        <f t="shared" si="631"/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 t="shared" si="628"/>
        <v>#N/A</v>
      </c>
      <c r="I6949" t="e">
        <f t="shared" si="629"/>
        <v>#N/A</v>
      </c>
      <c r="J6949" t="e">
        <f t="shared" si="630"/>
        <v>#N/A</v>
      </c>
      <c r="K6949" t="e">
        <f t="shared" si="631"/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 t="shared" si="628"/>
        <v>#N/A</v>
      </c>
      <c r="I6950" t="e">
        <f t="shared" si="629"/>
        <v>#N/A</v>
      </c>
      <c r="J6950" t="e">
        <f t="shared" si="630"/>
        <v>#N/A</v>
      </c>
      <c r="K6950" t="e">
        <f t="shared" si="631"/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 t="shared" si="628"/>
        <v>#N/A</v>
      </c>
      <c r="I6951" t="e">
        <f t="shared" si="629"/>
        <v>#N/A</v>
      </c>
      <c r="J6951" t="e">
        <f t="shared" si="630"/>
        <v>#N/A</v>
      </c>
      <c r="K6951" t="e">
        <f t="shared" si="631"/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 t="shared" si="628"/>
        <v>#N/A</v>
      </c>
      <c r="I6952" t="e">
        <f t="shared" si="629"/>
        <v>#N/A</v>
      </c>
      <c r="J6952" t="e">
        <f t="shared" si="630"/>
        <v>#N/A</v>
      </c>
      <c r="K6952" t="e">
        <f t="shared" si="631"/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 t="shared" si="628"/>
        <v>#N/A</v>
      </c>
      <c r="I6953" t="e">
        <f t="shared" si="629"/>
        <v>#N/A</v>
      </c>
      <c r="J6953" t="e">
        <f t="shared" si="630"/>
        <v>#N/A</v>
      </c>
      <c r="K6953" t="e">
        <f t="shared" si="631"/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 t="shared" si="628"/>
        <v>#N/A</v>
      </c>
      <c r="I6954" t="e">
        <f t="shared" si="629"/>
        <v>#N/A</v>
      </c>
      <c r="J6954" t="e">
        <f t="shared" si="630"/>
        <v>#N/A</v>
      </c>
      <c r="K6954" t="e">
        <f t="shared" si="631"/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 t="shared" si="628"/>
        <v>#N/A</v>
      </c>
      <c r="I6955" t="e">
        <f t="shared" si="629"/>
        <v>#N/A</v>
      </c>
      <c r="J6955" t="e">
        <f t="shared" si="630"/>
        <v>#N/A</v>
      </c>
      <c r="K6955" t="e">
        <f t="shared" si="631"/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 t="shared" si="628"/>
        <v>#N/A</v>
      </c>
      <c r="I6956" t="e">
        <f t="shared" si="629"/>
        <v>#N/A</v>
      </c>
      <c r="J6956" t="e">
        <f t="shared" si="630"/>
        <v>#N/A</v>
      </c>
      <c r="K6956" t="e">
        <f t="shared" si="631"/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 t="shared" si="628"/>
        <v>#N/A</v>
      </c>
      <c r="I6957" t="e">
        <f t="shared" si="629"/>
        <v>#N/A</v>
      </c>
      <c r="J6957" t="e">
        <f t="shared" si="630"/>
        <v>#N/A</v>
      </c>
      <c r="K6957" t="e">
        <f t="shared" si="631"/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 t="shared" ref="H6958:H6981" si="632">NA()</f>
        <v>#N/A</v>
      </c>
      <c r="I6958" t="e">
        <f t="shared" ref="I6958:I6981" si="633">NA()</f>
        <v>#N/A</v>
      </c>
      <c r="J6958" t="e">
        <f t="shared" ref="J6958:J6981" si="634">NA()</f>
        <v>#N/A</v>
      </c>
      <c r="K6958" t="e">
        <f t="shared" ref="K6958:K6981" si="635"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 t="shared" si="632"/>
        <v>#N/A</v>
      </c>
      <c r="I6959" t="e">
        <f t="shared" si="633"/>
        <v>#N/A</v>
      </c>
      <c r="J6959" t="e">
        <f t="shared" si="634"/>
        <v>#N/A</v>
      </c>
      <c r="K6959" t="e">
        <f t="shared" si="635"/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 t="shared" si="632"/>
        <v>#N/A</v>
      </c>
      <c r="I6960" t="e">
        <f t="shared" si="633"/>
        <v>#N/A</v>
      </c>
      <c r="J6960" t="e">
        <f t="shared" si="634"/>
        <v>#N/A</v>
      </c>
      <c r="K6960" t="e">
        <f t="shared" si="635"/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 t="shared" si="632"/>
        <v>#N/A</v>
      </c>
      <c r="I6961" t="e">
        <f t="shared" si="633"/>
        <v>#N/A</v>
      </c>
      <c r="J6961" t="e">
        <f t="shared" si="634"/>
        <v>#N/A</v>
      </c>
      <c r="K6961" t="e">
        <f t="shared" si="635"/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 t="shared" si="632"/>
        <v>#N/A</v>
      </c>
      <c r="I6962" t="e">
        <f t="shared" si="633"/>
        <v>#N/A</v>
      </c>
      <c r="J6962" t="e">
        <f t="shared" si="634"/>
        <v>#N/A</v>
      </c>
      <c r="K6962" t="e">
        <f t="shared" si="635"/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 t="shared" si="632"/>
        <v>#N/A</v>
      </c>
      <c r="I6963" t="e">
        <f t="shared" si="633"/>
        <v>#N/A</v>
      </c>
      <c r="J6963" t="e">
        <f t="shared" si="634"/>
        <v>#N/A</v>
      </c>
      <c r="K6963" t="e">
        <f t="shared" si="635"/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 t="shared" si="632"/>
        <v>#N/A</v>
      </c>
      <c r="I6964" t="e">
        <f t="shared" si="633"/>
        <v>#N/A</v>
      </c>
      <c r="J6964" t="e">
        <f t="shared" si="634"/>
        <v>#N/A</v>
      </c>
      <c r="K6964" t="e">
        <f t="shared" si="635"/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 t="shared" si="632"/>
        <v>#N/A</v>
      </c>
      <c r="I6965" t="e">
        <f t="shared" si="633"/>
        <v>#N/A</v>
      </c>
      <c r="J6965" t="e">
        <f t="shared" si="634"/>
        <v>#N/A</v>
      </c>
      <c r="K6965" t="e">
        <f t="shared" si="635"/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 t="shared" si="632"/>
        <v>#N/A</v>
      </c>
      <c r="I6966" t="e">
        <f t="shared" si="633"/>
        <v>#N/A</v>
      </c>
      <c r="J6966" t="e">
        <f t="shared" si="634"/>
        <v>#N/A</v>
      </c>
      <c r="K6966" t="e">
        <f t="shared" si="635"/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 t="shared" si="632"/>
        <v>#N/A</v>
      </c>
      <c r="I6967" t="e">
        <f t="shared" si="633"/>
        <v>#N/A</v>
      </c>
      <c r="J6967" t="e">
        <f t="shared" si="634"/>
        <v>#N/A</v>
      </c>
      <c r="K6967" t="e">
        <f t="shared" si="635"/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 t="shared" si="632"/>
        <v>#N/A</v>
      </c>
      <c r="I6968" t="e">
        <f t="shared" si="633"/>
        <v>#N/A</v>
      </c>
      <c r="J6968" t="e">
        <f t="shared" si="634"/>
        <v>#N/A</v>
      </c>
      <c r="K6968" t="e">
        <f t="shared" si="635"/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 t="shared" si="632"/>
        <v>#N/A</v>
      </c>
      <c r="I6969" t="e">
        <f t="shared" si="633"/>
        <v>#N/A</v>
      </c>
      <c r="J6969" t="e">
        <f t="shared" si="634"/>
        <v>#N/A</v>
      </c>
      <c r="K6969" t="e">
        <f t="shared" si="635"/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 t="shared" si="632"/>
        <v>#N/A</v>
      </c>
      <c r="I6970" t="e">
        <f t="shared" si="633"/>
        <v>#N/A</v>
      </c>
      <c r="J6970" t="e">
        <f t="shared" si="634"/>
        <v>#N/A</v>
      </c>
      <c r="K6970" t="e">
        <f t="shared" si="635"/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 t="shared" si="632"/>
        <v>#N/A</v>
      </c>
      <c r="I6971" t="e">
        <f t="shared" si="633"/>
        <v>#N/A</v>
      </c>
      <c r="J6971" t="e">
        <f t="shared" si="634"/>
        <v>#N/A</v>
      </c>
      <c r="K6971" t="e">
        <f t="shared" si="635"/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 t="shared" si="632"/>
        <v>#N/A</v>
      </c>
      <c r="I6972" t="e">
        <f t="shared" si="633"/>
        <v>#N/A</v>
      </c>
      <c r="J6972" t="e">
        <f t="shared" si="634"/>
        <v>#N/A</v>
      </c>
      <c r="K6972" t="e">
        <f t="shared" si="635"/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 t="shared" si="632"/>
        <v>#N/A</v>
      </c>
      <c r="I6973" t="e">
        <f t="shared" si="633"/>
        <v>#N/A</v>
      </c>
      <c r="J6973" t="e">
        <f t="shared" si="634"/>
        <v>#N/A</v>
      </c>
      <c r="K6973" t="e">
        <f t="shared" si="635"/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 t="shared" si="632"/>
        <v>#N/A</v>
      </c>
      <c r="I6974" t="e">
        <f t="shared" si="633"/>
        <v>#N/A</v>
      </c>
      <c r="J6974" t="e">
        <f t="shared" si="634"/>
        <v>#N/A</v>
      </c>
      <c r="K6974" t="e">
        <f t="shared" si="635"/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 t="shared" si="632"/>
        <v>#N/A</v>
      </c>
      <c r="I6975" t="e">
        <f t="shared" si="633"/>
        <v>#N/A</v>
      </c>
      <c r="J6975" t="e">
        <f t="shared" si="634"/>
        <v>#N/A</v>
      </c>
      <c r="K6975" t="e">
        <f t="shared" si="635"/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 t="shared" si="632"/>
        <v>#N/A</v>
      </c>
      <c r="I6976" t="e">
        <f t="shared" si="633"/>
        <v>#N/A</v>
      </c>
      <c r="J6976" t="e">
        <f t="shared" si="634"/>
        <v>#N/A</v>
      </c>
      <c r="K6976" t="e">
        <f t="shared" si="635"/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 t="shared" si="632"/>
        <v>#N/A</v>
      </c>
      <c r="I6977" t="e">
        <f t="shared" si="633"/>
        <v>#N/A</v>
      </c>
      <c r="J6977" t="e">
        <f t="shared" si="634"/>
        <v>#N/A</v>
      </c>
      <c r="K6977" t="e">
        <f t="shared" si="635"/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 t="shared" si="632"/>
        <v>#N/A</v>
      </c>
      <c r="I6978" t="e">
        <f t="shared" si="633"/>
        <v>#N/A</v>
      </c>
      <c r="J6978" t="e">
        <f t="shared" si="634"/>
        <v>#N/A</v>
      </c>
      <c r="K6978" t="e">
        <f t="shared" si="635"/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 t="shared" si="632"/>
        <v>#N/A</v>
      </c>
      <c r="I6979" t="e">
        <f t="shared" si="633"/>
        <v>#N/A</v>
      </c>
      <c r="J6979" t="e">
        <f t="shared" si="634"/>
        <v>#N/A</v>
      </c>
      <c r="K6979" t="e">
        <f t="shared" si="635"/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 t="shared" si="632"/>
        <v>#N/A</v>
      </c>
      <c r="I6980" t="e">
        <f t="shared" si="633"/>
        <v>#N/A</v>
      </c>
      <c r="J6980" t="e">
        <f t="shared" si="634"/>
        <v>#N/A</v>
      </c>
      <c r="K6980" t="e">
        <f t="shared" si="635"/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 t="shared" si="632"/>
        <v>#N/A</v>
      </c>
      <c r="I6981" t="e">
        <f t="shared" si="633"/>
        <v>#N/A</v>
      </c>
      <c r="J6981" t="e">
        <f t="shared" si="634"/>
        <v>#N/A</v>
      </c>
      <c r="K6981" t="e">
        <f t="shared" si="635"/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 t="shared" ref="H6983:H7046" si="636">NA()</f>
        <v>#N/A</v>
      </c>
      <c r="I6983" t="e">
        <f t="shared" ref="I6983:I7046" si="637">NA()</f>
        <v>#N/A</v>
      </c>
      <c r="J6983" t="e">
        <f t="shared" ref="J6983:J7046" si="638">NA()</f>
        <v>#N/A</v>
      </c>
      <c r="K6983" t="e">
        <f t="shared" ref="K6983:K7046" si="639"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 t="shared" si="636"/>
        <v>#N/A</v>
      </c>
      <c r="I6984" t="e">
        <f t="shared" si="637"/>
        <v>#N/A</v>
      </c>
      <c r="J6984" t="e">
        <f t="shared" si="638"/>
        <v>#N/A</v>
      </c>
      <c r="K6984" t="e">
        <f t="shared" si="639"/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 t="shared" si="636"/>
        <v>#N/A</v>
      </c>
      <c r="I6985" t="e">
        <f t="shared" si="637"/>
        <v>#N/A</v>
      </c>
      <c r="J6985" t="e">
        <f t="shared" si="638"/>
        <v>#N/A</v>
      </c>
      <c r="K6985" t="e">
        <f t="shared" si="639"/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 t="shared" si="636"/>
        <v>#N/A</v>
      </c>
      <c r="I6986" t="e">
        <f t="shared" si="637"/>
        <v>#N/A</v>
      </c>
      <c r="J6986" t="e">
        <f t="shared" si="638"/>
        <v>#N/A</v>
      </c>
      <c r="K6986" t="e">
        <f t="shared" si="639"/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 t="shared" si="636"/>
        <v>#N/A</v>
      </c>
      <c r="I6987" t="e">
        <f t="shared" si="637"/>
        <v>#N/A</v>
      </c>
      <c r="J6987" t="e">
        <f t="shared" si="638"/>
        <v>#N/A</v>
      </c>
      <c r="K6987" t="e">
        <f t="shared" si="639"/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 t="shared" si="636"/>
        <v>#N/A</v>
      </c>
      <c r="I6988" t="e">
        <f t="shared" si="637"/>
        <v>#N/A</v>
      </c>
      <c r="J6988" t="e">
        <f t="shared" si="638"/>
        <v>#N/A</v>
      </c>
      <c r="K6988" t="e">
        <f t="shared" si="639"/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 t="shared" si="636"/>
        <v>#N/A</v>
      </c>
      <c r="I6989" t="e">
        <f t="shared" si="637"/>
        <v>#N/A</v>
      </c>
      <c r="J6989" t="e">
        <f t="shared" si="638"/>
        <v>#N/A</v>
      </c>
      <c r="K6989" t="e">
        <f t="shared" si="639"/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 t="shared" si="636"/>
        <v>#N/A</v>
      </c>
      <c r="I6990" t="e">
        <f t="shared" si="637"/>
        <v>#N/A</v>
      </c>
      <c r="J6990" t="e">
        <f t="shared" si="638"/>
        <v>#N/A</v>
      </c>
      <c r="K6990" t="e">
        <f t="shared" si="639"/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 t="shared" si="636"/>
        <v>#N/A</v>
      </c>
      <c r="I6991" t="e">
        <f t="shared" si="637"/>
        <v>#N/A</v>
      </c>
      <c r="J6991" t="e">
        <f t="shared" si="638"/>
        <v>#N/A</v>
      </c>
      <c r="K6991" t="e">
        <f t="shared" si="639"/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 t="shared" si="636"/>
        <v>#N/A</v>
      </c>
      <c r="I6992" t="e">
        <f t="shared" si="637"/>
        <v>#N/A</v>
      </c>
      <c r="J6992" t="e">
        <f t="shared" si="638"/>
        <v>#N/A</v>
      </c>
      <c r="K6992" t="e">
        <f t="shared" si="639"/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 t="shared" si="636"/>
        <v>#N/A</v>
      </c>
      <c r="I6993" t="e">
        <f t="shared" si="637"/>
        <v>#N/A</v>
      </c>
      <c r="J6993" t="e">
        <f t="shared" si="638"/>
        <v>#N/A</v>
      </c>
      <c r="K6993" t="e">
        <f t="shared" si="639"/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 t="shared" si="636"/>
        <v>#N/A</v>
      </c>
      <c r="I6994" t="e">
        <f t="shared" si="637"/>
        <v>#N/A</v>
      </c>
      <c r="J6994" t="e">
        <f t="shared" si="638"/>
        <v>#N/A</v>
      </c>
      <c r="K6994" t="e">
        <f t="shared" si="639"/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 t="shared" si="636"/>
        <v>#N/A</v>
      </c>
      <c r="I6995" t="e">
        <f t="shared" si="637"/>
        <v>#N/A</v>
      </c>
      <c r="J6995" t="e">
        <f t="shared" si="638"/>
        <v>#N/A</v>
      </c>
      <c r="K6995" t="e">
        <f t="shared" si="639"/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 t="shared" si="636"/>
        <v>#N/A</v>
      </c>
      <c r="I6996" t="e">
        <f t="shared" si="637"/>
        <v>#N/A</v>
      </c>
      <c r="J6996" t="e">
        <f t="shared" si="638"/>
        <v>#N/A</v>
      </c>
      <c r="K6996" t="e">
        <f t="shared" si="639"/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 t="shared" si="636"/>
        <v>#N/A</v>
      </c>
      <c r="I6997" t="e">
        <f t="shared" si="637"/>
        <v>#N/A</v>
      </c>
      <c r="J6997" t="e">
        <f t="shared" si="638"/>
        <v>#N/A</v>
      </c>
      <c r="K6997" t="e">
        <f t="shared" si="639"/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 t="shared" si="636"/>
        <v>#N/A</v>
      </c>
      <c r="I6998" t="e">
        <f t="shared" si="637"/>
        <v>#N/A</v>
      </c>
      <c r="J6998" t="e">
        <f t="shared" si="638"/>
        <v>#N/A</v>
      </c>
      <c r="K6998" t="e">
        <f t="shared" si="639"/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 t="shared" si="636"/>
        <v>#N/A</v>
      </c>
      <c r="I6999" t="e">
        <f t="shared" si="637"/>
        <v>#N/A</v>
      </c>
      <c r="J6999" t="e">
        <f t="shared" si="638"/>
        <v>#N/A</v>
      </c>
      <c r="K6999" t="e">
        <f t="shared" si="639"/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 t="shared" si="636"/>
        <v>#N/A</v>
      </c>
      <c r="I7000" t="e">
        <f t="shared" si="637"/>
        <v>#N/A</v>
      </c>
      <c r="J7000" t="e">
        <f t="shared" si="638"/>
        <v>#N/A</v>
      </c>
      <c r="K7000" t="e">
        <f t="shared" si="639"/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 t="shared" si="636"/>
        <v>#N/A</v>
      </c>
      <c r="I7001" t="e">
        <f t="shared" si="637"/>
        <v>#N/A</v>
      </c>
      <c r="J7001" t="e">
        <f t="shared" si="638"/>
        <v>#N/A</v>
      </c>
      <c r="K7001" t="e">
        <f t="shared" si="639"/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 t="shared" si="636"/>
        <v>#N/A</v>
      </c>
      <c r="I7002" t="e">
        <f t="shared" si="637"/>
        <v>#N/A</v>
      </c>
      <c r="J7002" t="e">
        <f t="shared" si="638"/>
        <v>#N/A</v>
      </c>
      <c r="K7002" t="e">
        <f t="shared" si="639"/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 t="shared" si="636"/>
        <v>#N/A</v>
      </c>
      <c r="I7003" t="e">
        <f t="shared" si="637"/>
        <v>#N/A</v>
      </c>
      <c r="J7003" t="e">
        <f t="shared" si="638"/>
        <v>#N/A</v>
      </c>
      <c r="K7003" t="e">
        <f t="shared" si="639"/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 t="shared" si="636"/>
        <v>#N/A</v>
      </c>
      <c r="I7004" t="e">
        <f t="shared" si="637"/>
        <v>#N/A</v>
      </c>
      <c r="J7004" t="e">
        <f t="shared" si="638"/>
        <v>#N/A</v>
      </c>
      <c r="K7004" t="e">
        <f t="shared" si="639"/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 t="shared" si="636"/>
        <v>#N/A</v>
      </c>
      <c r="I7005" t="e">
        <f t="shared" si="637"/>
        <v>#N/A</v>
      </c>
      <c r="J7005" t="e">
        <f t="shared" si="638"/>
        <v>#N/A</v>
      </c>
      <c r="K7005" t="e">
        <f t="shared" si="639"/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 t="shared" si="636"/>
        <v>#N/A</v>
      </c>
      <c r="I7006" t="e">
        <f t="shared" si="637"/>
        <v>#N/A</v>
      </c>
      <c r="J7006" t="e">
        <f t="shared" si="638"/>
        <v>#N/A</v>
      </c>
      <c r="K7006" t="e">
        <f t="shared" si="639"/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 t="shared" si="636"/>
        <v>#N/A</v>
      </c>
      <c r="I7007" t="e">
        <f t="shared" si="637"/>
        <v>#N/A</v>
      </c>
      <c r="J7007" t="e">
        <f t="shared" si="638"/>
        <v>#N/A</v>
      </c>
      <c r="K7007" t="e">
        <f t="shared" si="639"/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 t="shared" si="636"/>
        <v>#N/A</v>
      </c>
      <c r="I7008" t="e">
        <f t="shared" si="637"/>
        <v>#N/A</v>
      </c>
      <c r="J7008" t="e">
        <f t="shared" si="638"/>
        <v>#N/A</v>
      </c>
      <c r="K7008" t="e">
        <f t="shared" si="639"/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 t="shared" si="636"/>
        <v>#N/A</v>
      </c>
      <c r="I7009" t="e">
        <f t="shared" si="637"/>
        <v>#N/A</v>
      </c>
      <c r="J7009" t="e">
        <f t="shared" si="638"/>
        <v>#N/A</v>
      </c>
      <c r="K7009" t="e">
        <f t="shared" si="639"/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 t="shared" si="636"/>
        <v>#N/A</v>
      </c>
      <c r="I7010" t="e">
        <f t="shared" si="637"/>
        <v>#N/A</v>
      </c>
      <c r="J7010" t="e">
        <f t="shared" si="638"/>
        <v>#N/A</v>
      </c>
      <c r="K7010" t="e">
        <f t="shared" si="639"/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 t="shared" si="636"/>
        <v>#N/A</v>
      </c>
      <c r="I7011" t="e">
        <f t="shared" si="637"/>
        <v>#N/A</v>
      </c>
      <c r="J7011" t="e">
        <f t="shared" si="638"/>
        <v>#N/A</v>
      </c>
      <c r="K7011" t="e">
        <f t="shared" si="639"/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 t="shared" si="636"/>
        <v>#N/A</v>
      </c>
      <c r="I7012" t="e">
        <f t="shared" si="637"/>
        <v>#N/A</v>
      </c>
      <c r="J7012" t="e">
        <f t="shared" si="638"/>
        <v>#N/A</v>
      </c>
      <c r="K7012" t="e">
        <f t="shared" si="639"/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 t="shared" si="636"/>
        <v>#N/A</v>
      </c>
      <c r="I7013" t="e">
        <f t="shared" si="637"/>
        <v>#N/A</v>
      </c>
      <c r="J7013" t="e">
        <f t="shared" si="638"/>
        <v>#N/A</v>
      </c>
      <c r="K7013" t="e">
        <f t="shared" si="639"/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 t="shared" si="636"/>
        <v>#N/A</v>
      </c>
      <c r="I7014" t="e">
        <f t="shared" si="637"/>
        <v>#N/A</v>
      </c>
      <c r="J7014" t="e">
        <f t="shared" si="638"/>
        <v>#N/A</v>
      </c>
      <c r="K7014" t="e">
        <f t="shared" si="639"/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 t="shared" si="636"/>
        <v>#N/A</v>
      </c>
      <c r="I7015" t="e">
        <f t="shared" si="637"/>
        <v>#N/A</v>
      </c>
      <c r="J7015" t="e">
        <f t="shared" si="638"/>
        <v>#N/A</v>
      </c>
      <c r="K7015" t="e">
        <f t="shared" si="639"/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 t="shared" si="636"/>
        <v>#N/A</v>
      </c>
      <c r="I7016" t="e">
        <f t="shared" si="637"/>
        <v>#N/A</v>
      </c>
      <c r="J7016" t="e">
        <f t="shared" si="638"/>
        <v>#N/A</v>
      </c>
      <c r="K7016" t="e">
        <f t="shared" si="639"/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 t="shared" si="636"/>
        <v>#N/A</v>
      </c>
      <c r="I7017" t="e">
        <f t="shared" si="637"/>
        <v>#N/A</v>
      </c>
      <c r="J7017" t="e">
        <f t="shared" si="638"/>
        <v>#N/A</v>
      </c>
      <c r="K7017" t="e">
        <f t="shared" si="639"/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 t="shared" si="636"/>
        <v>#N/A</v>
      </c>
      <c r="I7018" t="e">
        <f t="shared" si="637"/>
        <v>#N/A</v>
      </c>
      <c r="J7018" t="e">
        <f t="shared" si="638"/>
        <v>#N/A</v>
      </c>
      <c r="K7018" t="e">
        <f t="shared" si="639"/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 t="shared" si="636"/>
        <v>#N/A</v>
      </c>
      <c r="I7019" t="e">
        <f t="shared" si="637"/>
        <v>#N/A</v>
      </c>
      <c r="J7019" t="e">
        <f t="shared" si="638"/>
        <v>#N/A</v>
      </c>
      <c r="K7019" t="e">
        <f t="shared" si="639"/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 t="shared" si="636"/>
        <v>#N/A</v>
      </c>
      <c r="I7020" t="e">
        <f t="shared" si="637"/>
        <v>#N/A</v>
      </c>
      <c r="J7020" t="e">
        <f t="shared" si="638"/>
        <v>#N/A</v>
      </c>
      <c r="K7020" t="e">
        <f t="shared" si="639"/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 t="shared" si="636"/>
        <v>#N/A</v>
      </c>
      <c r="I7021" t="e">
        <f t="shared" si="637"/>
        <v>#N/A</v>
      </c>
      <c r="J7021" t="e">
        <f t="shared" si="638"/>
        <v>#N/A</v>
      </c>
      <c r="K7021" t="e">
        <f t="shared" si="639"/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 t="shared" si="636"/>
        <v>#N/A</v>
      </c>
      <c r="I7022" t="e">
        <f t="shared" si="637"/>
        <v>#N/A</v>
      </c>
      <c r="J7022" t="e">
        <f t="shared" si="638"/>
        <v>#N/A</v>
      </c>
      <c r="K7022" t="e">
        <f t="shared" si="639"/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 t="shared" si="636"/>
        <v>#N/A</v>
      </c>
      <c r="I7023" t="e">
        <f t="shared" si="637"/>
        <v>#N/A</v>
      </c>
      <c r="J7023" t="e">
        <f t="shared" si="638"/>
        <v>#N/A</v>
      </c>
      <c r="K7023" t="e">
        <f t="shared" si="639"/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 t="shared" si="636"/>
        <v>#N/A</v>
      </c>
      <c r="I7024" t="e">
        <f t="shared" si="637"/>
        <v>#N/A</v>
      </c>
      <c r="J7024" t="e">
        <f t="shared" si="638"/>
        <v>#N/A</v>
      </c>
      <c r="K7024" t="e">
        <f t="shared" si="639"/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 t="shared" si="636"/>
        <v>#N/A</v>
      </c>
      <c r="I7025" t="e">
        <f t="shared" si="637"/>
        <v>#N/A</v>
      </c>
      <c r="J7025" t="e">
        <f t="shared" si="638"/>
        <v>#N/A</v>
      </c>
      <c r="K7025" t="e">
        <f t="shared" si="639"/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 t="shared" si="636"/>
        <v>#N/A</v>
      </c>
      <c r="I7026" t="e">
        <f t="shared" si="637"/>
        <v>#N/A</v>
      </c>
      <c r="J7026" t="e">
        <f t="shared" si="638"/>
        <v>#N/A</v>
      </c>
      <c r="K7026" t="e">
        <f t="shared" si="639"/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 t="shared" si="636"/>
        <v>#N/A</v>
      </c>
      <c r="I7027" t="e">
        <f t="shared" si="637"/>
        <v>#N/A</v>
      </c>
      <c r="J7027" t="e">
        <f t="shared" si="638"/>
        <v>#N/A</v>
      </c>
      <c r="K7027" t="e">
        <f t="shared" si="639"/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 t="shared" si="636"/>
        <v>#N/A</v>
      </c>
      <c r="I7028" t="e">
        <f t="shared" si="637"/>
        <v>#N/A</v>
      </c>
      <c r="J7028" t="e">
        <f t="shared" si="638"/>
        <v>#N/A</v>
      </c>
      <c r="K7028" t="e">
        <f t="shared" si="639"/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 t="shared" si="636"/>
        <v>#N/A</v>
      </c>
      <c r="I7029" t="e">
        <f t="shared" si="637"/>
        <v>#N/A</v>
      </c>
      <c r="J7029" t="e">
        <f t="shared" si="638"/>
        <v>#N/A</v>
      </c>
      <c r="K7029" t="e">
        <f t="shared" si="639"/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 t="shared" si="636"/>
        <v>#N/A</v>
      </c>
      <c r="I7030" t="e">
        <f t="shared" si="637"/>
        <v>#N/A</v>
      </c>
      <c r="J7030" t="e">
        <f t="shared" si="638"/>
        <v>#N/A</v>
      </c>
      <c r="K7030" t="e">
        <f t="shared" si="639"/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 t="shared" si="636"/>
        <v>#N/A</v>
      </c>
      <c r="I7031" t="e">
        <f t="shared" si="637"/>
        <v>#N/A</v>
      </c>
      <c r="J7031" t="e">
        <f t="shared" si="638"/>
        <v>#N/A</v>
      </c>
      <c r="K7031" t="e">
        <f t="shared" si="639"/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 t="shared" si="636"/>
        <v>#N/A</v>
      </c>
      <c r="I7032" t="e">
        <f t="shared" si="637"/>
        <v>#N/A</v>
      </c>
      <c r="J7032" t="e">
        <f t="shared" si="638"/>
        <v>#N/A</v>
      </c>
      <c r="K7032" t="e">
        <f t="shared" si="639"/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 t="shared" si="636"/>
        <v>#N/A</v>
      </c>
      <c r="I7033" t="e">
        <f t="shared" si="637"/>
        <v>#N/A</v>
      </c>
      <c r="J7033" t="e">
        <f t="shared" si="638"/>
        <v>#N/A</v>
      </c>
      <c r="K7033" t="e">
        <f t="shared" si="639"/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 t="shared" si="636"/>
        <v>#N/A</v>
      </c>
      <c r="I7034" t="e">
        <f t="shared" si="637"/>
        <v>#N/A</v>
      </c>
      <c r="J7034" t="e">
        <f t="shared" si="638"/>
        <v>#N/A</v>
      </c>
      <c r="K7034" t="e">
        <f t="shared" si="639"/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 t="shared" si="636"/>
        <v>#N/A</v>
      </c>
      <c r="I7035" t="e">
        <f t="shared" si="637"/>
        <v>#N/A</v>
      </c>
      <c r="J7035" t="e">
        <f t="shared" si="638"/>
        <v>#N/A</v>
      </c>
      <c r="K7035" t="e">
        <f t="shared" si="639"/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 t="shared" si="636"/>
        <v>#N/A</v>
      </c>
      <c r="I7036" t="e">
        <f t="shared" si="637"/>
        <v>#N/A</v>
      </c>
      <c r="J7036" t="e">
        <f t="shared" si="638"/>
        <v>#N/A</v>
      </c>
      <c r="K7036" t="e">
        <f t="shared" si="639"/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 t="shared" si="636"/>
        <v>#N/A</v>
      </c>
      <c r="I7037" t="e">
        <f t="shared" si="637"/>
        <v>#N/A</v>
      </c>
      <c r="J7037" t="e">
        <f t="shared" si="638"/>
        <v>#N/A</v>
      </c>
      <c r="K7037" t="e">
        <f t="shared" si="639"/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 t="shared" si="636"/>
        <v>#N/A</v>
      </c>
      <c r="I7038" t="e">
        <f t="shared" si="637"/>
        <v>#N/A</v>
      </c>
      <c r="J7038" t="e">
        <f t="shared" si="638"/>
        <v>#N/A</v>
      </c>
      <c r="K7038" t="e">
        <f t="shared" si="639"/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 t="shared" si="636"/>
        <v>#N/A</v>
      </c>
      <c r="I7039" t="e">
        <f t="shared" si="637"/>
        <v>#N/A</v>
      </c>
      <c r="J7039" t="e">
        <f t="shared" si="638"/>
        <v>#N/A</v>
      </c>
      <c r="K7039" t="e">
        <f t="shared" si="639"/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 t="shared" si="636"/>
        <v>#N/A</v>
      </c>
      <c r="I7040" t="e">
        <f t="shared" si="637"/>
        <v>#N/A</v>
      </c>
      <c r="J7040" t="e">
        <f t="shared" si="638"/>
        <v>#N/A</v>
      </c>
      <c r="K7040" t="e">
        <f t="shared" si="639"/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 t="shared" si="636"/>
        <v>#N/A</v>
      </c>
      <c r="I7041" t="e">
        <f t="shared" si="637"/>
        <v>#N/A</v>
      </c>
      <c r="J7041" t="e">
        <f t="shared" si="638"/>
        <v>#N/A</v>
      </c>
      <c r="K7041" t="e">
        <f t="shared" si="639"/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 t="shared" si="636"/>
        <v>#N/A</v>
      </c>
      <c r="I7042" t="e">
        <f t="shared" si="637"/>
        <v>#N/A</v>
      </c>
      <c r="J7042" t="e">
        <f t="shared" si="638"/>
        <v>#N/A</v>
      </c>
      <c r="K7042" t="e">
        <f t="shared" si="639"/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 t="shared" si="636"/>
        <v>#N/A</v>
      </c>
      <c r="I7043" t="e">
        <f t="shared" si="637"/>
        <v>#N/A</v>
      </c>
      <c r="J7043" t="e">
        <f t="shared" si="638"/>
        <v>#N/A</v>
      </c>
      <c r="K7043" t="e">
        <f t="shared" si="639"/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 t="shared" si="636"/>
        <v>#N/A</v>
      </c>
      <c r="I7044" t="e">
        <f t="shared" si="637"/>
        <v>#N/A</v>
      </c>
      <c r="J7044" t="e">
        <f t="shared" si="638"/>
        <v>#N/A</v>
      </c>
      <c r="K7044" t="e">
        <f t="shared" si="639"/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 t="shared" si="636"/>
        <v>#N/A</v>
      </c>
      <c r="I7045" t="e">
        <f t="shared" si="637"/>
        <v>#N/A</v>
      </c>
      <c r="J7045" t="e">
        <f t="shared" si="638"/>
        <v>#N/A</v>
      </c>
      <c r="K7045" t="e">
        <f t="shared" si="639"/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 t="shared" si="636"/>
        <v>#N/A</v>
      </c>
      <c r="I7046" t="e">
        <f t="shared" si="637"/>
        <v>#N/A</v>
      </c>
      <c r="J7046" t="e">
        <f t="shared" si="638"/>
        <v>#N/A</v>
      </c>
      <c r="K7046" t="e">
        <f t="shared" si="639"/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 t="shared" ref="H7047:H7086" si="640">NA()</f>
        <v>#N/A</v>
      </c>
      <c r="I7047" t="e">
        <f t="shared" ref="I7047:I7086" si="641">NA()</f>
        <v>#N/A</v>
      </c>
      <c r="J7047" t="e">
        <f t="shared" ref="J7047:J7086" si="642">NA()</f>
        <v>#N/A</v>
      </c>
      <c r="K7047" t="e">
        <f t="shared" ref="K7047:K7086" si="643"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 t="shared" si="640"/>
        <v>#N/A</v>
      </c>
      <c r="I7048" t="e">
        <f t="shared" si="641"/>
        <v>#N/A</v>
      </c>
      <c r="J7048" t="e">
        <f t="shared" si="642"/>
        <v>#N/A</v>
      </c>
      <c r="K7048" t="e">
        <f t="shared" si="643"/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 t="shared" si="640"/>
        <v>#N/A</v>
      </c>
      <c r="I7049" t="e">
        <f t="shared" si="641"/>
        <v>#N/A</v>
      </c>
      <c r="J7049" t="e">
        <f t="shared" si="642"/>
        <v>#N/A</v>
      </c>
      <c r="K7049" t="e">
        <f t="shared" si="643"/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 t="shared" si="640"/>
        <v>#N/A</v>
      </c>
      <c r="I7050" t="e">
        <f t="shared" si="641"/>
        <v>#N/A</v>
      </c>
      <c r="J7050" t="e">
        <f t="shared" si="642"/>
        <v>#N/A</v>
      </c>
      <c r="K7050" t="e">
        <f t="shared" si="643"/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 t="shared" si="640"/>
        <v>#N/A</v>
      </c>
      <c r="I7051" t="e">
        <f t="shared" si="641"/>
        <v>#N/A</v>
      </c>
      <c r="J7051" t="e">
        <f t="shared" si="642"/>
        <v>#N/A</v>
      </c>
      <c r="K7051" t="e">
        <f t="shared" si="643"/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 t="shared" si="640"/>
        <v>#N/A</v>
      </c>
      <c r="I7052" t="e">
        <f t="shared" si="641"/>
        <v>#N/A</v>
      </c>
      <c r="J7052" t="e">
        <f t="shared" si="642"/>
        <v>#N/A</v>
      </c>
      <c r="K7052" t="e">
        <f t="shared" si="643"/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 t="shared" si="640"/>
        <v>#N/A</v>
      </c>
      <c r="I7053" t="e">
        <f t="shared" si="641"/>
        <v>#N/A</v>
      </c>
      <c r="J7053" t="e">
        <f t="shared" si="642"/>
        <v>#N/A</v>
      </c>
      <c r="K7053" t="e">
        <f t="shared" si="643"/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 t="shared" si="640"/>
        <v>#N/A</v>
      </c>
      <c r="I7054" t="e">
        <f t="shared" si="641"/>
        <v>#N/A</v>
      </c>
      <c r="J7054" t="e">
        <f t="shared" si="642"/>
        <v>#N/A</v>
      </c>
      <c r="K7054" t="e">
        <f t="shared" si="643"/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 t="shared" si="640"/>
        <v>#N/A</v>
      </c>
      <c r="I7055" t="e">
        <f t="shared" si="641"/>
        <v>#N/A</v>
      </c>
      <c r="J7055" t="e">
        <f t="shared" si="642"/>
        <v>#N/A</v>
      </c>
      <c r="K7055" t="e">
        <f t="shared" si="643"/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 t="shared" si="640"/>
        <v>#N/A</v>
      </c>
      <c r="I7056" t="e">
        <f t="shared" si="641"/>
        <v>#N/A</v>
      </c>
      <c r="J7056" t="e">
        <f t="shared" si="642"/>
        <v>#N/A</v>
      </c>
      <c r="K7056" t="e">
        <f t="shared" si="643"/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 t="shared" si="640"/>
        <v>#N/A</v>
      </c>
      <c r="I7057" t="e">
        <f t="shared" si="641"/>
        <v>#N/A</v>
      </c>
      <c r="J7057" t="e">
        <f t="shared" si="642"/>
        <v>#N/A</v>
      </c>
      <c r="K7057" t="e">
        <f t="shared" si="643"/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 t="shared" si="640"/>
        <v>#N/A</v>
      </c>
      <c r="I7058" t="e">
        <f t="shared" si="641"/>
        <v>#N/A</v>
      </c>
      <c r="J7058" t="e">
        <f t="shared" si="642"/>
        <v>#N/A</v>
      </c>
      <c r="K7058" t="e">
        <f t="shared" si="643"/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 t="shared" si="640"/>
        <v>#N/A</v>
      </c>
      <c r="I7059" t="e">
        <f t="shared" si="641"/>
        <v>#N/A</v>
      </c>
      <c r="J7059" t="e">
        <f t="shared" si="642"/>
        <v>#N/A</v>
      </c>
      <c r="K7059" t="e">
        <f t="shared" si="643"/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 t="shared" si="640"/>
        <v>#N/A</v>
      </c>
      <c r="I7060" t="e">
        <f t="shared" si="641"/>
        <v>#N/A</v>
      </c>
      <c r="J7060" t="e">
        <f t="shared" si="642"/>
        <v>#N/A</v>
      </c>
      <c r="K7060" t="e">
        <f t="shared" si="643"/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 t="shared" si="640"/>
        <v>#N/A</v>
      </c>
      <c r="I7061" t="e">
        <f t="shared" si="641"/>
        <v>#N/A</v>
      </c>
      <c r="J7061" t="e">
        <f t="shared" si="642"/>
        <v>#N/A</v>
      </c>
      <c r="K7061" t="e">
        <f t="shared" si="643"/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 t="shared" si="640"/>
        <v>#N/A</v>
      </c>
      <c r="I7062" t="e">
        <f t="shared" si="641"/>
        <v>#N/A</v>
      </c>
      <c r="J7062" t="e">
        <f t="shared" si="642"/>
        <v>#N/A</v>
      </c>
      <c r="K7062" t="e">
        <f t="shared" si="643"/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 t="shared" si="640"/>
        <v>#N/A</v>
      </c>
      <c r="I7063" t="e">
        <f t="shared" si="641"/>
        <v>#N/A</v>
      </c>
      <c r="J7063" t="e">
        <f t="shared" si="642"/>
        <v>#N/A</v>
      </c>
      <c r="K7063" t="e">
        <f t="shared" si="643"/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 t="shared" si="640"/>
        <v>#N/A</v>
      </c>
      <c r="I7064" t="e">
        <f t="shared" si="641"/>
        <v>#N/A</v>
      </c>
      <c r="J7064" t="e">
        <f t="shared" si="642"/>
        <v>#N/A</v>
      </c>
      <c r="K7064" t="e">
        <f t="shared" si="643"/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 t="shared" si="640"/>
        <v>#N/A</v>
      </c>
      <c r="I7065" t="e">
        <f t="shared" si="641"/>
        <v>#N/A</v>
      </c>
      <c r="J7065" t="e">
        <f t="shared" si="642"/>
        <v>#N/A</v>
      </c>
      <c r="K7065" t="e">
        <f t="shared" si="643"/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 t="shared" si="640"/>
        <v>#N/A</v>
      </c>
      <c r="I7066" t="e">
        <f t="shared" si="641"/>
        <v>#N/A</v>
      </c>
      <c r="J7066" t="e">
        <f t="shared" si="642"/>
        <v>#N/A</v>
      </c>
      <c r="K7066" t="e">
        <f t="shared" si="643"/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 t="shared" si="640"/>
        <v>#N/A</v>
      </c>
      <c r="I7067" t="e">
        <f t="shared" si="641"/>
        <v>#N/A</v>
      </c>
      <c r="J7067" t="e">
        <f t="shared" si="642"/>
        <v>#N/A</v>
      </c>
      <c r="K7067" t="e">
        <f t="shared" si="643"/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 t="shared" si="640"/>
        <v>#N/A</v>
      </c>
      <c r="I7068" t="e">
        <f t="shared" si="641"/>
        <v>#N/A</v>
      </c>
      <c r="J7068" t="e">
        <f t="shared" si="642"/>
        <v>#N/A</v>
      </c>
      <c r="K7068" t="e">
        <f t="shared" si="643"/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 t="shared" si="640"/>
        <v>#N/A</v>
      </c>
      <c r="I7069" t="e">
        <f t="shared" si="641"/>
        <v>#N/A</v>
      </c>
      <c r="J7069" t="e">
        <f t="shared" si="642"/>
        <v>#N/A</v>
      </c>
      <c r="K7069" t="e">
        <f t="shared" si="643"/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 t="shared" si="640"/>
        <v>#N/A</v>
      </c>
      <c r="I7070" t="e">
        <f t="shared" si="641"/>
        <v>#N/A</v>
      </c>
      <c r="J7070" t="e">
        <f t="shared" si="642"/>
        <v>#N/A</v>
      </c>
      <c r="K7070" t="e">
        <f t="shared" si="643"/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 t="shared" si="640"/>
        <v>#N/A</v>
      </c>
      <c r="I7071" t="e">
        <f t="shared" si="641"/>
        <v>#N/A</v>
      </c>
      <c r="J7071" t="e">
        <f t="shared" si="642"/>
        <v>#N/A</v>
      </c>
      <c r="K7071" t="e">
        <f t="shared" si="643"/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 t="shared" si="640"/>
        <v>#N/A</v>
      </c>
      <c r="I7072" t="e">
        <f t="shared" si="641"/>
        <v>#N/A</v>
      </c>
      <c r="J7072" t="e">
        <f t="shared" si="642"/>
        <v>#N/A</v>
      </c>
      <c r="K7072" t="e">
        <f t="shared" si="643"/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 t="shared" si="640"/>
        <v>#N/A</v>
      </c>
      <c r="I7073" t="e">
        <f t="shared" si="641"/>
        <v>#N/A</v>
      </c>
      <c r="J7073" t="e">
        <f t="shared" si="642"/>
        <v>#N/A</v>
      </c>
      <c r="K7073" t="e">
        <f t="shared" si="643"/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 t="shared" si="640"/>
        <v>#N/A</v>
      </c>
      <c r="I7074" t="e">
        <f t="shared" si="641"/>
        <v>#N/A</v>
      </c>
      <c r="J7074" t="e">
        <f t="shared" si="642"/>
        <v>#N/A</v>
      </c>
      <c r="K7074" t="e">
        <f t="shared" si="643"/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 t="shared" si="640"/>
        <v>#N/A</v>
      </c>
      <c r="I7075" t="e">
        <f t="shared" si="641"/>
        <v>#N/A</v>
      </c>
      <c r="J7075" t="e">
        <f t="shared" si="642"/>
        <v>#N/A</v>
      </c>
      <c r="K7075" t="e">
        <f t="shared" si="643"/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 t="shared" si="640"/>
        <v>#N/A</v>
      </c>
      <c r="I7076" t="e">
        <f t="shared" si="641"/>
        <v>#N/A</v>
      </c>
      <c r="J7076" t="e">
        <f t="shared" si="642"/>
        <v>#N/A</v>
      </c>
      <c r="K7076" t="e">
        <f t="shared" si="643"/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 t="shared" si="640"/>
        <v>#N/A</v>
      </c>
      <c r="I7077" t="e">
        <f t="shared" si="641"/>
        <v>#N/A</v>
      </c>
      <c r="J7077" t="e">
        <f t="shared" si="642"/>
        <v>#N/A</v>
      </c>
      <c r="K7077" t="e">
        <f t="shared" si="643"/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 t="shared" si="640"/>
        <v>#N/A</v>
      </c>
      <c r="I7078" t="e">
        <f t="shared" si="641"/>
        <v>#N/A</v>
      </c>
      <c r="J7078" t="e">
        <f t="shared" si="642"/>
        <v>#N/A</v>
      </c>
      <c r="K7078" t="e">
        <f t="shared" si="643"/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 t="shared" si="640"/>
        <v>#N/A</v>
      </c>
      <c r="I7079" t="e">
        <f t="shared" si="641"/>
        <v>#N/A</v>
      </c>
      <c r="J7079" t="e">
        <f t="shared" si="642"/>
        <v>#N/A</v>
      </c>
      <c r="K7079" t="e">
        <f t="shared" si="643"/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 t="shared" si="640"/>
        <v>#N/A</v>
      </c>
      <c r="I7080" t="e">
        <f t="shared" si="641"/>
        <v>#N/A</v>
      </c>
      <c r="J7080" t="e">
        <f t="shared" si="642"/>
        <v>#N/A</v>
      </c>
      <c r="K7080" t="e">
        <f t="shared" si="643"/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 t="shared" si="640"/>
        <v>#N/A</v>
      </c>
      <c r="I7081" t="e">
        <f t="shared" si="641"/>
        <v>#N/A</v>
      </c>
      <c r="J7081" t="e">
        <f t="shared" si="642"/>
        <v>#N/A</v>
      </c>
      <c r="K7081" t="e">
        <f t="shared" si="643"/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 t="shared" si="640"/>
        <v>#N/A</v>
      </c>
      <c r="I7082" t="e">
        <f t="shared" si="641"/>
        <v>#N/A</v>
      </c>
      <c r="J7082" t="e">
        <f t="shared" si="642"/>
        <v>#N/A</v>
      </c>
      <c r="K7082" t="e">
        <f t="shared" si="643"/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 t="shared" si="640"/>
        <v>#N/A</v>
      </c>
      <c r="I7083" t="e">
        <f t="shared" si="641"/>
        <v>#N/A</v>
      </c>
      <c r="J7083" t="e">
        <f t="shared" si="642"/>
        <v>#N/A</v>
      </c>
      <c r="K7083" t="e">
        <f t="shared" si="643"/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 t="shared" si="640"/>
        <v>#N/A</v>
      </c>
      <c r="I7084" t="e">
        <f t="shared" si="641"/>
        <v>#N/A</v>
      </c>
      <c r="J7084" t="e">
        <f t="shared" si="642"/>
        <v>#N/A</v>
      </c>
      <c r="K7084" t="e">
        <f t="shared" si="643"/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 t="shared" si="640"/>
        <v>#N/A</v>
      </c>
      <c r="I7085" t="e">
        <f t="shared" si="641"/>
        <v>#N/A</v>
      </c>
      <c r="J7085" t="e">
        <f t="shared" si="642"/>
        <v>#N/A</v>
      </c>
      <c r="K7085" t="e">
        <f t="shared" si="643"/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 t="shared" si="640"/>
        <v>#N/A</v>
      </c>
      <c r="I7086" t="e">
        <f t="shared" si="641"/>
        <v>#N/A</v>
      </c>
      <c r="J7086" t="e">
        <f t="shared" si="642"/>
        <v>#N/A</v>
      </c>
      <c r="K7086" t="e">
        <f t="shared" si="643"/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 t="shared" ref="H7088:H7151" si="644">NA()</f>
        <v>#N/A</v>
      </c>
      <c r="I7088" t="e">
        <f t="shared" ref="I7088:I7151" si="645">NA()</f>
        <v>#N/A</v>
      </c>
      <c r="J7088" t="e">
        <f t="shared" ref="J7088:J7144" si="646">NA()</f>
        <v>#N/A</v>
      </c>
      <c r="K7088" t="e">
        <f t="shared" ref="K7088:K7144" si="647"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 t="shared" si="644"/>
        <v>#N/A</v>
      </c>
      <c r="I7089" t="e">
        <f t="shared" si="645"/>
        <v>#N/A</v>
      </c>
      <c r="J7089" t="e">
        <f t="shared" si="646"/>
        <v>#N/A</v>
      </c>
      <c r="K7089" t="e">
        <f t="shared" si="647"/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 t="shared" si="644"/>
        <v>#N/A</v>
      </c>
      <c r="I7090" t="e">
        <f t="shared" si="645"/>
        <v>#N/A</v>
      </c>
      <c r="J7090" t="e">
        <f t="shared" si="646"/>
        <v>#N/A</v>
      </c>
      <c r="K7090" t="e">
        <f t="shared" si="647"/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 t="shared" si="644"/>
        <v>#N/A</v>
      </c>
      <c r="I7091" t="e">
        <f t="shared" si="645"/>
        <v>#N/A</v>
      </c>
      <c r="J7091" t="e">
        <f t="shared" si="646"/>
        <v>#N/A</v>
      </c>
      <c r="K7091" t="e">
        <f t="shared" si="647"/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 t="shared" si="644"/>
        <v>#N/A</v>
      </c>
      <c r="I7092" t="e">
        <f t="shared" si="645"/>
        <v>#N/A</v>
      </c>
      <c r="J7092" t="e">
        <f t="shared" si="646"/>
        <v>#N/A</v>
      </c>
      <c r="K7092" t="e">
        <f t="shared" si="647"/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 t="shared" si="644"/>
        <v>#N/A</v>
      </c>
      <c r="I7093" t="e">
        <f t="shared" si="645"/>
        <v>#N/A</v>
      </c>
      <c r="J7093" t="e">
        <f t="shared" si="646"/>
        <v>#N/A</v>
      </c>
      <c r="K7093" t="e">
        <f t="shared" si="647"/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 t="shared" si="644"/>
        <v>#N/A</v>
      </c>
      <c r="I7094" t="e">
        <f t="shared" si="645"/>
        <v>#N/A</v>
      </c>
      <c r="J7094" t="e">
        <f t="shared" si="646"/>
        <v>#N/A</v>
      </c>
      <c r="K7094" t="e">
        <f t="shared" si="647"/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 t="shared" si="644"/>
        <v>#N/A</v>
      </c>
      <c r="I7095" t="e">
        <f t="shared" si="645"/>
        <v>#N/A</v>
      </c>
      <c r="J7095" t="e">
        <f t="shared" si="646"/>
        <v>#N/A</v>
      </c>
      <c r="K7095" t="e">
        <f t="shared" si="647"/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 t="shared" si="644"/>
        <v>#N/A</v>
      </c>
      <c r="I7096" t="e">
        <f t="shared" si="645"/>
        <v>#N/A</v>
      </c>
      <c r="J7096" t="e">
        <f t="shared" si="646"/>
        <v>#N/A</v>
      </c>
      <c r="K7096" t="e">
        <f t="shared" si="647"/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 t="shared" si="644"/>
        <v>#N/A</v>
      </c>
      <c r="I7097" t="e">
        <f t="shared" si="645"/>
        <v>#N/A</v>
      </c>
      <c r="J7097" t="e">
        <f t="shared" si="646"/>
        <v>#N/A</v>
      </c>
      <c r="K7097" t="e">
        <f t="shared" si="647"/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 t="shared" si="644"/>
        <v>#N/A</v>
      </c>
      <c r="I7098" t="e">
        <f t="shared" si="645"/>
        <v>#N/A</v>
      </c>
      <c r="J7098" t="e">
        <f t="shared" si="646"/>
        <v>#N/A</v>
      </c>
      <c r="K7098" t="e">
        <f t="shared" si="647"/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 t="shared" si="644"/>
        <v>#N/A</v>
      </c>
      <c r="I7099" t="e">
        <f t="shared" si="645"/>
        <v>#N/A</v>
      </c>
      <c r="J7099" t="e">
        <f t="shared" si="646"/>
        <v>#N/A</v>
      </c>
      <c r="K7099" t="e">
        <f t="shared" si="647"/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 t="shared" si="644"/>
        <v>#N/A</v>
      </c>
      <c r="I7100" t="e">
        <f t="shared" si="645"/>
        <v>#N/A</v>
      </c>
      <c r="J7100" t="e">
        <f t="shared" si="646"/>
        <v>#N/A</v>
      </c>
      <c r="K7100" t="e">
        <f t="shared" si="647"/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 t="shared" si="644"/>
        <v>#N/A</v>
      </c>
      <c r="I7101" t="e">
        <f t="shared" si="645"/>
        <v>#N/A</v>
      </c>
      <c r="J7101" t="e">
        <f t="shared" si="646"/>
        <v>#N/A</v>
      </c>
      <c r="K7101" t="e">
        <f t="shared" si="647"/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 t="shared" si="644"/>
        <v>#N/A</v>
      </c>
      <c r="I7102" t="e">
        <f t="shared" si="645"/>
        <v>#N/A</v>
      </c>
      <c r="J7102" t="e">
        <f t="shared" si="646"/>
        <v>#N/A</v>
      </c>
      <c r="K7102" t="e">
        <f t="shared" si="647"/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 t="shared" si="644"/>
        <v>#N/A</v>
      </c>
      <c r="I7103" t="e">
        <f t="shared" si="645"/>
        <v>#N/A</v>
      </c>
      <c r="J7103" t="e">
        <f t="shared" si="646"/>
        <v>#N/A</v>
      </c>
      <c r="K7103" t="e">
        <f t="shared" si="647"/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 t="shared" si="644"/>
        <v>#N/A</v>
      </c>
      <c r="I7104" t="e">
        <f t="shared" si="645"/>
        <v>#N/A</v>
      </c>
      <c r="J7104" t="e">
        <f t="shared" si="646"/>
        <v>#N/A</v>
      </c>
      <c r="K7104" t="e">
        <f t="shared" si="647"/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 t="shared" si="644"/>
        <v>#N/A</v>
      </c>
      <c r="I7105" t="e">
        <f t="shared" si="645"/>
        <v>#N/A</v>
      </c>
      <c r="J7105" t="e">
        <f t="shared" si="646"/>
        <v>#N/A</v>
      </c>
      <c r="K7105" t="e">
        <f t="shared" si="647"/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 t="shared" si="644"/>
        <v>#N/A</v>
      </c>
      <c r="I7106" t="e">
        <f t="shared" si="645"/>
        <v>#N/A</v>
      </c>
      <c r="J7106" t="e">
        <f t="shared" si="646"/>
        <v>#N/A</v>
      </c>
      <c r="K7106" t="e">
        <f t="shared" si="647"/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 t="shared" si="644"/>
        <v>#N/A</v>
      </c>
      <c r="I7107" t="e">
        <f t="shared" si="645"/>
        <v>#N/A</v>
      </c>
      <c r="J7107" t="e">
        <f t="shared" si="646"/>
        <v>#N/A</v>
      </c>
      <c r="K7107" t="e">
        <f t="shared" si="647"/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 t="shared" si="644"/>
        <v>#N/A</v>
      </c>
      <c r="I7108" t="e">
        <f t="shared" si="645"/>
        <v>#N/A</v>
      </c>
      <c r="J7108" t="e">
        <f t="shared" si="646"/>
        <v>#N/A</v>
      </c>
      <c r="K7108" t="e">
        <f t="shared" si="647"/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 t="shared" si="644"/>
        <v>#N/A</v>
      </c>
      <c r="I7109" t="e">
        <f t="shared" si="645"/>
        <v>#N/A</v>
      </c>
      <c r="J7109" t="e">
        <f t="shared" si="646"/>
        <v>#N/A</v>
      </c>
      <c r="K7109" t="e">
        <f t="shared" si="647"/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 t="shared" si="644"/>
        <v>#N/A</v>
      </c>
      <c r="I7110" t="e">
        <f t="shared" si="645"/>
        <v>#N/A</v>
      </c>
      <c r="J7110" t="e">
        <f t="shared" si="646"/>
        <v>#N/A</v>
      </c>
      <c r="K7110" t="e">
        <f t="shared" si="647"/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 t="shared" si="644"/>
        <v>#N/A</v>
      </c>
      <c r="I7111" t="e">
        <f t="shared" si="645"/>
        <v>#N/A</v>
      </c>
      <c r="J7111" t="e">
        <f t="shared" si="646"/>
        <v>#N/A</v>
      </c>
      <c r="K7111" t="e">
        <f t="shared" si="647"/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 t="shared" si="644"/>
        <v>#N/A</v>
      </c>
      <c r="I7112" t="e">
        <f t="shared" si="645"/>
        <v>#N/A</v>
      </c>
      <c r="J7112" t="e">
        <f t="shared" si="646"/>
        <v>#N/A</v>
      </c>
      <c r="K7112" t="e">
        <f t="shared" si="647"/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 t="shared" si="644"/>
        <v>#N/A</v>
      </c>
      <c r="I7113" t="e">
        <f t="shared" si="645"/>
        <v>#N/A</v>
      </c>
      <c r="J7113" t="e">
        <f t="shared" si="646"/>
        <v>#N/A</v>
      </c>
      <c r="K7113" t="e">
        <f t="shared" si="647"/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 t="shared" si="644"/>
        <v>#N/A</v>
      </c>
      <c r="I7114" t="e">
        <f t="shared" si="645"/>
        <v>#N/A</v>
      </c>
      <c r="J7114" t="e">
        <f t="shared" si="646"/>
        <v>#N/A</v>
      </c>
      <c r="K7114" t="e">
        <f t="shared" si="647"/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 t="shared" si="644"/>
        <v>#N/A</v>
      </c>
      <c r="I7115" t="e">
        <f t="shared" si="645"/>
        <v>#N/A</v>
      </c>
      <c r="J7115" t="e">
        <f t="shared" si="646"/>
        <v>#N/A</v>
      </c>
      <c r="K7115" t="e">
        <f t="shared" si="647"/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 t="shared" si="644"/>
        <v>#N/A</v>
      </c>
      <c r="I7116" t="e">
        <f t="shared" si="645"/>
        <v>#N/A</v>
      </c>
      <c r="J7116" t="e">
        <f t="shared" si="646"/>
        <v>#N/A</v>
      </c>
      <c r="K7116" t="e">
        <f t="shared" si="647"/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 t="shared" si="644"/>
        <v>#N/A</v>
      </c>
      <c r="I7117" t="e">
        <f t="shared" si="645"/>
        <v>#N/A</v>
      </c>
      <c r="J7117" t="e">
        <f t="shared" si="646"/>
        <v>#N/A</v>
      </c>
      <c r="K7117" t="e">
        <f t="shared" si="647"/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 t="shared" si="644"/>
        <v>#N/A</v>
      </c>
      <c r="I7118" t="e">
        <f t="shared" si="645"/>
        <v>#N/A</v>
      </c>
      <c r="J7118" t="e">
        <f t="shared" si="646"/>
        <v>#N/A</v>
      </c>
      <c r="K7118" t="e">
        <f t="shared" si="647"/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 t="shared" si="644"/>
        <v>#N/A</v>
      </c>
      <c r="I7119" t="e">
        <f t="shared" si="645"/>
        <v>#N/A</v>
      </c>
      <c r="J7119" t="e">
        <f t="shared" si="646"/>
        <v>#N/A</v>
      </c>
      <c r="K7119" t="e">
        <f t="shared" si="647"/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 t="shared" si="644"/>
        <v>#N/A</v>
      </c>
      <c r="I7120" t="e">
        <f t="shared" si="645"/>
        <v>#N/A</v>
      </c>
      <c r="J7120" t="e">
        <f t="shared" si="646"/>
        <v>#N/A</v>
      </c>
      <c r="K7120" t="e">
        <f t="shared" si="647"/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 t="shared" si="644"/>
        <v>#N/A</v>
      </c>
      <c r="I7121" t="e">
        <f t="shared" si="645"/>
        <v>#N/A</v>
      </c>
      <c r="J7121" t="e">
        <f t="shared" si="646"/>
        <v>#N/A</v>
      </c>
      <c r="K7121" t="e">
        <f t="shared" si="647"/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 t="shared" si="644"/>
        <v>#N/A</v>
      </c>
      <c r="I7122" t="e">
        <f t="shared" si="645"/>
        <v>#N/A</v>
      </c>
      <c r="J7122" t="e">
        <f t="shared" si="646"/>
        <v>#N/A</v>
      </c>
      <c r="K7122" t="e">
        <f t="shared" si="647"/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 t="shared" si="644"/>
        <v>#N/A</v>
      </c>
      <c r="I7123" t="e">
        <f t="shared" si="645"/>
        <v>#N/A</v>
      </c>
      <c r="J7123" t="e">
        <f t="shared" si="646"/>
        <v>#N/A</v>
      </c>
      <c r="K7123" t="e">
        <f t="shared" si="647"/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 t="shared" si="644"/>
        <v>#N/A</v>
      </c>
      <c r="I7124" t="e">
        <f t="shared" si="645"/>
        <v>#N/A</v>
      </c>
      <c r="J7124" t="e">
        <f t="shared" si="646"/>
        <v>#N/A</v>
      </c>
      <c r="K7124" t="e">
        <f t="shared" si="647"/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 t="shared" si="644"/>
        <v>#N/A</v>
      </c>
      <c r="I7125" t="e">
        <f t="shared" si="645"/>
        <v>#N/A</v>
      </c>
      <c r="J7125" t="e">
        <f t="shared" si="646"/>
        <v>#N/A</v>
      </c>
      <c r="K7125" t="e">
        <f t="shared" si="647"/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 t="shared" si="644"/>
        <v>#N/A</v>
      </c>
      <c r="I7126" t="e">
        <f t="shared" si="645"/>
        <v>#N/A</v>
      </c>
      <c r="J7126" t="e">
        <f t="shared" si="646"/>
        <v>#N/A</v>
      </c>
      <c r="K7126" t="e">
        <f t="shared" si="647"/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 t="shared" si="644"/>
        <v>#N/A</v>
      </c>
      <c r="I7127" t="e">
        <f t="shared" si="645"/>
        <v>#N/A</v>
      </c>
      <c r="J7127" t="e">
        <f t="shared" si="646"/>
        <v>#N/A</v>
      </c>
      <c r="K7127" t="e">
        <f t="shared" si="647"/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 t="shared" si="644"/>
        <v>#N/A</v>
      </c>
      <c r="I7128" t="e">
        <f t="shared" si="645"/>
        <v>#N/A</v>
      </c>
      <c r="J7128" t="e">
        <f t="shared" si="646"/>
        <v>#N/A</v>
      </c>
      <c r="K7128" t="e">
        <f t="shared" si="647"/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 t="shared" si="644"/>
        <v>#N/A</v>
      </c>
      <c r="I7129" t="e">
        <f t="shared" si="645"/>
        <v>#N/A</v>
      </c>
      <c r="J7129" t="e">
        <f t="shared" si="646"/>
        <v>#N/A</v>
      </c>
      <c r="K7129" t="e">
        <f t="shared" si="647"/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 t="shared" si="644"/>
        <v>#N/A</v>
      </c>
      <c r="I7130" t="e">
        <f t="shared" si="645"/>
        <v>#N/A</v>
      </c>
      <c r="J7130" t="e">
        <f t="shared" si="646"/>
        <v>#N/A</v>
      </c>
      <c r="K7130" t="e">
        <f t="shared" si="647"/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 t="shared" si="644"/>
        <v>#N/A</v>
      </c>
      <c r="I7131" t="e">
        <f t="shared" si="645"/>
        <v>#N/A</v>
      </c>
      <c r="J7131" t="e">
        <f t="shared" si="646"/>
        <v>#N/A</v>
      </c>
      <c r="K7131" t="e">
        <f t="shared" si="647"/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 t="shared" si="644"/>
        <v>#N/A</v>
      </c>
      <c r="I7132" t="e">
        <f t="shared" si="645"/>
        <v>#N/A</v>
      </c>
      <c r="J7132" t="e">
        <f t="shared" si="646"/>
        <v>#N/A</v>
      </c>
      <c r="K7132" t="e">
        <f t="shared" si="647"/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 t="shared" si="644"/>
        <v>#N/A</v>
      </c>
      <c r="I7133" t="e">
        <f t="shared" si="645"/>
        <v>#N/A</v>
      </c>
      <c r="J7133" t="e">
        <f t="shared" si="646"/>
        <v>#N/A</v>
      </c>
      <c r="K7133" t="e">
        <f t="shared" si="647"/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 t="shared" si="644"/>
        <v>#N/A</v>
      </c>
      <c r="I7134" t="e">
        <f t="shared" si="645"/>
        <v>#N/A</v>
      </c>
      <c r="J7134" t="e">
        <f t="shared" si="646"/>
        <v>#N/A</v>
      </c>
      <c r="K7134" t="e">
        <f t="shared" si="647"/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 t="shared" si="644"/>
        <v>#N/A</v>
      </c>
      <c r="I7135" t="e">
        <f t="shared" si="645"/>
        <v>#N/A</v>
      </c>
      <c r="J7135" t="e">
        <f t="shared" si="646"/>
        <v>#N/A</v>
      </c>
      <c r="K7135" t="e">
        <f t="shared" si="647"/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 t="shared" si="644"/>
        <v>#N/A</v>
      </c>
      <c r="I7136" t="e">
        <f t="shared" si="645"/>
        <v>#N/A</v>
      </c>
      <c r="J7136" t="e">
        <f t="shared" si="646"/>
        <v>#N/A</v>
      </c>
      <c r="K7136" t="e">
        <f t="shared" si="647"/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 t="shared" si="644"/>
        <v>#N/A</v>
      </c>
      <c r="I7137" t="e">
        <f t="shared" si="645"/>
        <v>#N/A</v>
      </c>
      <c r="J7137" t="e">
        <f t="shared" si="646"/>
        <v>#N/A</v>
      </c>
      <c r="K7137" t="e">
        <f t="shared" si="647"/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 t="shared" si="644"/>
        <v>#N/A</v>
      </c>
      <c r="I7138" t="e">
        <f t="shared" si="645"/>
        <v>#N/A</v>
      </c>
      <c r="J7138" t="e">
        <f t="shared" si="646"/>
        <v>#N/A</v>
      </c>
      <c r="K7138" t="e">
        <f t="shared" si="647"/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 t="shared" si="644"/>
        <v>#N/A</v>
      </c>
      <c r="I7139" t="e">
        <f t="shared" si="645"/>
        <v>#N/A</v>
      </c>
      <c r="J7139" t="e">
        <f t="shared" si="646"/>
        <v>#N/A</v>
      </c>
      <c r="K7139" t="e">
        <f t="shared" si="647"/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 t="shared" si="644"/>
        <v>#N/A</v>
      </c>
      <c r="I7140" t="e">
        <f t="shared" si="645"/>
        <v>#N/A</v>
      </c>
      <c r="J7140" t="e">
        <f t="shared" si="646"/>
        <v>#N/A</v>
      </c>
      <c r="K7140" t="e">
        <f t="shared" si="647"/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 t="shared" si="644"/>
        <v>#N/A</v>
      </c>
      <c r="I7141" t="e">
        <f t="shared" si="645"/>
        <v>#N/A</v>
      </c>
      <c r="J7141" t="e">
        <f t="shared" si="646"/>
        <v>#N/A</v>
      </c>
      <c r="K7141" t="e">
        <f t="shared" si="647"/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 t="shared" si="644"/>
        <v>#N/A</v>
      </c>
      <c r="I7142" t="e">
        <f t="shared" si="645"/>
        <v>#N/A</v>
      </c>
      <c r="J7142" t="e">
        <f t="shared" si="646"/>
        <v>#N/A</v>
      </c>
      <c r="K7142" t="e">
        <f t="shared" si="647"/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 t="shared" si="644"/>
        <v>#N/A</v>
      </c>
      <c r="I7143" t="e">
        <f t="shared" si="645"/>
        <v>#N/A</v>
      </c>
      <c r="J7143" t="e">
        <f t="shared" si="646"/>
        <v>#N/A</v>
      </c>
      <c r="K7143" t="e">
        <f t="shared" si="647"/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 t="shared" si="644"/>
        <v>#N/A</v>
      </c>
      <c r="I7144" t="e">
        <f t="shared" si="645"/>
        <v>#N/A</v>
      </c>
      <c r="J7144" t="e">
        <f t="shared" si="646"/>
        <v>#N/A</v>
      </c>
      <c r="K7144" t="e">
        <f t="shared" si="647"/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 t="shared" si="644"/>
        <v>#N/A</v>
      </c>
      <c r="I7145" t="e">
        <f t="shared" si="645"/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 t="shared" si="644"/>
        <v>#N/A</v>
      </c>
      <c r="I7146" t="e">
        <f t="shared" si="645"/>
        <v>#N/A</v>
      </c>
      <c r="J7146" t="e">
        <f t="shared" ref="J7146:J7209" si="648">NA()</f>
        <v>#N/A</v>
      </c>
      <c r="K7146" t="e">
        <f t="shared" ref="K7146:K7209" si="649"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 t="shared" si="644"/>
        <v>#N/A</v>
      </c>
      <c r="I7147" t="e">
        <f t="shared" si="645"/>
        <v>#N/A</v>
      </c>
      <c r="J7147" t="e">
        <f t="shared" si="648"/>
        <v>#N/A</v>
      </c>
      <c r="K7147" t="e">
        <f t="shared" si="649"/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 t="shared" si="644"/>
        <v>#N/A</v>
      </c>
      <c r="I7148" t="e">
        <f t="shared" si="645"/>
        <v>#N/A</v>
      </c>
      <c r="J7148" t="e">
        <f t="shared" si="648"/>
        <v>#N/A</v>
      </c>
      <c r="K7148" t="e">
        <f t="shared" si="649"/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 t="shared" si="644"/>
        <v>#N/A</v>
      </c>
      <c r="I7149" t="e">
        <f t="shared" si="645"/>
        <v>#N/A</v>
      </c>
      <c r="J7149" t="e">
        <f t="shared" si="648"/>
        <v>#N/A</v>
      </c>
      <c r="K7149" t="e">
        <f t="shared" si="649"/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 t="shared" si="644"/>
        <v>#N/A</v>
      </c>
      <c r="I7150" t="e">
        <f t="shared" si="645"/>
        <v>#N/A</v>
      </c>
      <c r="J7150" t="e">
        <f t="shared" si="648"/>
        <v>#N/A</v>
      </c>
      <c r="K7150" t="e">
        <f t="shared" si="649"/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 t="shared" si="644"/>
        <v>#N/A</v>
      </c>
      <c r="I7151" t="e">
        <f t="shared" si="645"/>
        <v>#N/A</v>
      </c>
      <c r="J7151" t="e">
        <f t="shared" si="648"/>
        <v>#N/A</v>
      </c>
      <c r="K7151" t="e">
        <f t="shared" si="649"/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 t="shared" ref="H7152:H7215" si="650">NA()</f>
        <v>#N/A</v>
      </c>
      <c r="I7152" t="e">
        <f t="shared" ref="I7152:I7215" si="651">NA()</f>
        <v>#N/A</v>
      </c>
      <c r="J7152" t="e">
        <f t="shared" si="648"/>
        <v>#N/A</v>
      </c>
      <c r="K7152" t="e">
        <f t="shared" si="649"/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 t="shared" si="650"/>
        <v>#N/A</v>
      </c>
      <c r="I7153" t="e">
        <f t="shared" si="651"/>
        <v>#N/A</v>
      </c>
      <c r="J7153" t="e">
        <f t="shared" si="648"/>
        <v>#N/A</v>
      </c>
      <c r="K7153" t="e">
        <f t="shared" si="649"/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 t="shared" si="650"/>
        <v>#N/A</v>
      </c>
      <c r="I7154" t="e">
        <f t="shared" si="651"/>
        <v>#N/A</v>
      </c>
      <c r="J7154" t="e">
        <f t="shared" si="648"/>
        <v>#N/A</v>
      </c>
      <c r="K7154" t="e">
        <f t="shared" si="649"/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 t="shared" si="650"/>
        <v>#N/A</v>
      </c>
      <c r="I7155" t="e">
        <f t="shared" si="651"/>
        <v>#N/A</v>
      </c>
      <c r="J7155" t="e">
        <f t="shared" si="648"/>
        <v>#N/A</v>
      </c>
      <c r="K7155" t="e">
        <f t="shared" si="649"/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 t="shared" si="650"/>
        <v>#N/A</v>
      </c>
      <c r="I7156" t="e">
        <f t="shared" si="651"/>
        <v>#N/A</v>
      </c>
      <c r="J7156" t="e">
        <f t="shared" si="648"/>
        <v>#N/A</v>
      </c>
      <c r="K7156" t="e">
        <f t="shared" si="649"/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 t="shared" si="650"/>
        <v>#N/A</v>
      </c>
      <c r="I7157" t="e">
        <f t="shared" si="651"/>
        <v>#N/A</v>
      </c>
      <c r="J7157" t="e">
        <f t="shared" si="648"/>
        <v>#N/A</v>
      </c>
      <c r="K7157" t="e">
        <f t="shared" si="649"/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 t="shared" si="650"/>
        <v>#N/A</v>
      </c>
      <c r="I7158" t="e">
        <f t="shared" si="651"/>
        <v>#N/A</v>
      </c>
      <c r="J7158" t="e">
        <f t="shared" si="648"/>
        <v>#N/A</v>
      </c>
      <c r="K7158" t="e">
        <f t="shared" si="649"/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 t="shared" si="650"/>
        <v>#N/A</v>
      </c>
      <c r="I7159" t="e">
        <f t="shared" si="651"/>
        <v>#N/A</v>
      </c>
      <c r="J7159" t="e">
        <f t="shared" si="648"/>
        <v>#N/A</v>
      </c>
      <c r="K7159" t="e">
        <f t="shared" si="649"/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 t="shared" si="650"/>
        <v>#N/A</v>
      </c>
      <c r="I7160" t="e">
        <f t="shared" si="651"/>
        <v>#N/A</v>
      </c>
      <c r="J7160" t="e">
        <f t="shared" si="648"/>
        <v>#N/A</v>
      </c>
      <c r="K7160" t="e">
        <f t="shared" si="649"/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 t="shared" si="650"/>
        <v>#N/A</v>
      </c>
      <c r="I7161" t="e">
        <f t="shared" si="651"/>
        <v>#N/A</v>
      </c>
      <c r="J7161" t="e">
        <f t="shared" si="648"/>
        <v>#N/A</v>
      </c>
      <c r="K7161" t="e">
        <f t="shared" si="649"/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 t="shared" si="650"/>
        <v>#N/A</v>
      </c>
      <c r="I7162" t="e">
        <f t="shared" si="651"/>
        <v>#N/A</v>
      </c>
      <c r="J7162" t="e">
        <f t="shared" si="648"/>
        <v>#N/A</v>
      </c>
      <c r="K7162" t="e">
        <f t="shared" si="649"/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 t="shared" si="650"/>
        <v>#N/A</v>
      </c>
      <c r="I7163" t="e">
        <f t="shared" si="651"/>
        <v>#N/A</v>
      </c>
      <c r="J7163" t="e">
        <f t="shared" si="648"/>
        <v>#N/A</v>
      </c>
      <c r="K7163" t="e">
        <f t="shared" si="649"/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 t="shared" si="650"/>
        <v>#N/A</v>
      </c>
      <c r="I7164" t="e">
        <f t="shared" si="651"/>
        <v>#N/A</v>
      </c>
      <c r="J7164" t="e">
        <f t="shared" si="648"/>
        <v>#N/A</v>
      </c>
      <c r="K7164" t="e">
        <f t="shared" si="649"/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 t="shared" si="650"/>
        <v>#N/A</v>
      </c>
      <c r="I7165" t="e">
        <f t="shared" si="651"/>
        <v>#N/A</v>
      </c>
      <c r="J7165" t="e">
        <f t="shared" si="648"/>
        <v>#N/A</v>
      </c>
      <c r="K7165" t="e">
        <f t="shared" si="649"/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 t="shared" si="650"/>
        <v>#N/A</v>
      </c>
      <c r="I7166" t="e">
        <f t="shared" si="651"/>
        <v>#N/A</v>
      </c>
      <c r="J7166" t="e">
        <f t="shared" si="648"/>
        <v>#N/A</v>
      </c>
      <c r="K7166" t="e">
        <f t="shared" si="649"/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 t="shared" si="650"/>
        <v>#N/A</v>
      </c>
      <c r="I7167" t="e">
        <f t="shared" si="651"/>
        <v>#N/A</v>
      </c>
      <c r="J7167" t="e">
        <f t="shared" si="648"/>
        <v>#N/A</v>
      </c>
      <c r="K7167" t="e">
        <f t="shared" si="649"/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 t="shared" si="650"/>
        <v>#N/A</v>
      </c>
      <c r="I7168" t="e">
        <f t="shared" si="651"/>
        <v>#N/A</v>
      </c>
      <c r="J7168" t="e">
        <f t="shared" si="648"/>
        <v>#N/A</v>
      </c>
      <c r="K7168" t="e">
        <f t="shared" si="649"/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 t="shared" si="650"/>
        <v>#N/A</v>
      </c>
      <c r="I7169" t="e">
        <f t="shared" si="651"/>
        <v>#N/A</v>
      </c>
      <c r="J7169" t="e">
        <f t="shared" si="648"/>
        <v>#N/A</v>
      </c>
      <c r="K7169" t="e">
        <f t="shared" si="649"/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 t="shared" si="650"/>
        <v>#N/A</v>
      </c>
      <c r="I7170" t="e">
        <f t="shared" si="651"/>
        <v>#N/A</v>
      </c>
      <c r="J7170" t="e">
        <f t="shared" si="648"/>
        <v>#N/A</v>
      </c>
      <c r="K7170" t="e">
        <f t="shared" si="649"/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 t="shared" si="650"/>
        <v>#N/A</v>
      </c>
      <c r="I7171" t="e">
        <f t="shared" si="651"/>
        <v>#N/A</v>
      </c>
      <c r="J7171" t="e">
        <f t="shared" si="648"/>
        <v>#N/A</v>
      </c>
      <c r="K7171" t="e">
        <f t="shared" si="649"/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 t="shared" si="650"/>
        <v>#N/A</v>
      </c>
      <c r="I7172" t="e">
        <f t="shared" si="651"/>
        <v>#N/A</v>
      </c>
      <c r="J7172" t="e">
        <f t="shared" si="648"/>
        <v>#N/A</v>
      </c>
      <c r="K7172" t="e">
        <f t="shared" si="649"/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 t="shared" si="650"/>
        <v>#N/A</v>
      </c>
      <c r="I7173" t="e">
        <f t="shared" si="651"/>
        <v>#N/A</v>
      </c>
      <c r="J7173" t="e">
        <f t="shared" si="648"/>
        <v>#N/A</v>
      </c>
      <c r="K7173" t="e">
        <f t="shared" si="649"/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 t="shared" si="650"/>
        <v>#N/A</v>
      </c>
      <c r="I7174" t="e">
        <f t="shared" si="651"/>
        <v>#N/A</v>
      </c>
      <c r="J7174" t="e">
        <f t="shared" si="648"/>
        <v>#N/A</v>
      </c>
      <c r="K7174" t="e">
        <f t="shared" si="649"/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 t="shared" si="650"/>
        <v>#N/A</v>
      </c>
      <c r="I7175" t="e">
        <f t="shared" si="651"/>
        <v>#N/A</v>
      </c>
      <c r="J7175" t="e">
        <f t="shared" si="648"/>
        <v>#N/A</v>
      </c>
      <c r="K7175" t="e">
        <f t="shared" si="649"/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 t="shared" si="650"/>
        <v>#N/A</v>
      </c>
      <c r="I7176" t="e">
        <f t="shared" si="651"/>
        <v>#N/A</v>
      </c>
      <c r="J7176" t="e">
        <f t="shared" si="648"/>
        <v>#N/A</v>
      </c>
      <c r="K7176" t="e">
        <f t="shared" si="649"/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 t="shared" si="650"/>
        <v>#N/A</v>
      </c>
      <c r="I7177" t="e">
        <f t="shared" si="651"/>
        <v>#N/A</v>
      </c>
      <c r="J7177" t="e">
        <f t="shared" si="648"/>
        <v>#N/A</v>
      </c>
      <c r="K7177" t="e">
        <f t="shared" si="649"/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 t="shared" si="650"/>
        <v>#N/A</v>
      </c>
      <c r="I7178" t="e">
        <f t="shared" si="651"/>
        <v>#N/A</v>
      </c>
      <c r="J7178" t="e">
        <f t="shared" si="648"/>
        <v>#N/A</v>
      </c>
      <c r="K7178" t="e">
        <f t="shared" si="649"/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 t="shared" si="650"/>
        <v>#N/A</v>
      </c>
      <c r="I7179" t="e">
        <f t="shared" si="651"/>
        <v>#N/A</v>
      </c>
      <c r="J7179" t="e">
        <f t="shared" si="648"/>
        <v>#N/A</v>
      </c>
      <c r="K7179" t="e">
        <f t="shared" si="649"/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 t="shared" si="650"/>
        <v>#N/A</v>
      </c>
      <c r="I7180" t="e">
        <f t="shared" si="651"/>
        <v>#N/A</v>
      </c>
      <c r="J7180" t="e">
        <f t="shared" si="648"/>
        <v>#N/A</v>
      </c>
      <c r="K7180" t="e">
        <f t="shared" si="649"/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 t="shared" si="650"/>
        <v>#N/A</v>
      </c>
      <c r="I7181" t="e">
        <f t="shared" si="651"/>
        <v>#N/A</v>
      </c>
      <c r="J7181" t="e">
        <f t="shared" si="648"/>
        <v>#N/A</v>
      </c>
      <c r="K7181" t="e">
        <f t="shared" si="649"/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 t="shared" si="650"/>
        <v>#N/A</v>
      </c>
      <c r="I7182" t="e">
        <f t="shared" si="651"/>
        <v>#N/A</v>
      </c>
      <c r="J7182" t="e">
        <f t="shared" si="648"/>
        <v>#N/A</v>
      </c>
      <c r="K7182" t="e">
        <f t="shared" si="649"/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 t="shared" si="650"/>
        <v>#N/A</v>
      </c>
      <c r="I7183" t="e">
        <f t="shared" si="651"/>
        <v>#N/A</v>
      </c>
      <c r="J7183" t="e">
        <f t="shared" si="648"/>
        <v>#N/A</v>
      </c>
      <c r="K7183" t="e">
        <f t="shared" si="649"/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 t="shared" si="650"/>
        <v>#N/A</v>
      </c>
      <c r="I7184" t="e">
        <f t="shared" si="651"/>
        <v>#N/A</v>
      </c>
      <c r="J7184" t="e">
        <f t="shared" si="648"/>
        <v>#N/A</v>
      </c>
      <c r="K7184" t="e">
        <f t="shared" si="649"/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 t="shared" si="650"/>
        <v>#N/A</v>
      </c>
      <c r="I7185" t="e">
        <f t="shared" si="651"/>
        <v>#N/A</v>
      </c>
      <c r="J7185" t="e">
        <f t="shared" si="648"/>
        <v>#N/A</v>
      </c>
      <c r="K7185" t="e">
        <f t="shared" si="649"/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 t="shared" si="650"/>
        <v>#N/A</v>
      </c>
      <c r="I7186" t="e">
        <f t="shared" si="651"/>
        <v>#N/A</v>
      </c>
      <c r="J7186" t="e">
        <f t="shared" si="648"/>
        <v>#N/A</v>
      </c>
      <c r="K7186" t="e">
        <f t="shared" si="649"/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 t="shared" si="650"/>
        <v>#N/A</v>
      </c>
      <c r="I7187" t="e">
        <f t="shared" si="651"/>
        <v>#N/A</v>
      </c>
      <c r="J7187" t="e">
        <f t="shared" si="648"/>
        <v>#N/A</v>
      </c>
      <c r="K7187" t="e">
        <f t="shared" si="649"/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 t="shared" si="650"/>
        <v>#N/A</v>
      </c>
      <c r="I7188" t="e">
        <f t="shared" si="651"/>
        <v>#N/A</v>
      </c>
      <c r="J7188" t="e">
        <f t="shared" si="648"/>
        <v>#N/A</v>
      </c>
      <c r="K7188" t="e">
        <f t="shared" si="649"/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 t="shared" si="650"/>
        <v>#N/A</v>
      </c>
      <c r="I7189" t="e">
        <f t="shared" si="651"/>
        <v>#N/A</v>
      </c>
      <c r="J7189" t="e">
        <f t="shared" si="648"/>
        <v>#N/A</v>
      </c>
      <c r="K7189" t="e">
        <f t="shared" si="649"/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 t="shared" si="650"/>
        <v>#N/A</v>
      </c>
      <c r="I7190" t="e">
        <f t="shared" si="651"/>
        <v>#N/A</v>
      </c>
      <c r="J7190" t="e">
        <f t="shared" si="648"/>
        <v>#N/A</v>
      </c>
      <c r="K7190" t="e">
        <f t="shared" si="649"/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 t="shared" si="650"/>
        <v>#N/A</v>
      </c>
      <c r="I7191" t="e">
        <f t="shared" si="651"/>
        <v>#N/A</v>
      </c>
      <c r="J7191" t="e">
        <f t="shared" si="648"/>
        <v>#N/A</v>
      </c>
      <c r="K7191" t="e">
        <f t="shared" si="649"/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 t="shared" si="650"/>
        <v>#N/A</v>
      </c>
      <c r="I7192" t="e">
        <f t="shared" si="651"/>
        <v>#N/A</v>
      </c>
      <c r="J7192" t="e">
        <f t="shared" si="648"/>
        <v>#N/A</v>
      </c>
      <c r="K7192" t="e">
        <f t="shared" si="649"/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 t="shared" si="650"/>
        <v>#N/A</v>
      </c>
      <c r="I7193" t="e">
        <f t="shared" si="651"/>
        <v>#N/A</v>
      </c>
      <c r="J7193" t="e">
        <f t="shared" si="648"/>
        <v>#N/A</v>
      </c>
      <c r="K7193" t="e">
        <f t="shared" si="649"/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 t="shared" si="650"/>
        <v>#N/A</v>
      </c>
      <c r="I7194" t="e">
        <f t="shared" si="651"/>
        <v>#N/A</v>
      </c>
      <c r="J7194" t="e">
        <f t="shared" si="648"/>
        <v>#N/A</v>
      </c>
      <c r="K7194" t="e">
        <f t="shared" si="649"/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 t="shared" si="650"/>
        <v>#N/A</v>
      </c>
      <c r="I7195" t="e">
        <f t="shared" si="651"/>
        <v>#N/A</v>
      </c>
      <c r="J7195" t="e">
        <f t="shared" si="648"/>
        <v>#N/A</v>
      </c>
      <c r="K7195" t="e">
        <f t="shared" si="649"/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 t="shared" si="650"/>
        <v>#N/A</v>
      </c>
      <c r="I7196" t="e">
        <f t="shared" si="651"/>
        <v>#N/A</v>
      </c>
      <c r="J7196" t="e">
        <f t="shared" si="648"/>
        <v>#N/A</v>
      </c>
      <c r="K7196" t="e">
        <f t="shared" si="649"/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 t="shared" si="650"/>
        <v>#N/A</v>
      </c>
      <c r="I7197" t="e">
        <f t="shared" si="651"/>
        <v>#N/A</v>
      </c>
      <c r="J7197" t="e">
        <f t="shared" si="648"/>
        <v>#N/A</v>
      </c>
      <c r="K7197" t="e">
        <f t="shared" si="649"/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 t="shared" si="650"/>
        <v>#N/A</v>
      </c>
      <c r="I7198" t="e">
        <f t="shared" si="651"/>
        <v>#N/A</v>
      </c>
      <c r="J7198" t="e">
        <f t="shared" si="648"/>
        <v>#N/A</v>
      </c>
      <c r="K7198" t="e">
        <f t="shared" si="649"/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 t="shared" si="650"/>
        <v>#N/A</v>
      </c>
      <c r="I7199" t="e">
        <f t="shared" si="651"/>
        <v>#N/A</v>
      </c>
      <c r="J7199" t="e">
        <f t="shared" si="648"/>
        <v>#N/A</v>
      </c>
      <c r="K7199" t="e">
        <f t="shared" si="649"/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 t="shared" si="650"/>
        <v>#N/A</v>
      </c>
      <c r="I7200" t="e">
        <f t="shared" si="651"/>
        <v>#N/A</v>
      </c>
      <c r="J7200" t="e">
        <f t="shared" si="648"/>
        <v>#N/A</v>
      </c>
      <c r="K7200" t="e">
        <f t="shared" si="649"/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 t="shared" si="650"/>
        <v>#N/A</v>
      </c>
      <c r="I7201" t="e">
        <f t="shared" si="651"/>
        <v>#N/A</v>
      </c>
      <c r="J7201" t="e">
        <f t="shared" si="648"/>
        <v>#N/A</v>
      </c>
      <c r="K7201" t="e">
        <f t="shared" si="649"/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 t="shared" si="650"/>
        <v>#N/A</v>
      </c>
      <c r="I7202" t="e">
        <f t="shared" si="651"/>
        <v>#N/A</v>
      </c>
      <c r="J7202" t="e">
        <f t="shared" si="648"/>
        <v>#N/A</v>
      </c>
      <c r="K7202" t="e">
        <f t="shared" si="649"/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 t="shared" si="650"/>
        <v>#N/A</v>
      </c>
      <c r="I7203" t="e">
        <f t="shared" si="651"/>
        <v>#N/A</v>
      </c>
      <c r="J7203" t="e">
        <f t="shared" si="648"/>
        <v>#N/A</v>
      </c>
      <c r="K7203" t="e">
        <f t="shared" si="649"/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 t="shared" si="650"/>
        <v>#N/A</v>
      </c>
      <c r="I7204" t="e">
        <f t="shared" si="651"/>
        <v>#N/A</v>
      </c>
      <c r="J7204" t="e">
        <f t="shared" si="648"/>
        <v>#N/A</v>
      </c>
      <c r="K7204" t="e">
        <f t="shared" si="649"/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 t="shared" si="650"/>
        <v>#N/A</v>
      </c>
      <c r="I7205" t="e">
        <f t="shared" si="651"/>
        <v>#N/A</v>
      </c>
      <c r="J7205" t="e">
        <f t="shared" si="648"/>
        <v>#N/A</v>
      </c>
      <c r="K7205" t="e">
        <f t="shared" si="649"/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 t="shared" si="650"/>
        <v>#N/A</v>
      </c>
      <c r="I7206" t="e">
        <f t="shared" si="651"/>
        <v>#N/A</v>
      </c>
      <c r="J7206" t="e">
        <f t="shared" si="648"/>
        <v>#N/A</v>
      </c>
      <c r="K7206" t="e">
        <f t="shared" si="649"/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 t="shared" si="650"/>
        <v>#N/A</v>
      </c>
      <c r="I7207" t="e">
        <f t="shared" si="651"/>
        <v>#N/A</v>
      </c>
      <c r="J7207" t="e">
        <f t="shared" si="648"/>
        <v>#N/A</v>
      </c>
      <c r="K7207" t="e">
        <f t="shared" si="649"/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 t="shared" si="650"/>
        <v>#N/A</v>
      </c>
      <c r="I7208" t="e">
        <f t="shared" si="651"/>
        <v>#N/A</v>
      </c>
      <c r="J7208" t="e">
        <f t="shared" si="648"/>
        <v>#N/A</v>
      </c>
      <c r="K7208" t="e">
        <f t="shared" si="649"/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 t="shared" si="650"/>
        <v>#N/A</v>
      </c>
      <c r="I7209" t="e">
        <f t="shared" si="651"/>
        <v>#N/A</v>
      </c>
      <c r="J7209" t="e">
        <f t="shared" si="648"/>
        <v>#N/A</v>
      </c>
      <c r="K7209" t="e">
        <f t="shared" si="649"/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 t="shared" si="650"/>
        <v>#N/A</v>
      </c>
      <c r="I7210" t="e">
        <f t="shared" si="651"/>
        <v>#N/A</v>
      </c>
      <c r="J7210" t="e">
        <f t="shared" ref="J7210:J7245" si="652">NA()</f>
        <v>#N/A</v>
      </c>
      <c r="K7210" t="e">
        <f t="shared" ref="K7210:K7245" si="653"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 t="shared" si="650"/>
        <v>#N/A</v>
      </c>
      <c r="I7211" t="e">
        <f t="shared" si="651"/>
        <v>#N/A</v>
      </c>
      <c r="J7211" t="e">
        <f t="shared" si="652"/>
        <v>#N/A</v>
      </c>
      <c r="K7211" t="e">
        <f t="shared" si="653"/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 t="shared" si="650"/>
        <v>#N/A</v>
      </c>
      <c r="I7212" t="e">
        <f t="shared" si="651"/>
        <v>#N/A</v>
      </c>
      <c r="J7212" t="e">
        <f t="shared" si="652"/>
        <v>#N/A</v>
      </c>
      <c r="K7212" t="e">
        <f t="shared" si="653"/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 t="shared" si="650"/>
        <v>#N/A</v>
      </c>
      <c r="I7213" t="e">
        <f t="shared" si="651"/>
        <v>#N/A</v>
      </c>
      <c r="J7213" t="e">
        <f t="shared" si="652"/>
        <v>#N/A</v>
      </c>
      <c r="K7213" t="e">
        <f t="shared" si="653"/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 t="shared" si="650"/>
        <v>#N/A</v>
      </c>
      <c r="I7214" t="e">
        <f t="shared" si="651"/>
        <v>#N/A</v>
      </c>
      <c r="J7214" t="e">
        <f t="shared" si="652"/>
        <v>#N/A</v>
      </c>
      <c r="K7214" t="e">
        <f t="shared" si="653"/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 t="shared" si="650"/>
        <v>#N/A</v>
      </c>
      <c r="I7215" t="e">
        <f t="shared" si="651"/>
        <v>#N/A</v>
      </c>
      <c r="J7215" t="e">
        <f t="shared" si="652"/>
        <v>#N/A</v>
      </c>
      <c r="K7215" t="e">
        <f t="shared" si="653"/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 t="shared" ref="H7216:H7279" si="654">NA()</f>
        <v>#N/A</v>
      </c>
      <c r="I7216" t="e">
        <f t="shared" ref="I7216:I7279" si="655">NA()</f>
        <v>#N/A</v>
      </c>
      <c r="J7216" t="e">
        <f t="shared" si="652"/>
        <v>#N/A</v>
      </c>
      <c r="K7216" t="e">
        <f t="shared" si="653"/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 t="shared" si="654"/>
        <v>#N/A</v>
      </c>
      <c r="I7217" t="e">
        <f t="shared" si="655"/>
        <v>#N/A</v>
      </c>
      <c r="J7217" t="e">
        <f t="shared" si="652"/>
        <v>#N/A</v>
      </c>
      <c r="K7217" t="e">
        <f t="shared" si="653"/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 t="shared" si="654"/>
        <v>#N/A</v>
      </c>
      <c r="I7218" t="e">
        <f t="shared" si="655"/>
        <v>#N/A</v>
      </c>
      <c r="J7218" t="e">
        <f t="shared" si="652"/>
        <v>#N/A</v>
      </c>
      <c r="K7218" t="e">
        <f t="shared" si="653"/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 t="shared" si="654"/>
        <v>#N/A</v>
      </c>
      <c r="I7219" t="e">
        <f t="shared" si="655"/>
        <v>#N/A</v>
      </c>
      <c r="J7219" t="e">
        <f t="shared" si="652"/>
        <v>#N/A</v>
      </c>
      <c r="K7219" t="e">
        <f t="shared" si="653"/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 t="shared" si="654"/>
        <v>#N/A</v>
      </c>
      <c r="I7220" t="e">
        <f t="shared" si="655"/>
        <v>#N/A</v>
      </c>
      <c r="J7220" t="e">
        <f t="shared" si="652"/>
        <v>#N/A</v>
      </c>
      <c r="K7220" t="e">
        <f t="shared" si="653"/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 t="shared" si="654"/>
        <v>#N/A</v>
      </c>
      <c r="I7221" t="e">
        <f t="shared" si="655"/>
        <v>#N/A</v>
      </c>
      <c r="J7221" t="e">
        <f t="shared" si="652"/>
        <v>#N/A</v>
      </c>
      <c r="K7221" t="e">
        <f t="shared" si="653"/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 t="shared" si="654"/>
        <v>#N/A</v>
      </c>
      <c r="I7222" t="e">
        <f t="shared" si="655"/>
        <v>#N/A</v>
      </c>
      <c r="J7222" t="e">
        <f t="shared" si="652"/>
        <v>#N/A</v>
      </c>
      <c r="K7222" t="e">
        <f t="shared" si="653"/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 t="shared" si="654"/>
        <v>#N/A</v>
      </c>
      <c r="I7223" t="e">
        <f t="shared" si="655"/>
        <v>#N/A</v>
      </c>
      <c r="J7223" t="e">
        <f t="shared" si="652"/>
        <v>#N/A</v>
      </c>
      <c r="K7223" t="e">
        <f t="shared" si="653"/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 t="shared" si="654"/>
        <v>#N/A</v>
      </c>
      <c r="I7224" t="e">
        <f t="shared" si="655"/>
        <v>#N/A</v>
      </c>
      <c r="J7224" t="e">
        <f t="shared" si="652"/>
        <v>#N/A</v>
      </c>
      <c r="K7224" t="e">
        <f t="shared" si="653"/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 t="shared" si="654"/>
        <v>#N/A</v>
      </c>
      <c r="I7225" t="e">
        <f t="shared" si="655"/>
        <v>#N/A</v>
      </c>
      <c r="J7225" t="e">
        <f t="shared" si="652"/>
        <v>#N/A</v>
      </c>
      <c r="K7225" t="e">
        <f t="shared" si="653"/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 t="shared" si="654"/>
        <v>#N/A</v>
      </c>
      <c r="I7226" t="e">
        <f t="shared" si="655"/>
        <v>#N/A</v>
      </c>
      <c r="J7226" t="e">
        <f t="shared" si="652"/>
        <v>#N/A</v>
      </c>
      <c r="K7226" t="e">
        <f t="shared" si="653"/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 t="shared" si="654"/>
        <v>#N/A</v>
      </c>
      <c r="I7227" t="e">
        <f t="shared" si="655"/>
        <v>#N/A</v>
      </c>
      <c r="J7227" t="e">
        <f t="shared" si="652"/>
        <v>#N/A</v>
      </c>
      <c r="K7227" t="e">
        <f t="shared" si="653"/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 t="shared" si="654"/>
        <v>#N/A</v>
      </c>
      <c r="I7228" t="e">
        <f t="shared" si="655"/>
        <v>#N/A</v>
      </c>
      <c r="J7228" t="e">
        <f t="shared" si="652"/>
        <v>#N/A</v>
      </c>
      <c r="K7228" t="e">
        <f t="shared" si="653"/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 t="shared" si="654"/>
        <v>#N/A</v>
      </c>
      <c r="I7229" t="e">
        <f t="shared" si="655"/>
        <v>#N/A</v>
      </c>
      <c r="J7229" t="e">
        <f t="shared" si="652"/>
        <v>#N/A</v>
      </c>
      <c r="K7229" t="e">
        <f t="shared" si="653"/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 t="shared" si="654"/>
        <v>#N/A</v>
      </c>
      <c r="I7230" t="e">
        <f t="shared" si="655"/>
        <v>#N/A</v>
      </c>
      <c r="J7230" t="e">
        <f t="shared" si="652"/>
        <v>#N/A</v>
      </c>
      <c r="K7230" t="e">
        <f t="shared" si="653"/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 t="shared" si="654"/>
        <v>#N/A</v>
      </c>
      <c r="I7231" t="e">
        <f t="shared" si="655"/>
        <v>#N/A</v>
      </c>
      <c r="J7231" t="e">
        <f t="shared" si="652"/>
        <v>#N/A</v>
      </c>
      <c r="K7231" t="e">
        <f t="shared" si="653"/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 t="shared" si="654"/>
        <v>#N/A</v>
      </c>
      <c r="I7232" t="e">
        <f t="shared" si="655"/>
        <v>#N/A</v>
      </c>
      <c r="J7232" t="e">
        <f t="shared" si="652"/>
        <v>#N/A</v>
      </c>
      <c r="K7232" t="e">
        <f t="shared" si="653"/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 t="shared" si="654"/>
        <v>#N/A</v>
      </c>
      <c r="I7233" t="e">
        <f t="shared" si="655"/>
        <v>#N/A</v>
      </c>
      <c r="J7233" t="e">
        <f t="shared" si="652"/>
        <v>#N/A</v>
      </c>
      <c r="K7233" t="e">
        <f t="shared" si="653"/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 t="shared" si="654"/>
        <v>#N/A</v>
      </c>
      <c r="I7234" t="e">
        <f t="shared" si="655"/>
        <v>#N/A</v>
      </c>
      <c r="J7234" t="e">
        <f t="shared" si="652"/>
        <v>#N/A</v>
      </c>
      <c r="K7234" t="e">
        <f t="shared" si="653"/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 t="shared" si="654"/>
        <v>#N/A</v>
      </c>
      <c r="I7235" t="e">
        <f t="shared" si="655"/>
        <v>#N/A</v>
      </c>
      <c r="J7235" t="e">
        <f t="shared" si="652"/>
        <v>#N/A</v>
      </c>
      <c r="K7235" t="e">
        <f t="shared" si="653"/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 t="shared" si="654"/>
        <v>#N/A</v>
      </c>
      <c r="I7236" t="e">
        <f t="shared" si="655"/>
        <v>#N/A</v>
      </c>
      <c r="J7236" t="e">
        <f t="shared" si="652"/>
        <v>#N/A</v>
      </c>
      <c r="K7236" t="e">
        <f t="shared" si="653"/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 t="shared" si="654"/>
        <v>#N/A</v>
      </c>
      <c r="I7237" t="e">
        <f t="shared" si="655"/>
        <v>#N/A</v>
      </c>
      <c r="J7237" t="e">
        <f t="shared" si="652"/>
        <v>#N/A</v>
      </c>
      <c r="K7237" t="e">
        <f t="shared" si="653"/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 t="shared" si="654"/>
        <v>#N/A</v>
      </c>
      <c r="I7238" t="e">
        <f t="shared" si="655"/>
        <v>#N/A</v>
      </c>
      <c r="J7238" t="e">
        <f t="shared" si="652"/>
        <v>#N/A</v>
      </c>
      <c r="K7238" t="e">
        <f t="shared" si="653"/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 t="shared" si="654"/>
        <v>#N/A</v>
      </c>
      <c r="I7239" t="e">
        <f t="shared" si="655"/>
        <v>#N/A</v>
      </c>
      <c r="J7239" t="e">
        <f t="shared" si="652"/>
        <v>#N/A</v>
      </c>
      <c r="K7239" t="e">
        <f t="shared" si="653"/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 t="shared" si="654"/>
        <v>#N/A</v>
      </c>
      <c r="I7240" t="e">
        <f t="shared" si="655"/>
        <v>#N/A</v>
      </c>
      <c r="J7240" t="e">
        <f t="shared" si="652"/>
        <v>#N/A</v>
      </c>
      <c r="K7240" t="e">
        <f t="shared" si="653"/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 t="shared" si="654"/>
        <v>#N/A</v>
      </c>
      <c r="I7241" t="e">
        <f t="shared" si="655"/>
        <v>#N/A</v>
      </c>
      <c r="J7241" t="e">
        <f t="shared" si="652"/>
        <v>#N/A</v>
      </c>
      <c r="K7241" t="e">
        <f t="shared" si="653"/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 t="shared" si="654"/>
        <v>#N/A</v>
      </c>
      <c r="I7242" t="e">
        <f t="shared" si="655"/>
        <v>#N/A</v>
      </c>
      <c r="J7242" t="e">
        <f t="shared" si="652"/>
        <v>#N/A</v>
      </c>
      <c r="K7242" t="e">
        <f t="shared" si="653"/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 t="shared" si="654"/>
        <v>#N/A</v>
      </c>
      <c r="I7243" t="e">
        <f t="shared" si="655"/>
        <v>#N/A</v>
      </c>
      <c r="J7243" t="e">
        <f t="shared" si="652"/>
        <v>#N/A</v>
      </c>
      <c r="K7243" t="e">
        <f t="shared" si="653"/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 t="shared" si="654"/>
        <v>#N/A</v>
      </c>
      <c r="I7244" t="e">
        <f t="shared" si="655"/>
        <v>#N/A</v>
      </c>
      <c r="J7244" t="e">
        <f t="shared" si="652"/>
        <v>#N/A</v>
      </c>
      <c r="K7244" t="e">
        <f t="shared" si="653"/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 t="shared" si="654"/>
        <v>#N/A</v>
      </c>
      <c r="I7245" t="e">
        <f t="shared" si="655"/>
        <v>#N/A</v>
      </c>
      <c r="J7245" t="e">
        <f t="shared" si="652"/>
        <v>#N/A</v>
      </c>
      <c r="K7245" t="e">
        <f t="shared" si="653"/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 t="shared" si="654"/>
        <v>#N/A</v>
      </c>
      <c r="I7246" t="e">
        <f t="shared" si="655"/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 t="shared" si="654"/>
        <v>#N/A</v>
      </c>
      <c r="I7247" t="e">
        <f t="shared" si="655"/>
        <v>#N/A</v>
      </c>
      <c r="J7247" t="e">
        <f t="shared" ref="J7247:J7286" si="656">NA()</f>
        <v>#N/A</v>
      </c>
      <c r="K7247" t="e">
        <f t="shared" ref="K7247:K7286" si="657"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 t="shared" si="654"/>
        <v>#N/A</v>
      </c>
      <c r="I7248" t="e">
        <f t="shared" si="655"/>
        <v>#N/A</v>
      </c>
      <c r="J7248" t="e">
        <f t="shared" si="656"/>
        <v>#N/A</v>
      </c>
      <c r="K7248" t="e">
        <f t="shared" si="657"/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 t="shared" si="654"/>
        <v>#N/A</v>
      </c>
      <c r="I7249" t="e">
        <f t="shared" si="655"/>
        <v>#N/A</v>
      </c>
      <c r="J7249" t="e">
        <f t="shared" si="656"/>
        <v>#N/A</v>
      </c>
      <c r="K7249" t="e">
        <f t="shared" si="657"/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 t="shared" si="654"/>
        <v>#N/A</v>
      </c>
      <c r="I7250" t="e">
        <f t="shared" si="655"/>
        <v>#N/A</v>
      </c>
      <c r="J7250" t="e">
        <f t="shared" si="656"/>
        <v>#N/A</v>
      </c>
      <c r="K7250" t="e">
        <f t="shared" si="657"/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 t="shared" si="654"/>
        <v>#N/A</v>
      </c>
      <c r="I7251" t="e">
        <f t="shared" si="655"/>
        <v>#N/A</v>
      </c>
      <c r="J7251" t="e">
        <f t="shared" si="656"/>
        <v>#N/A</v>
      </c>
      <c r="K7251" t="e">
        <f t="shared" si="657"/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 t="shared" si="654"/>
        <v>#N/A</v>
      </c>
      <c r="I7252" t="e">
        <f t="shared" si="655"/>
        <v>#N/A</v>
      </c>
      <c r="J7252" t="e">
        <f t="shared" si="656"/>
        <v>#N/A</v>
      </c>
      <c r="K7252" t="e">
        <f t="shared" si="657"/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 t="shared" si="654"/>
        <v>#N/A</v>
      </c>
      <c r="I7253" t="e">
        <f t="shared" si="655"/>
        <v>#N/A</v>
      </c>
      <c r="J7253" t="e">
        <f t="shared" si="656"/>
        <v>#N/A</v>
      </c>
      <c r="K7253" t="e">
        <f t="shared" si="657"/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 t="shared" si="654"/>
        <v>#N/A</v>
      </c>
      <c r="I7254" t="e">
        <f t="shared" si="655"/>
        <v>#N/A</v>
      </c>
      <c r="J7254" t="e">
        <f t="shared" si="656"/>
        <v>#N/A</v>
      </c>
      <c r="K7254" t="e">
        <f t="shared" si="657"/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 t="shared" si="654"/>
        <v>#N/A</v>
      </c>
      <c r="I7255" t="e">
        <f t="shared" si="655"/>
        <v>#N/A</v>
      </c>
      <c r="J7255" t="e">
        <f t="shared" si="656"/>
        <v>#N/A</v>
      </c>
      <c r="K7255" t="e">
        <f t="shared" si="657"/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 t="shared" si="654"/>
        <v>#N/A</v>
      </c>
      <c r="I7256" t="e">
        <f t="shared" si="655"/>
        <v>#N/A</v>
      </c>
      <c r="J7256" t="e">
        <f t="shared" si="656"/>
        <v>#N/A</v>
      </c>
      <c r="K7256" t="e">
        <f t="shared" si="657"/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 t="shared" si="654"/>
        <v>#N/A</v>
      </c>
      <c r="I7257" t="e">
        <f t="shared" si="655"/>
        <v>#N/A</v>
      </c>
      <c r="J7257" t="e">
        <f t="shared" si="656"/>
        <v>#N/A</v>
      </c>
      <c r="K7257" t="e">
        <f t="shared" si="657"/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 t="shared" si="654"/>
        <v>#N/A</v>
      </c>
      <c r="I7258" t="e">
        <f t="shared" si="655"/>
        <v>#N/A</v>
      </c>
      <c r="J7258" t="e">
        <f t="shared" si="656"/>
        <v>#N/A</v>
      </c>
      <c r="K7258" t="e">
        <f t="shared" si="657"/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 t="shared" si="654"/>
        <v>#N/A</v>
      </c>
      <c r="I7259" t="e">
        <f t="shared" si="655"/>
        <v>#N/A</v>
      </c>
      <c r="J7259" t="e">
        <f t="shared" si="656"/>
        <v>#N/A</v>
      </c>
      <c r="K7259" t="e">
        <f t="shared" si="657"/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 t="shared" si="654"/>
        <v>#N/A</v>
      </c>
      <c r="I7260" t="e">
        <f t="shared" si="655"/>
        <v>#N/A</v>
      </c>
      <c r="J7260" t="e">
        <f t="shared" si="656"/>
        <v>#N/A</v>
      </c>
      <c r="K7260" t="e">
        <f t="shared" si="657"/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 t="shared" si="654"/>
        <v>#N/A</v>
      </c>
      <c r="I7261" t="e">
        <f t="shared" si="655"/>
        <v>#N/A</v>
      </c>
      <c r="J7261" t="e">
        <f t="shared" si="656"/>
        <v>#N/A</v>
      </c>
      <c r="K7261" t="e">
        <f t="shared" si="657"/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 t="shared" si="654"/>
        <v>#N/A</v>
      </c>
      <c r="I7262" t="e">
        <f t="shared" si="655"/>
        <v>#N/A</v>
      </c>
      <c r="J7262" t="e">
        <f t="shared" si="656"/>
        <v>#N/A</v>
      </c>
      <c r="K7262" t="e">
        <f t="shared" si="657"/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 t="shared" si="654"/>
        <v>#N/A</v>
      </c>
      <c r="I7263" t="e">
        <f t="shared" si="655"/>
        <v>#N/A</v>
      </c>
      <c r="J7263" t="e">
        <f t="shared" si="656"/>
        <v>#N/A</v>
      </c>
      <c r="K7263" t="e">
        <f t="shared" si="657"/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 t="shared" si="654"/>
        <v>#N/A</v>
      </c>
      <c r="I7264" t="e">
        <f t="shared" si="655"/>
        <v>#N/A</v>
      </c>
      <c r="J7264" t="e">
        <f t="shared" si="656"/>
        <v>#N/A</v>
      </c>
      <c r="K7264" t="e">
        <f t="shared" si="657"/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 t="shared" si="654"/>
        <v>#N/A</v>
      </c>
      <c r="I7265" t="e">
        <f t="shared" si="655"/>
        <v>#N/A</v>
      </c>
      <c r="J7265" t="e">
        <f t="shared" si="656"/>
        <v>#N/A</v>
      </c>
      <c r="K7265" t="e">
        <f t="shared" si="657"/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 t="shared" si="654"/>
        <v>#N/A</v>
      </c>
      <c r="I7266" t="e">
        <f t="shared" si="655"/>
        <v>#N/A</v>
      </c>
      <c r="J7266" t="e">
        <f t="shared" si="656"/>
        <v>#N/A</v>
      </c>
      <c r="K7266" t="e">
        <f t="shared" si="657"/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 t="shared" si="654"/>
        <v>#N/A</v>
      </c>
      <c r="I7267" t="e">
        <f t="shared" si="655"/>
        <v>#N/A</v>
      </c>
      <c r="J7267" t="e">
        <f t="shared" si="656"/>
        <v>#N/A</v>
      </c>
      <c r="K7267" t="e">
        <f t="shared" si="657"/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 t="shared" si="654"/>
        <v>#N/A</v>
      </c>
      <c r="I7268" t="e">
        <f t="shared" si="655"/>
        <v>#N/A</v>
      </c>
      <c r="J7268" t="e">
        <f t="shared" si="656"/>
        <v>#N/A</v>
      </c>
      <c r="K7268" t="e">
        <f t="shared" si="657"/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 t="shared" si="654"/>
        <v>#N/A</v>
      </c>
      <c r="I7269" t="e">
        <f t="shared" si="655"/>
        <v>#N/A</v>
      </c>
      <c r="J7269" t="e">
        <f t="shared" si="656"/>
        <v>#N/A</v>
      </c>
      <c r="K7269" t="e">
        <f t="shared" si="657"/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 t="shared" si="654"/>
        <v>#N/A</v>
      </c>
      <c r="I7270" t="e">
        <f t="shared" si="655"/>
        <v>#N/A</v>
      </c>
      <c r="J7270" t="e">
        <f t="shared" si="656"/>
        <v>#N/A</v>
      </c>
      <c r="K7270" t="e">
        <f t="shared" si="657"/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 t="shared" si="654"/>
        <v>#N/A</v>
      </c>
      <c r="I7271" t="e">
        <f t="shared" si="655"/>
        <v>#N/A</v>
      </c>
      <c r="J7271" t="e">
        <f t="shared" si="656"/>
        <v>#N/A</v>
      </c>
      <c r="K7271" t="e">
        <f t="shared" si="657"/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 t="shared" si="654"/>
        <v>#N/A</v>
      </c>
      <c r="I7272" t="e">
        <f t="shared" si="655"/>
        <v>#N/A</v>
      </c>
      <c r="J7272" t="e">
        <f t="shared" si="656"/>
        <v>#N/A</v>
      </c>
      <c r="K7272" t="e">
        <f t="shared" si="657"/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 t="shared" si="654"/>
        <v>#N/A</v>
      </c>
      <c r="I7273" t="e">
        <f t="shared" si="655"/>
        <v>#N/A</v>
      </c>
      <c r="J7273" t="e">
        <f t="shared" si="656"/>
        <v>#N/A</v>
      </c>
      <c r="K7273" t="e">
        <f t="shared" si="657"/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 t="shared" si="654"/>
        <v>#N/A</v>
      </c>
      <c r="I7274" t="e">
        <f t="shared" si="655"/>
        <v>#N/A</v>
      </c>
      <c r="J7274" t="e">
        <f t="shared" si="656"/>
        <v>#N/A</v>
      </c>
      <c r="K7274" t="e">
        <f t="shared" si="657"/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 t="shared" si="654"/>
        <v>#N/A</v>
      </c>
      <c r="I7275" t="e">
        <f t="shared" si="655"/>
        <v>#N/A</v>
      </c>
      <c r="J7275" t="e">
        <f t="shared" si="656"/>
        <v>#N/A</v>
      </c>
      <c r="K7275" t="e">
        <f t="shared" si="657"/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 t="shared" si="654"/>
        <v>#N/A</v>
      </c>
      <c r="I7276" t="e">
        <f t="shared" si="655"/>
        <v>#N/A</v>
      </c>
      <c r="J7276" t="e">
        <f t="shared" si="656"/>
        <v>#N/A</v>
      </c>
      <c r="K7276" t="e">
        <f t="shared" si="657"/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 t="shared" si="654"/>
        <v>#N/A</v>
      </c>
      <c r="I7277" t="e">
        <f t="shared" si="655"/>
        <v>#N/A</v>
      </c>
      <c r="J7277" t="e">
        <f t="shared" si="656"/>
        <v>#N/A</v>
      </c>
      <c r="K7277" t="e">
        <f t="shared" si="657"/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 t="shared" si="654"/>
        <v>#N/A</v>
      </c>
      <c r="I7278" t="e">
        <f t="shared" si="655"/>
        <v>#N/A</v>
      </c>
      <c r="J7278" t="e">
        <f t="shared" si="656"/>
        <v>#N/A</v>
      </c>
      <c r="K7278" t="e">
        <f t="shared" si="657"/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 t="shared" si="654"/>
        <v>#N/A</v>
      </c>
      <c r="I7279" t="e">
        <f t="shared" si="655"/>
        <v>#N/A</v>
      </c>
      <c r="J7279" t="e">
        <f t="shared" si="656"/>
        <v>#N/A</v>
      </c>
      <c r="K7279" t="e">
        <f t="shared" si="657"/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 t="shared" ref="H7280:H7286" si="658">NA()</f>
        <v>#N/A</v>
      </c>
      <c r="I7280" t="e">
        <f t="shared" ref="I7280:I7286" si="659">NA()</f>
        <v>#N/A</v>
      </c>
      <c r="J7280" t="e">
        <f t="shared" si="656"/>
        <v>#N/A</v>
      </c>
      <c r="K7280" t="e">
        <f t="shared" si="657"/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 t="shared" si="658"/>
        <v>#N/A</v>
      </c>
      <c r="I7281" t="e">
        <f t="shared" si="659"/>
        <v>#N/A</v>
      </c>
      <c r="J7281" t="e">
        <f t="shared" si="656"/>
        <v>#N/A</v>
      </c>
      <c r="K7281" t="e">
        <f t="shared" si="657"/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 t="shared" si="658"/>
        <v>#N/A</v>
      </c>
      <c r="I7282" t="e">
        <f t="shared" si="659"/>
        <v>#N/A</v>
      </c>
      <c r="J7282" t="e">
        <f t="shared" si="656"/>
        <v>#N/A</v>
      </c>
      <c r="K7282" t="e">
        <f t="shared" si="657"/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 t="shared" si="658"/>
        <v>#N/A</v>
      </c>
      <c r="I7283" t="e">
        <f t="shared" si="659"/>
        <v>#N/A</v>
      </c>
      <c r="J7283" t="e">
        <f t="shared" si="656"/>
        <v>#N/A</v>
      </c>
      <c r="K7283" t="e">
        <f t="shared" si="657"/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 t="shared" si="658"/>
        <v>#N/A</v>
      </c>
      <c r="I7284" t="e">
        <f t="shared" si="659"/>
        <v>#N/A</v>
      </c>
      <c r="J7284" t="e">
        <f t="shared" si="656"/>
        <v>#N/A</v>
      </c>
      <c r="K7284" t="e">
        <f t="shared" si="657"/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 t="shared" si="658"/>
        <v>#N/A</v>
      </c>
      <c r="I7285" t="e">
        <f t="shared" si="659"/>
        <v>#N/A</v>
      </c>
      <c r="J7285" t="e">
        <f t="shared" si="656"/>
        <v>#N/A</v>
      </c>
      <c r="K7285" t="e">
        <f t="shared" si="657"/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 t="shared" si="658"/>
        <v>#N/A</v>
      </c>
      <c r="I7286" t="e">
        <f t="shared" si="659"/>
        <v>#N/A</v>
      </c>
      <c r="J7286" t="e">
        <f t="shared" si="656"/>
        <v>#N/A</v>
      </c>
      <c r="K7286" t="e">
        <f t="shared" si="657"/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 t="shared" ref="H7288:H7351" si="660">NA()</f>
        <v>#N/A</v>
      </c>
      <c r="I7288" t="e">
        <f t="shared" ref="I7288:I7351" si="661"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 t="shared" si="660"/>
        <v>#N/A</v>
      </c>
      <c r="I7289" t="e">
        <f t="shared" si="661"/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 t="shared" si="660"/>
        <v>#N/A</v>
      </c>
      <c r="I7290" t="e">
        <f t="shared" si="661"/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 t="shared" si="660"/>
        <v>#N/A</v>
      </c>
      <c r="I7291" t="e">
        <f t="shared" si="661"/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 t="shared" si="660"/>
        <v>#N/A</v>
      </c>
      <c r="I7292" t="e">
        <f t="shared" si="661"/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 t="shared" si="660"/>
        <v>#N/A</v>
      </c>
      <c r="I7293" t="e">
        <f t="shared" si="661"/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 t="shared" si="660"/>
        <v>#N/A</v>
      </c>
      <c r="I7294" t="e">
        <f t="shared" si="661"/>
        <v>#N/A</v>
      </c>
      <c r="J7294" t="e">
        <f t="shared" ref="J7294:J7357" si="662">NA()</f>
        <v>#N/A</v>
      </c>
      <c r="K7294" t="e">
        <f t="shared" ref="K7294:K7357" si="663"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 t="shared" si="660"/>
        <v>#N/A</v>
      </c>
      <c r="I7295" t="e">
        <f t="shared" si="661"/>
        <v>#N/A</v>
      </c>
      <c r="J7295" t="e">
        <f t="shared" si="662"/>
        <v>#N/A</v>
      </c>
      <c r="K7295" t="e">
        <f t="shared" si="663"/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 t="shared" si="660"/>
        <v>#N/A</v>
      </c>
      <c r="I7296" t="e">
        <f t="shared" si="661"/>
        <v>#N/A</v>
      </c>
      <c r="J7296" t="e">
        <f t="shared" si="662"/>
        <v>#N/A</v>
      </c>
      <c r="K7296" t="e">
        <f t="shared" si="663"/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 t="shared" si="660"/>
        <v>#N/A</v>
      </c>
      <c r="I7297" t="e">
        <f t="shared" si="661"/>
        <v>#N/A</v>
      </c>
      <c r="J7297" t="e">
        <f t="shared" si="662"/>
        <v>#N/A</v>
      </c>
      <c r="K7297" t="e">
        <f t="shared" si="663"/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 t="shared" si="660"/>
        <v>#N/A</v>
      </c>
      <c r="I7298" t="e">
        <f t="shared" si="661"/>
        <v>#N/A</v>
      </c>
      <c r="J7298" t="e">
        <f t="shared" si="662"/>
        <v>#N/A</v>
      </c>
      <c r="K7298" t="e">
        <f t="shared" si="663"/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 t="shared" si="660"/>
        <v>#N/A</v>
      </c>
      <c r="I7299" t="e">
        <f t="shared" si="661"/>
        <v>#N/A</v>
      </c>
      <c r="J7299" t="e">
        <f t="shared" si="662"/>
        <v>#N/A</v>
      </c>
      <c r="K7299" t="e">
        <f t="shared" si="663"/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 t="shared" si="660"/>
        <v>#N/A</v>
      </c>
      <c r="I7300" t="e">
        <f t="shared" si="661"/>
        <v>#N/A</v>
      </c>
      <c r="J7300" t="e">
        <f t="shared" si="662"/>
        <v>#N/A</v>
      </c>
      <c r="K7300" t="e">
        <f t="shared" si="663"/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 t="shared" si="660"/>
        <v>#N/A</v>
      </c>
      <c r="I7301" t="e">
        <f t="shared" si="661"/>
        <v>#N/A</v>
      </c>
      <c r="J7301" t="e">
        <f t="shared" si="662"/>
        <v>#N/A</v>
      </c>
      <c r="K7301" t="e">
        <f t="shared" si="663"/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 t="shared" si="660"/>
        <v>#N/A</v>
      </c>
      <c r="I7302" t="e">
        <f t="shared" si="661"/>
        <v>#N/A</v>
      </c>
      <c r="J7302" t="e">
        <f t="shared" si="662"/>
        <v>#N/A</v>
      </c>
      <c r="K7302" t="e">
        <f t="shared" si="663"/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 t="shared" si="660"/>
        <v>#N/A</v>
      </c>
      <c r="I7303" t="e">
        <f t="shared" si="661"/>
        <v>#N/A</v>
      </c>
      <c r="J7303" t="e">
        <f t="shared" si="662"/>
        <v>#N/A</v>
      </c>
      <c r="K7303" t="e">
        <f t="shared" si="663"/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 t="shared" si="660"/>
        <v>#N/A</v>
      </c>
      <c r="I7304" t="e">
        <f t="shared" si="661"/>
        <v>#N/A</v>
      </c>
      <c r="J7304" t="e">
        <f t="shared" si="662"/>
        <v>#N/A</v>
      </c>
      <c r="K7304" t="e">
        <f t="shared" si="663"/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 t="shared" si="660"/>
        <v>#N/A</v>
      </c>
      <c r="I7305" t="e">
        <f t="shared" si="661"/>
        <v>#N/A</v>
      </c>
      <c r="J7305" t="e">
        <f t="shared" si="662"/>
        <v>#N/A</v>
      </c>
      <c r="K7305" t="e">
        <f t="shared" si="663"/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 t="shared" si="660"/>
        <v>#N/A</v>
      </c>
      <c r="I7306" t="e">
        <f t="shared" si="661"/>
        <v>#N/A</v>
      </c>
      <c r="J7306" t="e">
        <f t="shared" si="662"/>
        <v>#N/A</v>
      </c>
      <c r="K7306" t="e">
        <f t="shared" si="663"/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 t="shared" si="660"/>
        <v>#N/A</v>
      </c>
      <c r="I7307" t="e">
        <f t="shared" si="661"/>
        <v>#N/A</v>
      </c>
      <c r="J7307" t="e">
        <f t="shared" si="662"/>
        <v>#N/A</v>
      </c>
      <c r="K7307" t="e">
        <f t="shared" si="663"/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 t="shared" si="660"/>
        <v>#N/A</v>
      </c>
      <c r="I7308" t="e">
        <f t="shared" si="661"/>
        <v>#N/A</v>
      </c>
      <c r="J7308" t="e">
        <f t="shared" si="662"/>
        <v>#N/A</v>
      </c>
      <c r="K7308" t="e">
        <f t="shared" si="663"/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 t="shared" si="660"/>
        <v>#N/A</v>
      </c>
      <c r="I7309" t="e">
        <f t="shared" si="661"/>
        <v>#N/A</v>
      </c>
      <c r="J7309" t="e">
        <f t="shared" si="662"/>
        <v>#N/A</v>
      </c>
      <c r="K7309" t="e">
        <f t="shared" si="663"/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 t="shared" si="660"/>
        <v>#N/A</v>
      </c>
      <c r="I7310" t="e">
        <f t="shared" si="661"/>
        <v>#N/A</v>
      </c>
      <c r="J7310" t="e">
        <f t="shared" si="662"/>
        <v>#N/A</v>
      </c>
      <c r="K7310" t="e">
        <f t="shared" si="663"/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 t="shared" si="660"/>
        <v>#N/A</v>
      </c>
      <c r="I7311" t="e">
        <f t="shared" si="661"/>
        <v>#N/A</v>
      </c>
      <c r="J7311" t="e">
        <f t="shared" si="662"/>
        <v>#N/A</v>
      </c>
      <c r="K7311" t="e">
        <f t="shared" si="663"/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 t="shared" si="660"/>
        <v>#N/A</v>
      </c>
      <c r="I7312" t="e">
        <f t="shared" si="661"/>
        <v>#N/A</v>
      </c>
      <c r="J7312" t="e">
        <f t="shared" si="662"/>
        <v>#N/A</v>
      </c>
      <c r="K7312" t="e">
        <f t="shared" si="663"/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 t="shared" si="660"/>
        <v>#N/A</v>
      </c>
      <c r="I7313" t="e">
        <f t="shared" si="661"/>
        <v>#N/A</v>
      </c>
      <c r="J7313" t="e">
        <f t="shared" si="662"/>
        <v>#N/A</v>
      </c>
      <c r="K7313" t="e">
        <f t="shared" si="663"/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 t="shared" si="660"/>
        <v>#N/A</v>
      </c>
      <c r="I7314" t="e">
        <f t="shared" si="661"/>
        <v>#N/A</v>
      </c>
      <c r="J7314" t="e">
        <f t="shared" si="662"/>
        <v>#N/A</v>
      </c>
      <c r="K7314" t="e">
        <f t="shared" si="663"/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 t="shared" si="660"/>
        <v>#N/A</v>
      </c>
      <c r="I7315" t="e">
        <f t="shared" si="661"/>
        <v>#N/A</v>
      </c>
      <c r="J7315" t="e">
        <f t="shared" si="662"/>
        <v>#N/A</v>
      </c>
      <c r="K7315" t="e">
        <f t="shared" si="663"/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 t="shared" si="660"/>
        <v>#N/A</v>
      </c>
      <c r="I7316" t="e">
        <f t="shared" si="661"/>
        <v>#N/A</v>
      </c>
      <c r="J7316" t="e">
        <f t="shared" si="662"/>
        <v>#N/A</v>
      </c>
      <c r="K7316" t="e">
        <f t="shared" si="663"/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 t="shared" si="660"/>
        <v>#N/A</v>
      </c>
      <c r="I7317" t="e">
        <f t="shared" si="661"/>
        <v>#N/A</v>
      </c>
      <c r="J7317" t="e">
        <f t="shared" si="662"/>
        <v>#N/A</v>
      </c>
      <c r="K7317" t="e">
        <f t="shared" si="663"/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 t="shared" si="660"/>
        <v>#N/A</v>
      </c>
      <c r="I7318" t="e">
        <f t="shared" si="661"/>
        <v>#N/A</v>
      </c>
      <c r="J7318" t="e">
        <f t="shared" si="662"/>
        <v>#N/A</v>
      </c>
      <c r="K7318" t="e">
        <f t="shared" si="663"/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 t="shared" si="660"/>
        <v>#N/A</v>
      </c>
      <c r="I7319" t="e">
        <f t="shared" si="661"/>
        <v>#N/A</v>
      </c>
      <c r="J7319" t="e">
        <f t="shared" si="662"/>
        <v>#N/A</v>
      </c>
      <c r="K7319" t="e">
        <f t="shared" si="663"/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 t="shared" si="660"/>
        <v>#N/A</v>
      </c>
      <c r="I7320" t="e">
        <f t="shared" si="661"/>
        <v>#N/A</v>
      </c>
      <c r="J7320" t="e">
        <f t="shared" si="662"/>
        <v>#N/A</v>
      </c>
      <c r="K7320" t="e">
        <f t="shared" si="663"/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 t="shared" si="660"/>
        <v>#N/A</v>
      </c>
      <c r="I7321" t="e">
        <f t="shared" si="661"/>
        <v>#N/A</v>
      </c>
      <c r="J7321" t="e">
        <f t="shared" si="662"/>
        <v>#N/A</v>
      </c>
      <c r="K7321" t="e">
        <f t="shared" si="663"/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 t="shared" si="660"/>
        <v>#N/A</v>
      </c>
      <c r="I7322" t="e">
        <f t="shared" si="661"/>
        <v>#N/A</v>
      </c>
      <c r="J7322" t="e">
        <f t="shared" si="662"/>
        <v>#N/A</v>
      </c>
      <c r="K7322" t="e">
        <f t="shared" si="663"/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 t="shared" si="660"/>
        <v>#N/A</v>
      </c>
      <c r="I7323" t="e">
        <f t="shared" si="661"/>
        <v>#N/A</v>
      </c>
      <c r="J7323" t="e">
        <f t="shared" si="662"/>
        <v>#N/A</v>
      </c>
      <c r="K7323" t="e">
        <f t="shared" si="663"/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 t="shared" si="660"/>
        <v>#N/A</v>
      </c>
      <c r="I7324" t="e">
        <f t="shared" si="661"/>
        <v>#N/A</v>
      </c>
      <c r="J7324" t="e">
        <f t="shared" si="662"/>
        <v>#N/A</v>
      </c>
      <c r="K7324" t="e">
        <f t="shared" si="663"/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 t="shared" si="660"/>
        <v>#N/A</v>
      </c>
      <c r="I7325" t="e">
        <f t="shared" si="661"/>
        <v>#N/A</v>
      </c>
      <c r="J7325" t="e">
        <f t="shared" si="662"/>
        <v>#N/A</v>
      </c>
      <c r="K7325" t="e">
        <f t="shared" si="663"/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 t="shared" si="660"/>
        <v>#N/A</v>
      </c>
      <c r="I7326" t="e">
        <f t="shared" si="661"/>
        <v>#N/A</v>
      </c>
      <c r="J7326" t="e">
        <f t="shared" si="662"/>
        <v>#N/A</v>
      </c>
      <c r="K7326" t="e">
        <f t="shared" si="663"/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 t="shared" si="660"/>
        <v>#N/A</v>
      </c>
      <c r="I7327" t="e">
        <f t="shared" si="661"/>
        <v>#N/A</v>
      </c>
      <c r="J7327" t="e">
        <f t="shared" si="662"/>
        <v>#N/A</v>
      </c>
      <c r="K7327" t="e">
        <f t="shared" si="663"/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 t="shared" si="660"/>
        <v>#N/A</v>
      </c>
      <c r="I7328" t="e">
        <f t="shared" si="661"/>
        <v>#N/A</v>
      </c>
      <c r="J7328" t="e">
        <f t="shared" si="662"/>
        <v>#N/A</v>
      </c>
      <c r="K7328" t="e">
        <f t="shared" si="663"/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 t="shared" si="660"/>
        <v>#N/A</v>
      </c>
      <c r="I7329" t="e">
        <f t="shared" si="661"/>
        <v>#N/A</v>
      </c>
      <c r="J7329" t="e">
        <f t="shared" si="662"/>
        <v>#N/A</v>
      </c>
      <c r="K7329" t="e">
        <f t="shared" si="663"/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 t="shared" si="660"/>
        <v>#N/A</v>
      </c>
      <c r="I7330" t="e">
        <f t="shared" si="661"/>
        <v>#N/A</v>
      </c>
      <c r="J7330" t="e">
        <f t="shared" si="662"/>
        <v>#N/A</v>
      </c>
      <c r="K7330" t="e">
        <f t="shared" si="663"/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 t="shared" si="660"/>
        <v>#N/A</v>
      </c>
      <c r="I7331" t="e">
        <f t="shared" si="661"/>
        <v>#N/A</v>
      </c>
      <c r="J7331" t="e">
        <f t="shared" si="662"/>
        <v>#N/A</v>
      </c>
      <c r="K7331" t="e">
        <f t="shared" si="663"/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 t="shared" si="660"/>
        <v>#N/A</v>
      </c>
      <c r="I7332" t="e">
        <f t="shared" si="661"/>
        <v>#N/A</v>
      </c>
      <c r="J7332" t="e">
        <f t="shared" si="662"/>
        <v>#N/A</v>
      </c>
      <c r="K7332" t="e">
        <f t="shared" si="663"/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 t="shared" si="660"/>
        <v>#N/A</v>
      </c>
      <c r="I7333" t="e">
        <f t="shared" si="661"/>
        <v>#N/A</v>
      </c>
      <c r="J7333" t="e">
        <f t="shared" si="662"/>
        <v>#N/A</v>
      </c>
      <c r="K7333" t="e">
        <f t="shared" si="663"/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 t="shared" si="660"/>
        <v>#N/A</v>
      </c>
      <c r="I7334" t="e">
        <f t="shared" si="661"/>
        <v>#N/A</v>
      </c>
      <c r="J7334" t="e">
        <f t="shared" si="662"/>
        <v>#N/A</v>
      </c>
      <c r="K7334" t="e">
        <f t="shared" si="663"/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 t="shared" si="660"/>
        <v>#N/A</v>
      </c>
      <c r="I7335" t="e">
        <f t="shared" si="661"/>
        <v>#N/A</v>
      </c>
      <c r="J7335" t="e">
        <f t="shared" si="662"/>
        <v>#N/A</v>
      </c>
      <c r="K7335" t="e">
        <f t="shared" si="663"/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 t="shared" si="660"/>
        <v>#N/A</v>
      </c>
      <c r="I7336" t="e">
        <f t="shared" si="661"/>
        <v>#N/A</v>
      </c>
      <c r="J7336" t="e">
        <f t="shared" si="662"/>
        <v>#N/A</v>
      </c>
      <c r="K7336" t="e">
        <f t="shared" si="663"/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 t="shared" si="660"/>
        <v>#N/A</v>
      </c>
      <c r="I7337" t="e">
        <f t="shared" si="661"/>
        <v>#N/A</v>
      </c>
      <c r="J7337" t="e">
        <f t="shared" si="662"/>
        <v>#N/A</v>
      </c>
      <c r="K7337" t="e">
        <f t="shared" si="663"/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 t="shared" si="660"/>
        <v>#N/A</v>
      </c>
      <c r="I7338" t="e">
        <f t="shared" si="661"/>
        <v>#N/A</v>
      </c>
      <c r="J7338" t="e">
        <f t="shared" si="662"/>
        <v>#N/A</v>
      </c>
      <c r="K7338" t="e">
        <f t="shared" si="663"/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 t="shared" si="660"/>
        <v>#N/A</v>
      </c>
      <c r="I7339" t="e">
        <f t="shared" si="661"/>
        <v>#N/A</v>
      </c>
      <c r="J7339" t="e">
        <f t="shared" si="662"/>
        <v>#N/A</v>
      </c>
      <c r="K7339" t="e">
        <f t="shared" si="663"/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 t="shared" si="660"/>
        <v>#N/A</v>
      </c>
      <c r="I7340" t="e">
        <f t="shared" si="661"/>
        <v>#N/A</v>
      </c>
      <c r="J7340" t="e">
        <f t="shared" si="662"/>
        <v>#N/A</v>
      </c>
      <c r="K7340" t="e">
        <f t="shared" si="663"/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 t="shared" si="660"/>
        <v>#N/A</v>
      </c>
      <c r="I7341" t="e">
        <f t="shared" si="661"/>
        <v>#N/A</v>
      </c>
      <c r="J7341" t="e">
        <f t="shared" si="662"/>
        <v>#N/A</v>
      </c>
      <c r="K7341" t="e">
        <f t="shared" si="663"/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 t="shared" si="660"/>
        <v>#N/A</v>
      </c>
      <c r="I7342" t="e">
        <f t="shared" si="661"/>
        <v>#N/A</v>
      </c>
      <c r="J7342" t="e">
        <f t="shared" si="662"/>
        <v>#N/A</v>
      </c>
      <c r="K7342" t="e">
        <f t="shared" si="663"/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 t="shared" si="660"/>
        <v>#N/A</v>
      </c>
      <c r="I7343" t="e">
        <f t="shared" si="661"/>
        <v>#N/A</v>
      </c>
      <c r="J7343" t="e">
        <f t="shared" si="662"/>
        <v>#N/A</v>
      </c>
      <c r="K7343" t="e">
        <f t="shared" si="663"/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 t="shared" si="660"/>
        <v>#N/A</v>
      </c>
      <c r="I7344" t="e">
        <f t="shared" si="661"/>
        <v>#N/A</v>
      </c>
      <c r="J7344" t="e">
        <f t="shared" si="662"/>
        <v>#N/A</v>
      </c>
      <c r="K7344" t="e">
        <f t="shared" si="663"/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 t="shared" si="660"/>
        <v>#N/A</v>
      </c>
      <c r="I7345" t="e">
        <f t="shared" si="661"/>
        <v>#N/A</v>
      </c>
      <c r="J7345" t="e">
        <f t="shared" si="662"/>
        <v>#N/A</v>
      </c>
      <c r="K7345" t="e">
        <f t="shared" si="663"/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 t="shared" si="660"/>
        <v>#N/A</v>
      </c>
      <c r="I7346" t="e">
        <f t="shared" si="661"/>
        <v>#N/A</v>
      </c>
      <c r="J7346" t="e">
        <f t="shared" si="662"/>
        <v>#N/A</v>
      </c>
      <c r="K7346" t="e">
        <f t="shared" si="663"/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 t="shared" si="660"/>
        <v>#N/A</v>
      </c>
      <c r="I7347" t="e">
        <f t="shared" si="661"/>
        <v>#N/A</v>
      </c>
      <c r="J7347" t="e">
        <f t="shared" si="662"/>
        <v>#N/A</v>
      </c>
      <c r="K7347" t="e">
        <f t="shared" si="663"/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 t="shared" si="660"/>
        <v>#N/A</v>
      </c>
      <c r="I7348" t="e">
        <f t="shared" si="661"/>
        <v>#N/A</v>
      </c>
      <c r="J7348" t="e">
        <f t="shared" si="662"/>
        <v>#N/A</v>
      </c>
      <c r="K7348" t="e">
        <f t="shared" si="663"/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 t="shared" si="660"/>
        <v>#N/A</v>
      </c>
      <c r="I7349" t="e">
        <f t="shared" si="661"/>
        <v>#N/A</v>
      </c>
      <c r="J7349" t="e">
        <f t="shared" si="662"/>
        <v>#N/A</v>
      </c>
      <c r="K7349" t="e">
        <f t="shared" si="663"/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 t="shared" si="660"/>
        <v>#N/A</v>
      </c>
      <c r="I7350" t="e">
        <f t="shared" si="661"/>
        <v>#N/A</v>
      </c>
      <c r="J7350" t="e">
        <f t="shared" si="662"/>
        <v>#N/A</v>
      </c>
      <c r="K7350" t="e">
        <f t="shared" si="663"/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 t="shared" si="660"/>
        <v>#N/A</v>
      </c>
      <c r="I7351" t="e">
        <f t="shared" si="661"/>
        <v>#N/A</v>
      </c>
      <c r="J7351" t="e">
        <f t="shared" si="662"/>
        <v>#N/A</v>
      </c>
      <c r="K7351" t="e">
        <f t="shared" si="663"/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 t="shared" ref="H7352:H7415" si="664">NA()</f>
        <v>#N/A</v>
      </c>
      <c r="I7352" t="e">
        <f t="shared" ref="I7352:I7415" si="665">NA()</f>
        <v>#N/A</v>
      </c>
      <c r="J7352" t="e">
        <f t="shared" si="662"/>
        <v>#N/A</v>
      </c>
      <c r="K7352" t="e">
        <f t="shared" si="663"/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 t="shared" si="664"/>
        <v>#N/A</v>
      </c>
      <c r="I7353" t="e">
        <f t="shared" si="665"/>
        <v>#N/A</v>
      </c>
      <c r="J7353" t="e">
        <f t="shared" si="662"/>
        <v>#N/A</v>
      </c>
      <c r="K7353" t="e">
        <f t="shared" si="663"/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 t="shared" si="664"/>
        <v>#N/A</v>
      </c>
      <c r="I7354" t="e">
        <f t="shared" si="665"/>
        <v>#N/A</v>
      </c>
      <c r="J7354" t="e">
        <f t="shared" si="662"/>
        <v>#N/A</v>
      </c>
      <c r="K7354" t="e">
        <f t="shared" si="663"/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 t="shared" si="664"/>
        <v>#N/A</v>
      </c>
      <c r="I7355" t="e">
        <f t="shared" si="665"/>
        <v>#N/A</v>
      </c>
      <c r="J7355" t="e">
        <f t="shared" si="662"/>
        <v>#N/A</v>
      </c>
      <c r="K7355" t="e">
        <f t="shared" si="663"/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 t="shared" si="664"/>
        <v>#N/A</v>
      </c>
      <c r="I7356" t="e">
        <f t="shared" si="665"/>
        <v>#N/A</v>
      </c>
      <c r="J7356" t="e">
        <f t="shared" si="662"/>
        <v>#N/A</v>
      </c>
      <c r="K7356" t="e">
        <f t="shared" si="663"/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 t="shared" si="664"/>
        <v>#N/A</v>
      </c>
      <c r="I7357" t="e">
        <f t="shared" si="665"/>
        <v>#N/A</v>
      </c>
      <c r="J7357" t="e">
        <f t="shared" si="662"/>
        <v>#N/A</v>
      </c>
      <c r="K7357" t="e">
        <f t="shared" si="663"/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 t="shared" si="664"/>
        <v>#N/A</v>
      </c>
      <c r="I7358" t="e">
        <f t="shared" si="665"/>
        <v>#N/A</v>
      </c>
      <c r="J7358" t="e">
        <f t="shared" ref="J7358:J7421" si="666">NA()</f>
        <v>#N/A</v>
      </c>
      <c r="K7358" t="e">
        <f t="shared" ref="K7358:K7421" si="667"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 t="shared" si="664"/>
        <v>#N/A</v>
      </c>
      <c r="I7359" t="e">
        <f t="shared" si="665"/>
        <v>#N/A</v>
      </c>
      <c r="J7359" t="e">
        <f t="shared" si="666"/>
        <v>#N/A</v>
      </c>
      <c r="K7359" t="e">
        <f t="shared" si="667"/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 t="shared" si="664"/>
        <v>#N/A</v>
      </c>
      <c r="I7360" t="e">
        <f t="shared" si="665"/>
        <v>#N/A</v>
      </c>
      <c r="J7360" t="e">
        <f t="shared" si="666"/>
        <v>#N/A</v>
      </c>
      <c r="K7360" t="e">
        <f t="shared" si="667"/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 t="shared" si="664"/>
        <v>#N/A</v>
      </c>
      <c r="I7361" t="e">
        <f t="shared" si="665"/>
        <v>#N/A</v>
      </c>
      <c r="J7361" t="e">
        <f t="shared" si="666"/>
        <v>#N/A</v>
      </c>
      <c r="K7361" t="e">
        <f t="shared" si="667"/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 t="shared" si="664"/>
        <v>#N/A</v>
      </c>
      <c r="I7362" t="e">
        <f t="shared" si="665"/>
        <v>#N/A</v>
      </c>
      <c r="J7362" t="e">
        <f t="shared" si="666"/>
        <v>#N/A</v>
      </c>
      <c r="K7362" t="e">
        <f t="shared" si="667"/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 t="shared" si="664"/>
        <v>#N/A</v>
      </c>
      <c r="I7363" t="e">
        <f t="shared" si="665"/>
        <v>#N/A</v>
      </c>
      <c r="J7363" t="e">
        <f t="shared" si="666"/>
        <v>#N/A</v>
      </c>
      <c r="K7363" t="e">
        <f t="shared" si="667"/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 t="shared" si="664"/>
        <v>#N/A</v>
      </c>
      <c r="I7364" t="e">
        <f t="shared" si="665"/>
        <v>#N/A</v>
      </c>
      <c r="J7364" t="e">
        <f t="shared" si="666"/>
        <v>#N/A</v>
      </c>
      <c r="K7364" t="e">
        <f t="shared" si="667"/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 t="shared" si="664"/>
        <v>#N/A</v>
      </c>
      <c r="I7365" t="e">
        <f t="shared" si="665"/>
        <v>#N/A</v>
      </c>
      <c r="J7365" t="e">
        <f t="shared" si="666"/>
        <v>#N/A</v>
      </c>
      <c r="K7365" t="e">
        <f t="shared" si="667"/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 t="shared" si="664"/>
        <v>#N/A</v>
      </c>
      <c r="I7366" t="e">
        <f t="shared" si="665"/>
        <v>#N/A</v>
      </c>
      <c r="J7366" t="e">
        <f t="shared" si="666"/>
        <v>#N/A</v>
      </c>
      <c r="K7366" t="e">
        <f t="shared" si="667"/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 t="shared" si="664"/>
        <v>#N/A</v>
      </c>
      <c r="I7367" t="e">
        <f t="shared" si="665"/>
        <v>#N/A</v>
      </c>
      <c r="J7367" t="e">
        <f t="shared" si="666"/>
        <v>#N/A</v>
      </c>
      <c r="K7367" t="e">
        <f t="shared" si="667"/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 t="shared" si="664"/>
        <v>#N/A</v>
      </c>
      <c r="I7368" t="e">
        <f t="shared" si="665"/>
        <v>#N/A</v>
      </c>
      <c r="J7368" t="e">
        <f t="shared" si="666"/>
        <v>#N/A</v>
      </c>
      <c r="K7368" t="e">
        <f t="shared" si="667"/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 t="shared" si="664"/>
        <v>#N/A</v>
      </c>
      <c r="I7369" t="e">
        <f t="shared" si="665"/>
        <v>#N/A</v>
      </c>
      <c r="J7369" t="e">
        <f t="shared" si="666"/>
        <v>#N/A</v>
      </c>
      <c r="K7369" t="e">
        <f t="shared" si="667"/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 t="shared" si="664"/>
        <v>#N/A</v>
      </c>
      <c r="I7370" t="e">
        <f t="shared" si="665"/>
        <v>#N/A</v>
      </c>
      <c r="J7370" t="e">
        <f t="shared" si="666"/>
        <v>#N/A</v>
      </c>
      <c r="K7370" t="e">
        <f t="shared" si="667"/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 t="shared" si="664"/>
        <v>#N/A</v>
      </c>
      <c r="I7371" t="e">
        <f t="shared" si="665"/>
        <v>#N/A</v>
      </c>
      <c r="J7371" t="e">
        <f t="shared" si="666"/>
        <v>#N/A</v>
      </c>
      <c r="K7371" t="e">
        <f t="shared" si="667"/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 t="shared" si="664"/>
        <v>#N/A</v>
      </c>
      <c r="I7372" t="e">
        <f t="shared" si="665"/>
        <v>#N/A</v>
      </c>
      <c r="J7372" t="e">
        <f t="shared" si="666"/>
        <v>#N/A</v>
      </c>
      <c r="K7372" t="e">
        <f t="shared" si="667"/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 t="shared" si="664"/>
        <v>#N/A</v>
      </c>
      <c r="I7373" t="e">
        <f t="shared" si="665"/>
        <v>#N/A</v>
      </c>
      <c r="J7373" t="e">
        <f t="shared" si="666"/>
        <v>#N/A</v>
      </c>
      <c r="K7373" t="e">
        <f t="shared" si="667"/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 t="shared" si="664"/>
        <v>#N/A</v>
      </c>
      <c r="I7374" t="e">
        <f t="shared" si="665"/>
        <v>#N/A</v>
      </c>
      <c r="J7374" t="e">
        <f t="shared" si="666"/>
        <v>#N/A</v>
      </c>
      <c r="K7374" t="e">
        <f t="shared" si="667"/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 t="shared" si="664"/>
        <v>#N/A</v>
      </c>
      <c r="I7375" t="e">
        <f t="shared" si="665"/>
        <v>#N/A</v>
      </c>
      <c r="J7375" t="e">
        <f t="shared" si="666"/>
        <v>#N/A</v>
      </c>
      <c r="K7375" t="e">
        <f t="shared" si="667"/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 t="shared" si="664"/>
        <v>#N/A</v>
      </c>
      <c r="I7376" t="e">
        <f t="shared" si="665"/>
        <v>#N/A</v>
      </c>
      <c r="J7376" t="e">
        <f t="shared" si="666"/>
        <v>#N/A</v>
      </c>
      <c r="K7376" t="e">
        <f t="shared" si="667"/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 t="shared" si="664"/>
        <v>#N/A</v>
      </c>
      <c r="I7377" t="e">
        <f t="shared" si="665"/>
        <v>#N/A</v>
      </c>
      <c r="J7377" t="e">
        <f t="shared" si="666"/>
        <v>#N/A</v>
      </c>
      <c r="K7377" t="e">
        <f t="shared" si="667"/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 t="shared" si="664"/>
        <v>#N/A</v>
      </c>
      <c r="I7378" t="e">
        <f t="shared" si="665"/>
        <v>#N/A</v>
      </c>
      <c r="J7378" t="e">
        <f t="shared" si="666"/>
        <v>#N/A</v>
      </c>
      <c r="K7378" t="e">
        <f t="shared" si="667"/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 t="shared" si="664"/>
        <v>#N/A</v>
      </c>
      <c r="I7379" t="e">
        <f t="shared" si="665"/>
        <v>#N/A</v>
      </c>
      <c r="J7379" t="e">
        <f t="shared" si="666"/>
        <v>#N/A</v>
      </c>
      <c r="K7379" t="e">
        <f t="shared" si="667"/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 t="shared" si="664"/>
        <v>#N/A</v>
      </c>
      <c r="I7380" t="e">
        <f t="shared" si="665"/>
        <v>#N/A</v>
      </c>
      <c r="J7380" t="e">
        <f t="shared" si="666"/>
        <v>#N/A</v>
      </c>
      <c r="K7380" t="e">
        <f t="shared" si="667"/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 t="shared" si="664"/>
        <v>#N/A</v>
      </c>
      <c r="I7381" t="e">
        <f t="shared" si="665"/>
        <v>#N/A</v>
      </c>
      <c r="J7381" t="e">
        <f t="shared" si="666"/>
        <v>#N/A</v>
      </c>
      <c r="K7381" t="e">
        <f t="shared" si="667"/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 t="shared" si="664"/>
        <v>#N/A</v>
      </c>
      <c r="I7382" t="e">
        <f t="shared" si="665"/>
        <v>#N/A</v>
      </c>
      <c r="J7382" t="e">
        <f t="shared" si="666"/>
        <v>#N/A</v>
      </c>
      <c r="K7382" t="e">
        <f t="shared" si="667"/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 t="shared" si="664"/>
        <v>#N/A</v>
      </c>
      <c r="I7383" t="e">
        <f t="shared" si="665"/>
        <v>#N/A</v>
      </c>
      <c r="J7383" t="e">
        <f t="shared" si="666"/>
        <v>#N/A</v>
      </c>
      <c r="K7383" t="e">
        <f t="shared" si="667"/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 t="shared" si="664"/>
        <v>#N/A</v>
      </c>
      <c r="I7384" t="e">
        <f t="shared" si="665"/>
        <v>#N/A</v>
      </c>
      <c r="J7384" t="e">
        <f t="shared" si="666"/>
        <v>#N/A</v>
      </c>
      <c r="K7384" t="e">
        <f t="shared" si="667"/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 t="shared" si="664"/>
        <v>#N/A</v>
      </c>
      <c r="I7385" t="e">
        <f t="shared" si="665"/>
        <v>#N/A</v>
      </c>
      <c r="J7385" t="e">
        <f t="shared" si="666"/>
        <v>#N/A</v>
      </c>
      <c r="K7385" t="e">
        <f t="shared" si="667"/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 t="shared" si="664"/>
        <v>#N/A</v>
      </c>
      <c r="I7386" t="e">
        <f t="shared" si="665"/>
        <v>#N/A</v>
      </c>
      <c r="J7386" t="e">
        <f t="shared" si="666"/>
        <v>#N/A</v>
      </c>
      <c r="K7386" t="e">
        <f t="shared" si="667"/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 t="shared" si="664"/>
        <v>#N/A</v>
      </c>
      <c r="I7387" t="e">
        <f t="shared" si="665"/>
        <v>#N/A</v>
      </c>
      <c r="J7387" t="e">
        <f t="shared" si="666"/>
        <v>#N/A</v>
      </c>
      <c r="K7387" t="e">
        <f t="shared" si="667"/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 t="shared" si="664"/>
        <v>#N/A</v>
      </c>
      <c r="I7388" t="e">
        <f t="shared" si="665"/>
        <v>#N/A</v>
      </c>
      <c r="J7388" t="e">
        <f t="shared" si="666"/>
        <v>#N/A</v>
      </c>
      <c r="K7388" t="e">
        <f t="shared" si="667"/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 t="shared" si="664"/>
        <v>#N/A</v>
      </c>
      <c r="I7389" t="e">
        <f t="shared" si="665"/>
        <v>#N/A</v>
      </c>
      <c r="J7389" t="e">
        <f t="shared" si="666"/>
        <v>#N/A</v>
      </c>
      <c r="K7389" t="e">
        <f t="shared" si="667"/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 t="shared" si="664"/>
        <v>#N/A</v>
      </c>
      <c r="I7390" t="e">
        <f t="shared" si="665"/>
        <v>#N/A</v>
      </c>
      <c r="J7390" t="e">
        <f t="shared" si="666"/>
        <v>#N/A</v>
      </c>
      <c r="K7390" t="e">
        <f t="shared" si="667"/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 t="shared" si="664"/>
        <v>#N/A</v>
      </c>
      <c r="I7391" t="e">
        <f t="shared" si="665"/>
        <v>#N/A</v>
      </c>
      <c r="J7391" t="e">
        <f t="shared" si="666"/>
        <v>#N/A</v>
      </c>
      <c r="K7391" t="e">
        <f t="shared" si="667"/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 t="shared" si="664"/>
        <v>#N/A</v>
      </c>
      <c r="I7392" t="e">
        <f t="shared" si="665"/>
        <v>#N/A</v>
      </c>
      <c r="J7392" t="e">
        <f t="shared" si="666"/>
        <v>#N/A</v>
      </c>
      <c r="K7392" t="e">
        <f t="shared" si="667"/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 t="shared" si="664"/>
        <v>#N/A</v>
      </c>
      <c r="I7393" t="e">
        <f t="shared" si="665"/>
        <v>#N/A</v>
      </c>
      <c r="J7393" t="e">
        <f t="shared" si="666"/>
        <v>#N/A</v>
      </c>
      <c r="K7393" t="e">
        <f t="shared" si="667"/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 t="shared" si="664"/>
        <v>#N/A</v>
      </c>
      <c r="I7394" t="e">
        <f t="shared" si="665"/>
        <v>#N/A</v>
      </c>
      <c r="J7394" t="e">
        <f t="shared" si="666"/>
        <v>#N/A</v>
      </c>
      <c r="K7394" t="e">
        <f t="shared" si="667"/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 t="shared" si="664"/>
        <v>#N/A</v>
      </c>
      <c r="I7395" t="e">
        <f t="shared" si="665"/>
        <v>#N/A</v>
      </c>
      <c r="J7395" t="e">
        <f t="shared" si="666"/>
        <v>#N/A</v>
      </c>
      <c r="K7395" t="e">
        <f t="shared" si="667"/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 t="shared" si="664"/>
        <v>#N/A</v>
      </c>
      <c r="I7396" t="e">
        <f t="shared" si="665"/>
        <v>#N/A</v>
      </c>
      <c r="J7396" t="e">
        <f t="shared" si="666"/>
        <v>#N/A</v>
      </c>
      <c r="K7396" t="e">
        <f t="shared" si="667"/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 t="shared" si="664"/>
        <v>#N/A</v>
      </c>
      <c r="I7397" t="e">
        <f t="shared" si="665"/>
        <v>#N/A</v>
      </c>
      <c r="J7397" t="e">
        <f t="shared" si="666"/>
        <v>#N/A</v>
      </c>
      <c r="K7397" t="e">
        <f t="shared" si="667"/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 t="shared" si="664"/>
        <v>#N/A</v>
      </c>
      <c r="I7398" t="e">
        <f t="shared" si="665"/>
        <v>#N/A</v>
      </c>
      <c r="J7398" t="e">
        <f t="shared" si="666"/>
        <v>#N/A</v>
      </c>
      <c r="K7398" t="e">
        <f t="shared" si="667"/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 t="shared" si="664"/>
        <v>#N/A</v>
      </c>
      <c r="I7399" t="e">
        <f t="shared" si="665"/>
        <v>#N/A</v>
      </c>
      <c r="J7399" t="e">
        <f t="shared" si="666"/>
        <v>#N/A</v>
      </c>
      <c r="K7399" t="e">
        <f t="shared" si="667"/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 t="shared" si="664"/>
        <v>#N/A</v>
      </c>
      <c r="I7400" t="e">
        <f t="shared" si="665"/>
        <v>#N/A</v>
      </c>
      <c r="J7400" t="e">
        <f t="shared" si="666"/>
        <v>#N/A</v>
      </c>
      <c r="K7400" t="e">
        <f t="shared" si="667"/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 t="shared" si="664"/>
        <v>#N/A</v>
      </c>
      <c r="I7401" t="e">
        <f t="shared" si="665"/>
        <v>#N/A</v>
      </c>
      <c r="J7401" t="e">
        <f t="shared" si="666"/>
        <v>#N/A</v>
      </c>
      <c r="K7401" t="e">
        <f t="shared" si="667"/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 t="shared" si="664"/>
        <v>#N/A</v>
      </c>
      <c r="I7402" t="e">
        <f t="shared" si="665"/>
        <v>#N/A</v>
      </c>
      <c r="J7402" t="e">
        <f t="shared" si="666"/>
        <v>#N/A</v>
      </c>
      <c r="K7402" t="e">
        <f t="shared" si="667"/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 t="shared" si="664"/>
        <v>#N/A</v>
      </c>
      <c r="I7403" t="e">
        <f t="shared" si="665"/>
        <v>#N/A</v>
      </c>
      <c r="J7403" t="e">
        <f t="shared" si="666"/>
        <v>#N/A</v>
      </c>
      <c r="K7403" t="e">
        <f t="shared" si="667"/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 t="shared" si="664"/>
        <v>#N/A</v>
      </c>
      <c r="I7404" t="e">
        <f t="shared" si="665"/>
        <v>#N/A</v>
      </c>
      <c r="J7404" t="e">
        <f t="shared" si="666"/>
        <v>#N/A</v>
      </c>
      <c r="K7404" t="e">
        <f t="shared" si="667"/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 t="shared" si="664"/>
        <v>#N/A</v>
      </c>
      <c r="I7405" t="e">
        <f t="shared" si="665"/>
        <v>#N/A</v>
      </c>
      <c r="J7405" t="e">
        <f t="shared" si="666"/>
        <v>#N/A</v>
      </c>
      <c r="K7405" t="e">
        <f t="shared" si="667"/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 t="shared" si="664"/>
        <v>#N/A</v>
      </c>
      <c r="I7406" t="e">
        <f t="shared" si="665"/>
        <v>#N/A</v>
      </c>
      <c r="J7406" t="e">
        <f t="shared" si="666"/>
        <v>#N/A</v>
      </c>
      <c r="K7406" t="e">
        <f t="shared" si="667"/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 t="shared" si="664"/>
        <v>#N/A</v>
      </c>
      <c r="I7407" t="e">
        <f t="shared" si="665"/>
        <v>#N/A</v>
      </c>
      <c r="J7407" t="e">
        <f t="shared" si="666"/>
        <v>#N/A</v>
      </c>
      <c r="K7407" t="e">
        <f t="shared" si="667"/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 t="shared" si="664"/>
        <v>#N/A</v>
      </c>
      <c r="I7408" t="e">
        <f t="shared" si="665"/>
        <v>#N/A</v>
      </c>
      <c r="J7408" t="e">
        <f t="shared" si="666"/>
        <v>#N/A</v>
      </c>
      <c r="K7408" t="e">
        <f t="shared" si="667"/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 t="shared" si="664"/>
        <v>#N/A</v>
      </c>
      <c r="I7409" t="e">
        <f t="shared" si="665"/>
        <v>#N/A</v>
      </c>
      <c r="J7409" t="e">
        <f t="shared" si="666"/>
        <v>#N/A</v>
      </c>
      <c r="K7409" t="e">
        <f t="shared" si="667"/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 t="shared" si="664"/>
        <v>#N/A</v>
      </c>
      <c r="I7410" t="e">
        <f t="shared" si="665"/>
        <v>#N/A</v>
      </c>
      <c r="J7410" t="e">
        <f t="shared" si="666"/>
        <v>#N/A</v>
      </c>
      <c r="K7410" t="e">
        <f t="shared" si="667"/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 t="shared" si="664"/>
        <v>#N/A</v>
      </c>
      <c r="I7411" t="e">
        <f t="shared" si="665"/>
        <v>#N/A</v>
      </c>
      <c r="J7411" t="e">
        <f t="shared" si="666"/>
        <v>#N/A</v>
      </c>
      <c r="K7411" t="e">
        <f t="shared" si="667"/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 t="shared" si="664"/>
        <v>#N/A</v>
      </c>
      <c r="I7412" t="e">
        <f t="shared" si="665"/>
        <v>#N/A</v>
      </c>
      <c r="J7412" t="e">
        <f t="shared" si="666"/>
        <v>#N/A</v>
      </c>
      <c r="K7412" t="e">
        <f t="shared" si="667"/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 t="shared" si="664"/>
        <v>#N/A</v>
      </c>
      <c r="I7413" t="e">
        <f t="shared" si="665"/>
        <v>#N/A</v>
      </c>
      <c r="J7413" t="e">
        <f t="shared" si="666"/>
        <v>#N/A</v>
      </c>
      <c r="K7413" t="e">
        <f t="shared" si="667"/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 t="shared" si="664"/>
        <v>#N/A</v>
      </c>
      <c r="I7414" t="e">
        <f t="shared" si="665"/>
        <v>#N/A</v>
      </c>
      <c r="J7414" t="e">
        <f t="shared" si="666"/>
        <v>#N/A</v>
      </c>
      <c r="K7414" t="e">
        <f t="shared" si="667"/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 t="shared" si="664"/>
        <v>#N/A</v>
      </c>
      <c r="I7415" t="e">
        <f t="shared" si="665"/>
        <v>#N/A</v>
      </c>
      <c r="J7415" t="e">
        <f t="shared" si="666"/>
        <v>#N/A</v>
      </c>
      <c r="K7415" t="e">
        <f t="shared" si="667"/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 t="shared" ref="H7416:H7436" si="668">NA()</f>
        <v>#N/A</v>
      </c>
      <c r="I7416" t="e">
        <f t="shared" ref="I7416:I7436" si="669">NA()</f>
        <v>#N/A</v>
      </c>
      <c r="J7416" t="e">
        <f t="shared" si="666"/>
        <v>#N/A</v>
      </c>
      <c r="K7416" t="e">
        <f t="shared" si="667"/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 t="shared" si="668"/>
        <v>#N/A</v>
      </c>
      <c r="I7417" t="e">
        <f t="shared" si="669"/>
        <v>#N/A</v>
      </c>
      <c r="J7417" t="e">
        <f t="shared" si="666"/>
        <v>#N/A</v>
      </c>
      <c r="K7417" t="e">
        <f t="shared" si="667"/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 t="shared" si="668"/>
        <v>#N/A</v>
      </c>
      <c r="I7418" t="e">
        <f t="shared" si="669"/>
        <v>#N/A</v>
      </c>
      <c r="J7418" t="e">
        <f t="shared" si="666"/>
        <v>#N/A</v>
      </c>
      <c r="K7418" t="e">
        <f t="shared" si="667"/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 t="shared" si="668"/>
        <v>#N/A</v>
      </c>
      <c r="I7419" t="e">
        <f t="shared" si="669"/>
        <v>#N/A</v>
      </c>
      <c r="J7419" t="e">
        <f t="shared" si="666"/>
        <v>#N/A</v>
      </c>
      <c r="K7419" t="e">
        <f t="shared" si="667"/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 t="shared" si="668"/>
        <v>#N/A</v>
      </c>
      <c r="I7420" t="e">
        <f t="shared" si="669"/>
        <v>#N/A</v>
      </c>
      <c r="J7420" t="e">
        <f t="shared" si="666"/>
        <v>#N/A</v>
      </c>
      <c r="K7420" t="e">
        <f t="shared" si="667"/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 t="shared" si="668"/>
        <v>#N/A</v>
      </c>
      <c r="I7421" t="e">
        <f t="shared" si="669"/>
        <v>#N/A</v>
      </c>
      <c r="J7421" t="e">
        <f t="shared" si="666"/>
        <v>#N/A</v>
      </c>
      <c r="K7421" t="e">
        <f t="shared" si="667"/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 t="shared" si="668"/>
        <v>#N/A</v>
      </c>
      <c r="I7422" t="e">
        <f t="shared" si="669"/>
        <v>#N/A</v>
      </c>
      <c r="J7422" t="e">
        <f t="shared" ref="J7422:J7436" si="670">NA()</f>
        <v>#N/A</v>
      </c>
      <c r="K7422" t="e">
        <f t="shared" ref="K7422:K7436" si="671"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 t="shared" si="668"/>
        <v>#N/A</v>
      </c>
      <c r="I7423" t="e">
        <f t="shared" si="669"/>
        <v>#N/A</v>
      </c>
      <c r="J7423" t="e">
        <f t="shared" si="670"/>
        <v>#N/A</v>
      </c>
      <c r="K7423" t="e">
        <f t="shared" si="671"/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 t="shared" si="668"/>
        <v>#N/A</v>
      </c>
      <c r="I7424" t="e">
        <f t="shared" si="669"/>
        <v>#N/A</v>
      </c>
      <c r="J7424" t="e">
        <f t="shared" si="670"/>
        <v>#N/A</v>
      </c>
      <c r="K7424" t="e">
        <f t="shared" si="671"/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 t="shared" si="668"/>
        <v>#N/A</v>
      </c>
      <c r="I7425" t="e">
        <f t="shared" si="669"/>
        <v>#N/A</v>
      </c>
      <c r="J7425" t="e">
        <f t="shared" si="670"/>
        <v>#N/A</v>
      </c>
      <c r="K7425" t="e">
        <f t="shared" si="671"/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 t="shared" si="668"/>
        <v>#N/A</v>
      </c>
      <c r="I7426" t="e">
        <f t="shared" si="669"/>
        <v>#N/A</v>
      </c>
      <c r="J7426" t="e">
        <f t="shared" si="670"/>
        <v>#N/A</v>
      </c>
      <c r="K7426" t="e">
        <f t="shared" si="671"/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 t="shared" si="668"/>
        <v>#N/A</v>
      </c>
      <c r="I7427" t="e">
        <f t="shared" si="669"/>
        <v>#N/A</v>
      </c>
      <c r="J7427" t="e">
        <f t="shared" si="670"/>
        <v>#N/A</v>
      </c>
      <c r="K7427" t="e">
        <f t="shared" si="671"/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 t="shared" si="668"/>
        <v>#N/A</v>
      </c>
      <c r="I7428" t="e">
        <f t="shared" si="669"/>
        <v>#N/A</v>
      </c>
      <c r="J7428" t="e">
        <f t="shared" si="670"/>
        <v>#N/A</v>
      </c>
      <c r="K7428" t="e">
        <f t="shared" si="671"/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 t="shared" si="668"/>
        <v>#N/A</v>
      </c>
      <c r="I7429" t="e">
        <f t="shared" si="669"/>
        <v>#N/A</v>
      </c>
      <c r="J7429" t="e">
        <f t="shared" si="670"/>
        <v>#N/A</v>
      </c>
      <c r="K7429" t="e">
        <f t="shared" si="671"/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 t="shared" si="668"/>
        <v>#N/A</v>
      </c>
      <c r="I7430" t="e">
        <f t="shared" si="669"/>
        <v>#N/A</v>
      </c>
      <c r="J7430" t="e">
        <f t="shared" si="670"/>
        <v>#N/A</v>
      </c>
      <c r="K7430" t="e">
        <f t="shared" si="671"/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 t="shared" si="668"/>
        <v>#N/A</v>
      </c>
      <c r="I7431" t="e">
        <f t="shared" si="669"/>
        <v>#N/A</v>
      </c>
      <c r="J7431" t="e">
        <f t="shared" si="670"/>
        <v>#N/A</v>
      </c>
      <c r="K7431" t="e">
        <f t="shared" si="671"/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 t="shared" si="668"/>
        <v>#N/A</v>
      </c>
      <c r="I7432" t="e">
        <f t="shared" si="669"/>
        <v>#N/A</v>
      </c>
      <c r="J7432" t="e">
        <f t="shared" si="670"/>
        <v>#N/A</v>
      </c>
      <c r="K7432" t="e">
        <f t="shared" si="671"/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 t="shared" si="668"/>
        <v>#N/A</v>
      </c>
      <c r="I7433" t="e">
        <f t="shared" si="669"/>
        <v>#N/A</v>
      </c>
      <c r="J7433" t="e">
        <f t="shared" si="670"/>
        <v>#N/A</v>
      </c>
      <c r="K7433" t="e">
        <f t="shared" si="671"/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 t="shared" si="668"/>
        <v>#N/A</v>
      </c>
      <c r="I7434" t="e">
        <f t="shared" si="669"/>
        <v>#N/A</v>
      </c>
      <c r="J7434" t="e">
        <f t="shared" si="670"/>
        <v>#N/A</v>
      </c>
      <c r="K7434" t="e">
        <f t="shared" si="671"/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 t="shared" si="668"/>
        <v>#N/A</v>
      </c>
      <c r="I7435" t="e">
        <f t="shared" si="669"/>
        <v>#N/A</v>
      </c>
      <c r="J7435" t="e">
        <f t="shared" si="670"/>
        <v>#N/A</v>
      </c>
      <c r="K7435" t="e">
        <f t="shared" si="671"/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 t="shared" si="668"/>
        <v>#N/A</v>
      </c>
      <c r="I7436" t="e">
        <f t="shared" si="669"/>
        <v>#N/A</v>
      </c>
      <c r="J7436" t="e">
        <f t="shared" si="670"/>
        <v>#N/A</v>
      </c>
      <c r="K7436" t="e">
        <f t="shared" si="671"/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 t="shared" ref="H7438:H7471" si="672">NA()</f>
        <v>#N/A</v>
      </c>
      <c r="I7438" t="e">
        <f t="shared" ref="I7438:I7471" si="673">NA()</f>
        <v>#N/A</v>
      </c>
      <c r="J7438" t="e">
        <f t="shared" ref="J7438:J7471" si="674">NA()</f>
        <v>#N/A</v>
      </c>
      <c r="K7438" t="e">
        <f t="shared" ref="K7438:K7471" si="675"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 t="shared" si="672"/>
        <v>#N/A</v>
      </c>
      <c r="I7439" t="e">
        <f t="shared" si="673"/>
        <v>#N/A</v>
      </c>
      <c r="J7439" t="e">
        <f t="shared" si="674"/>
        <v>#N/A</v>
      </c>
      <c r="K7439" t="e">
        <f t="shared" si="675"/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 t="shared" si="672"/>
        <v>#N/A</v>
      </c>
      <c r="I7440" t="e">
        <f t="shared" si="673"/>
        <v>#N/A</v>
      </c>
      <c r="J7440" t="e">
        <f t="shared" si="674"/>
        <v>#N/A</v>
      </c>
      <c r="K7440" t="e">
        <f t="shared" si="675"/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 t="shared" si="672"/>
        <v>#N/A</v>
      </c>
      <c r="I7441" t="e">
        <f t="shared" si="673"/>
        <v>#N/A</v>
      </c>
      <c r="J7441" t="e">
        <f t="shared" si="674"/>
        <v>#N/A</v>
      </c>
      <c r="K7441" t="e">
        <f t="shared" si="675"/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 t="shared" si="672"/>
        <v>#N/A</v>
      </c>
      <c r="I7442" t="e">
        <f t="shared" si="673"/>
        <v>#N/A</v>
      </c>
      <c r="J7442" t="e">
        <f t="shared" si="674"/>
        <v>#N/A</v>
      </c>
      <c r="K7442" t="e">
        <f t="shared" si="675"/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 t="shared" si="672"/>
        <v>#N/A</v>
      </c>
      <c r="I7443" t="e">
        <f t="shared" si="673"/>
        <v>#N/A</v>
      </c>
      <c r="J7443" t="e">
        <f t="shared" si="674"/>
        <v>#N/A</v>
      </c>
      <c r="K7443" t="e">
        <f t="shared" si="675"/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 t="shared" si="672"/>
        <v>#N/A</v>
      </c>
      <c r="I7444" t="e">
        <f t="shared" si="673"/>
        <v>#N/A</v>
      </c>
      <c r="J7444" t="e">
        <f t="shared" si="674"/>
        <v>#N/A</v>
      </c>
      <c r="K7444" t="e">
        <f t="shared" si="675"/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 t="shared" si="672"/>
        <v>#N/A</v>
      </c>
      <c r="I7445" t="e">
        <f t="shared" si="673"/>
        <v>#N/A</v>
      </c>
      <c r="J7445" t="e">
        <f t="shared" si="674"/>
        <v>#N/A</v>
      </c>
      <c r="K7445" t="e">
        <f t="shared" si="675"/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 t="shared" si="672"/>
        <v>#N/A</v>
      </c>
      <c r="I7446" t="e">
        <f t="shared" si="673"/>
        <v>#N/A</v>
      </c>
      <c r="J7446" t="e">
        <f t="shared" si="674"/>
        <v>#N/A</v>
      </c>
      <c r="K7446" t="e">
        <f t="shared" si="675"/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 t="shared" si="672"/>
        <v>#N/A</v>
      </c>
      <c r="I7447" t="e">
        <f t="shared" si="673"/>
        <v>#N/A</v>
      </c>
      <c r="J7447" t="e">
        <f t="shared" si="674"/>
        <v>#N/A</v>
      </c>
      <c r="K7447" t="e">
        <f t="shared" si="675"/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 t="shared" si="672"/>
        <v>#N/A</v>
      </c>
      <c r="I7448" t="e">
        <f t="shared" si="673"/>
        <v>#N/A</v>
      </c>
      <c r="J7448" t="e">
        <f t="shared" si="674"/>
        <v>#N/A</v>
      </c>
      <c r="K7448" t="e">
        <f t="shared" si="675"/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 t="shared" si="672"/>
        <v>#N/A</v>
      </c>
      <c r="I7449" t="e">
        <f t="shared" si="673"/>
        <v>#N/A</v>
      </c>
      <c r="J7449" t="e">
        <f t="shared" si="674"/>
        <v>#N/A</v>
      </c>
      <c r="K7449" t="e">
        <f t="shared" si="675"/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 t="shared" si="672"/>
        <v>#N/A</v>
      </c>
      <c r="I7450" t="e">
        <f t="shared" si="673"/>
        <v>#N/A</v>
      </c>
      <c r="J7450" t="e">
        <f t="shared" si="674"/>
        <v>#N/A</v>
      </c>
      <c r="K7450" t="e">
        <f t="shared" si="675"/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 t="shared" si="672"/>
        <v>#N/A</v>
      </c>
      <c r="I7451" t="e">
        <f t="shared" si="673"/>
        <v>#N/A</v>
      </c>
      <c r="J7451" t="e">
        <f t="shared" si="674"/>
        <v>#N/A</v>
      </c>
      <c r="K7451" t="e">
        <f t="shared" si="675"/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 t="shared" si="672"/>
        <v>#N/A</v>
      </c>
      <c r="I7452" t="e">
        <f t="shared" si="673"/>
        <v>#N/A</v>
      </c>
      <c r="J7452" t="e">
        <f t="shared" si="674"/>
        <v>#N/A</v>
      </c>
      <c r="K7452" t="e">
        <f t="shared" si="675"/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 t="shared" si="672"/>
        <v>#N/A</v>
      </c>
      <c r="I7453" t="e">
        <f t="shared" si="673"/>
        <v>#N/A</v>
      </c>
      <c r="J7453" t="e">
        <f t="shared" si="674"/>
        <v>#N/A</v>
      </c>
      <c r="K7453" t="e">
        <f t="shared" si="675"/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 t="shared" si="672"/>
        <v>#N/A</v>
      </c>
      <c r="I7454" t="e">
        <f t="shared" si="673"/>
        <v>#N/A</v>
      </c>
      <c r="J7454" t="e">
        <f t="shared" si="674"/>
        <v>#N/A</v>
      </c>
      <c r="K7454" t="e">
        <f t="shared" si="675"/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 t="shared" si="672"/>
        <v>#N/A</v>
      </c>
      <c r="I7455" t="e">
        <f t="shared" si="673"/>
        <v>#N/A</v>
      </c>
      <c r="J7455" t="e">
        <f t="shared" si="674"/>
        <v>#N/A</v>
      </c>
      <c r="K7455" t="e">
        <f t="shared" si="675"/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 t="shared" si="672"/>
        <v>#N/A</v>
      </c>
      <c r="I7456" t="e">
        <f t="shared" si="673"/>
        <v>#N/A</v>
      </c>
      <c r="J7456" t="e">
        <f t="shared" si="674"/>
        <v>#N/A</v>
      </c>
      <c r="K7456" t="e">
        <f t="shared" si="675"/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 t="shared" si="672"/>
        <v>#N/A</v>
      </c>
      <c r="I7457" t="e">
        <f t="shared" si="673"/>
        <v>#N/A</v>
      </c>
      <c r="J7457" t="e">
        <f t="shared" si="674"/>
        <v>#N/A</v>
      </c>
      <c r="K7457" t="e">
        <f t="shared" si="675"/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 t="shared" si="672"/>
        <v>#N/A</v>
      </c>
      <c r="I7458" t="e">
        <f t="shared" si="673"/>
        <v>#N/A</v>
      </c>
      <c r="J7458" t="e">
        <f t="shared" si="674"/>
        <v>#N/A</v>
      </c>
      <c r="K7458" t="e">
        <f t="shared" si="675"/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 t="shared" si="672"/>
        <v>#N/A</v>
      </c>
      <c r="I7459" t="e">
        <f t="shared" si="673"/>
        <v>#N/A</v>
      </c>
      <c r="J7459" t="e">
        <f t="shared" si="674"/>
        <v>#N/A</v>
      </c>
      <c r="K7459" t="e">
        <f t="shared" si="675"/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 t="shared" si="672"/>
        <v>#N/A</v>
      </c>
      <c r="I7460" t="e">
        <f t="shared" si="673"/>
        <v>#N/A</v>
      </c>
      <c r="J7460" t="e">
        <f t="shared" si="674"/>
        <v>#N/A</v>
      </c>
      <c r="K7460" t="e">
        <f t="shared" si="675"/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 t="shared" si="672"/>
        <v>#N/A</v>
      </c>
      <c r="I7461" t="e">
        <f t="shared" si="673"/>
        <v>#N/A</v>
      </c>
      <c r="J7461" t="e">
        <f t="shared" si="674"/>
        <v>#N/A</v>
      </c>
      <c r="K7461" t="e">
        <f t="shared" si="675"/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 t="shared" si="672"/>
        <v>#N/A</v>
      </c>
      <c r="I7462" t="e">
        <f t="shared" si="673"/>
        <v>#N/A</v>
      </c>
      <c r="J7462" t="e">
        <f t="shared" si="674"/>
        <v>#N/A</v>
      </c>
      <c r="K7462" t="e">
        <f t="shared" si="675"/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 t="shared" si="672"/>
        <v>#N/A</v>
      </c>
      <c r="I7463" t="e">
        <f t="shared" si="673"/>
        <v>#N/A</v>
      </c>
      <c r="J7463" t="e">
        <f t="shared" si="674"/>
        <v>#N/A</v>
      </c>
      <c r="K7463" t="e">
        <f t="shared" si="675"/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 t="shared" si="672"/>
        <v>#N/A</v>
      </c>
      <c r="I7464" t="e">
        <f t="shared" si="673"/>
        <v>#N/A</v>
      </c>
      <c r="J7464" t="e">
        <f t="shared" si="674"/>
        <v>#N/A</v>
      </c>
      <c r="K7464" t="e">
        <f t="shared" si="675"/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 t="shared" si="672"/>
        <v>#N/A</v>
      </c>
      <c r="I7465" t="e">
        <f t="shared" si="673"/>
        <v>#N/A</v>
      </c>
      <c r="J7465" t="e">
        <f t="shared" si="674"/>
        <v>#N/A</v>
      </c>
      <c r="K7465" t="e">
        <f t="shared" si="675"/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 t="shared" si="672"/>
        <v>#N/A</v>
      </c>
      <c r="I7466" t="e">
        <f t="shared" si="673"/>
        <v>#N/A</v>
      </c>
      <c r="J7466" t="e">
        <f t="shared" si="674"/>
        <v>#N/A</v>
      </c>
      <c r="K7466" t="e">
        <f t="shared" si="675"/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 t="shared" si="672"/>
        <v>#N/A</v>
      </c>
      <c r="I7467" t="e">
        <f t="shared" si="673"/>
        <v>#N/A</v>
      </c>
      <c r="J7467" t="e">
        <f t="shared" si="674"/>
        <v>#N/A</v>
      </c>
      <c r="K7467" t="e">
        <f t="shared" si="675"/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 t="shared" si="672"/>
        <v>#N/A</v>
      </c>
      <c r="I7468" t="e">
        <f t="shared" si="673"/>
        <v>#N/A</v>
      </c>
      <c r="J7468" t="e">
        <f t="shared" si="674"/>
        <v>#N/A</v>
      </c>
      <c r="K7468" t="e">
        <f t="shared" si="675"/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 t="shared" si="672"/>
        <v>#N/A</v>
      </c>
      <c r="I7469" t="e">
        <f t="shared" si="673"/>
        <v>#N/A</v>
      </c>
      <c r="J7469" t="e">
        <f t="shared" si="674"/>
        <v>#N/A</v>
      </c>
      <c r="K7469" t="e">
        <f t="shared" si="675"/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 t="shared" si="672"/>
        <v>#N/A</v>
      </c>
      <c r="I7470" t="e">
        <f t="shared" si="673"/>
        <v>#N/A</v>
      </c>
      <c r="J7470" t="e">
        <f t="shared" si="674"/>
        <v>#N/A</v>
      </c>
      <c r="K7470" t="e">
        <f t="shared" si="675"/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 t="shared" si="672"/>
        <v>#N/A</v>
      </c>
      <c r="I7471" t="e">
        <f t="shared" si="673"/>
        <v>#N/A</v>
      </c>
      <c r="J7471" t="e">
        <f t="shared" si="674"/>
        <v>#N/A</v>
      </c>
      <c r="K7471" t="e">
        <f t="shared" si="675"/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 t="shared" ref="H7473:H7536" si="676">NA()</f>
        <v>#N/A</v>
      </c>
      <c r="I7473" t="e">
        <f t="shared" ref="I7473:I7536" si="677">NA()</f>
        <v>#N/A</v>
      </c>
      <c r="J7473" t="e">
        <f t="shared" ref="J7473:J7483" si="678">NA()</f>
        <v>#N/A</v>
      </c>
      <c r="K7473" t="e">
        <f t="shared" ref="K7473:K7483" si="679"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 t="shared" si="676"/>
        <v>#N/A</v>
      </c>
      <c r="I7474" t="e">
        <f t="shared" si="677"/>
        <v>#N/A</v>
      </c>
      <c r="J7474" t="e">
        <f t="shared" si="678"/>
        <v>#N/A</v>
      </c>
      <c r="K7474" t="e">
        <f t="shared" si="679"/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 t="shared" si="676"/>
        <v>#N/A</v>
      </c>
      <c r="I7475" t="e">
        <f t="shared" si="677"/>
        <v>#N/A</v>
      </c>
      <c r="J7475" t="e">
        <f t="shared" si="678"/>
        <v>#N/A</v>
      </c>
      <c r="K7475" t="e">
        <f t="shared" si="679"/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 t="shared" si="676"/>
        <v>#N/A</v>
      </c>
      <c r="I7476" t="e">
        <f t="shared" si="677"/>
        <v>#N/A</v>
      </c>
      <c r="J7476" t="e">
        <f t="shared" si="678"/>
        <v>#N/A</v>
      </c>
      <c r="K7476" t="e">
        <f t="shared" si="679"/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 t="shared" si="676"/>
        <v>#N/A</v>
      </c>
      <c r="I7477" t="e">
        <f t="shared" si="677"/>
        <v>#N/A</v>
      </c>
      <c r="J7477" t="e">
        <f t="shared" si="678"/>
        <v>#N/A</v>
      </c>
      <c r="K7477" t="e">
        <f t="shared" si="679"/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 t="shared" si="676"/>
        <v>#N/A</v>
      </c>
      <c r="I7478" t="e">
        <f t="shared" si="677"/>
        <v>#N/A</v>
      </c>
      <c r="J7478" t="e">
        <f t="shared" si="678"/>
        <v>#N/A</v>
      </c>
      <c r="K7478" t="e">
        <f t="shared" si="679"/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 t="shared" si="676"/>
        <v>#N/A</v>
      </c>
      <c r="I7479" t="e">
        <f t="shared" si="677"/>
        <v>#N/A</v>
      </c>
      <c r="J7479" t="e">
        <f t="shared" si="678"/>
        <v>#N/A</v>
      </c>
      <c r="K7479" t="e">
        <f t="shared" si="679"/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 t="shared" si="676"/>
        <v>#N/A</v>
      </c>
      <c r="I7480" t="e">
        <f t="shared" si="677"/>
        <v>#N/A</v>
      </c>
      <c r="J7480" t="e">
        <f t="shared" si="678"/>
        <v>#N/A</v>
      </c>
      <c r="K7480" t="e">
        <f t="shared" si="679"/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 t="shared" si="676"/>
        <v>#N/A</v>
      </c>
      <c r="I7481" t="e">
        <f t="shared" si="677"/>
        <v>#N/A</v>
      </c>
      <c r="J7481" t="e">
        <f t="shared" si="678"/>
        <v>#N/A</v>
      </c>
      <c r="K7481" t="e">
        <f t="shared" si="679"/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 t="shared" si="676"/>
        <v>#N/A</v>
      </c>
      <c r="I7482" t="e">
        <f t="shared" si="677"/>
        <v>#N/A</v>
      </c>
      <c r="J7482" t="e">
        <f t="shared" si="678"/>
        <v>#N/A</v>
      </c>
      <c r="K7482" t="e">
        <f t="shared" si="679"/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 t="shared" si="676"/>
        <v>#N/A</v>
      </c>
      <c r="I7483" t="e">
        <f t="shared" si="677"/>
        <v>#N/A</v>
      </c>
      <c r="J7483" t="e">
        <f t="shared" si="678"/>
        <v>#N/A</v>
      </c>
      <c r="K7483" t="e">
        <f t="shared" si="679"/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 t="shared" si="676"/>
        <v>#N/A</v>
      </c>
      <c r="I7484" t="e">
        <f t="shared" si="677"/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 t="shared" si="676"/>
        <v>#N/A</v>
      </c>
      <c r="I7485" t="e">
        <f t="shared" si="677"/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 t="shared" si="676"/>
        <v>#N/A</v>
      </c>
      <c r="I7486" t="e">
        <f t="shared" si="677"/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 t="shared" si="676"/>
        <v>#N/A</v>
      </c>
      <c r="I7487" t="e">
        <f t="shared" si="677"/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 t="shared" si="676"/>
        <v>#N/A</v>
      </c>
      <c r="I7488" t="e">
        <f t="shared" si="677"/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 t="shared" si="676"/>
        <v>#N/A</v>
      </c>
      <c r="I7489" t="e">
        <f t="shared" si="677"/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 t="shared" si="676"/>
        <v>#N/A</v>
      </c>
      <c r="I7490" t="e">
        <f t="shared" si="677"/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 t="shared" si="676"/>
        <v>#N/A</v>
      </c>
      <c r="I7491" t="e">
        <f t="shared" si="677"/>
        <v>#N/A</v>
      </c>
      <c r="J7491" t="e">
        <f t="shared" ref="J7491:J7517" si="680">NA()</f>
        <v>#N/A</v>
      </c>
      <c r="K7491" t="e">
        <f t="shared" ref="K7491:K7517" si="681"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 t="shared" si="676"/>
        <v>#N/A</v>
      </c>
      <c r="I7492" t="e">
        <f t="shared" si="677"/>
        <v>#N/A</v>
      </c>
      <c r="J7492" t="e">
        <f t="shared" si="680"/>
        <v>#N/A</v>
      </c>
      <c r="K7492" t="e">
        <f t="shared" si="681"/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 t="shared" si="676"/>
        <v>#N/A</v>
      </c>
      <c r="I7493" t="e">
        <f t="shared" si="677"/>
        <v>#N/A</v>
      </c>
      <c r="J7493" t="e">
        <f t="shared" si="680"/>
        <v>#N/A</v>
      </c>
      <c r="K7493" t="e">
        <f t="shared" si="681"/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 t="shared" si="676"/>
        <v>#N/A</v>
      </c>
      <c r="I7494" t="e">
        <f t="shared" si="677"/>
        <v>#N/A</v>
      </c>
      <c r="J7494" t="e">
        <f t="shared" si="680"/>
        <v>#N/A</v>
      </c>
      <c r="K7494" t="e">
        <f t="shared" si="681"/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 t="shared" si="676"/>
        <v>#N/A</v>
      </c>
      <c r="I7495" t="e">
        <f t="shared" si="677"/>
        <v>#N/A</v>
      </c>
      <c r="J7495" t="e">
        <f t="shared" si="680"/>
        <v>#N/A</v>
      </c>
      <c r="K7495" t="e">
        <f t="shared" si="681"/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 t="shared" si="676"/>
        <v>#N/A</v>
      </c>
      <c r="I7496" t="e">
        <f t="shared" si="677"/>
        <v>#N/A</v>
      </c>
      <c r="J7496" t="e">
        <f t="shared" si="680"/>
        <v>#N/A</v>
      </c>
      <c r="K7496" t="e">
        <f t="shared" si="681"/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 t="shared" si="676"/>
        <v>#N/A</v>
      </c>
      <c r="I7497" t="e">
        <f t="shared" si="677"/>
        <v>#N/A</v>
      </c>
      <c r="J7497" t="e">
        <f t="shared" si="680"/>
        <v>#N/A</v>
      </c>
      <c r="K7497" t="e">
        <f t="shared" si="681"/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 t="shared" si="676"/>
        <v>#N/A</v>
      </c>
      <c r="I7498" t="e">
        <f t="shared" si="677"/>
        <v>#N/A</v>
      </c>
      <c r="J7498" t="e">
        <f t="shared" si="680"/>
        <v>#N/A</v>
      </c>
      <c r="K7498" t="e">
        <f t="shared" si="681"/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 t="shared" si="676"/>
        <v>#N/A</v>
      </c>
      <c r="I7499" t="e">
        <f t="shared" si="677"/>
        <v>#N/A</v>
      </c>
      <c r="J7499" t="e">
        <f t="shared" si="680"/>
        <v>#N/A</v>
      </c>
      <c r="K7499" t="e">
        <f t="shared" si="681"/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 t="shared" si="676"/>
        <v>#N/A</v>
      </c>
      <c r="I7500" t="e">
        <f t="shared" si="677"/>
        <v>#N/A</v>
      </c>
      <c r="J7500" t="e">
        <f t="shared" si="680"/>
        <v>#N/A</v>
      </c>
      <c r="K7500" t="e">
        <f t="shared" si="681"/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 t="shared" si="676"/>
        <v>#N/A</v>
      </c>
      <c r="I7501" t="e">
        <f t="shared" si="677"/>
        <v>#N/A</v>
      </c>
      <c r="J7501" t="e">
        <f t="shared" si="680"/>
        <v>#N/A</v>
      </c>
      <c r="K7501" t="e">
        <f t="shared" si="681"/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 t="shared" si="676"/>
        <v>#N/A</v>
      </c>
      <c r="I7502" t="e">
        <f t="shared" si="677"/>
        <v>#N/A</v>
      </c>
      <c r="J7502" t="e">
        <f t="shared" si="680"/>
        <v>#N/A</v>
      </c>
      <c r="K7502" t="e">
        <f t="shared" si="681"/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 t="shared" si="676"/>
        <v>#N/A</v>
      </c>
      <c r="I7503" t="e">
        <f t="shared" si="677"/>
        <v>#N/A</v>
      </c>
      <c r="J7503" t="e">
        <f t="shared" si="680"/>
        <v>#N/A</v>
      </c>
      <c r="K7503" t="e">
        <f t="shared" si="681"/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 t="shared" si="676"/>
        <v>#N/A</v>
      </c>
      <c r="I7504" t="e">
        <f t="shared" si="677"/>
        <v>#N/A</v>
      </c>
      <c r="J7504" t="e">
        <f t="shared" si="680"/>
        <v>#N/A</v>
      </c>
      <c r="K7504" t="e">
        <f t="shared" si="681"/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 t="shared" si="676"/>
        <v>#N/A</v>
      </c>
      <c r="I7505" t="e">
        <f t="shared" si="677"/>
        <v>#N/A</v>
      </c>
      <c r="J7505" t="e">
        <f t="shared" si="680"/>
        <v>#N/A</v>
      </c>
      <c r="K7505" t="e">
        <f t="shared" si="681"/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 t="shared" si="676"/>
        <v>#N/A</v>
      </c>
      <c r="I7506" t="e">
        <f t="shared" si="677"/>
        <v>#N/A</v>
      </c>
      <c r="J7506" t="e">
        <f t="shared" si="680"/>
        <v>#N/A</v>
      </c>
      <c r="K7506" t="e">
        <f t="shared" si="681"/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 t="shared" si="676"/>
        <v>#N/A</v>
      </c>
      <c r="I7507" t="e">
        <f t="shared" si="677"/>
        <v>#N/A</v>
      </c>
      <c r="J7507" t="e">
        <f t="shared" si="680"/>
        <v>#N/A</v>
      </c>
      <c r="K7507" t="e">
        <f t="shared" si="681"/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 t="shared" si="676"/>
        <v>#N/A</v>
      </c>
      <c r="I7508" t="e">
        <f t="shared" si="677"/>
        <v>#N/A</v>
      </c>
      <c r="J7508" t="e">
        <f t="shared" si="680"/>
        <v>#N/A</v>
      </c>
      <c r="K7508" t="e">
        <f t="shared" si="681"/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 t="shared" si="676"/>
        <v>#N/A</v>
      </c>
      <c r="I7509" t="e">
        <f t="shared" si="677"/>
        <v>#N/A</v>
      </c>
      <c r="J7509" t="e">
        <f t="shared" si="680"/>
        <v>#N/A</v>
      </c>
      <c r="K7509" t="e">
        <f t="shared" si="681"/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 t="shared" si="676"/>
        <v>#N/A</v>
      </c>
      <c r="I7510" t="e">
        <f t="shared" si="677"/>
        <v>#N/A</v>
      </c>
      <c r="J7510" t="e">
        <f t="shared" si="680"/>
        <v>#N/A</v>
      </c>
      <c r="K7510" t="e">
        <f t="shared" si="681"/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 t="shared" si="676"/>
        <v>#N/A</v>
      </c>
      <c r="I7511" t="e">
        <f t="shared" si="677"/>
        <v>#N/A</v>
      </c>
      <c r="J7511" t="e">
        <f t="shared" si="680"/>
        <v>#N/A</v>
      </c>
      <c r="K7511" t="e">
        <f t="shared" si="681"/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 t="shared" si="676"/>
        <v>#N/A</v>
      </c>
      <c r="I7512" t="e">
        <f t="shared" si="677"/>
        <v>#N/A</v>
      </c>
      <c r="J7512" t="e">
        <f t="shared" si="680"/>
        <v>#N/A</v>
      </c>
      <c r="K7512" t="e">
        <f t="shared" si="681"/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 t="shared" si="676"/>
        <v>#N/A</v>
      </c>
      <c r="I7513" t="e">
        <f t="shared" si="677"/>
        <v>#N/A</v>
      </c>
      <c r="J7513" t="e">
        <f t="shared" si="680"/>
        <v>#N/A</v>
      </c>
      <c r="K7513" t="e">
        <f t="shared" si="681"/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 t="shared" si="676"/>
        <v>#N/A</v>
      </c>
      <c r="I7514" t="e">
        <f t="shared" si="677"/>
        <v>#N/A</v>
      </c>
      <c r="J7514" t="e">
        <f t="shared" si="680"/>
        <v>#N/A</v>
      </c>
      <c r="K7514" t="e">
        <f t="shared" si="681"/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 t="shared" si="676"/>
        <v>#N/A</v>
      </c>
      <c r="I7515" t="e">
        <f t="shared" si="677"/>
        <v>#N/A</v>
      </c>
      <c r="J7515" t="e">
        <f t="shared" si="680"/>
        <v>#N/A</v>
      </c>
      <c r="K7515" t="e">
        <f t="shared" si="681"/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 t="shared" si="676"/>
        <v>#N/A</v>
      </c>
      <c r="I7516" t="e">
        <f t="shared" si="677"/>
        <v>#N/A</v>
      </c>
      <c r="J7516" t="e">
        <f t="shared" si="680"/>
        <v>#N/A</v>
      </c>
      <c r="K7516" t="e">
        <f t="shared" si="681"/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 t="shared" si="676"/>
        <v>#N/A</v>
      </c>
      <c r="I7517" t="e">
        <f t="shared" si="677"/>
        <v>#N/A</v>
      </c>
      <c r="J7517" t="e">
        <f t="shared" si="680"/>
        <v>#N/A</v>
      </c>
      <c r="K7517" t="e">
        <f t="shared" si="681"/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 t="shared" si="676"/>
        <v>#N/A</v>
      </c>
      <c r="I7518" t="e">
        <f t="shared" si="677"/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 t="shared" si="676"/>
        <v>#N/A</v>
      </c>
      <c r="I7519" t="e">
        <f t="shared" si="677"/>
        <v>#N/A</v>
      </c>
      <c r="J7519" t="e">
        <f t="shared" ref="J7519:J7554" si="682">NA()</f>
        <v>#N/A</v>
      </c>
      <c r="K7519" t="e">
        <f t="shared" ref="K7519:K7554" si="683"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 t="shared" si="676"/>
        <v>#N/A</v>
      </c>
      <c r="I7520" t="e">
        <f t="shared" si="677"/>
        <v>#N/A</v>
      </c>
      <c r="J7520" t="e">
        <f t="shared" si="682"/>
        <v>#N/A</v>
      </c>
      <c r="K7520" t="e">
        <f t="shared" si="683"/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 t="shared" si="676"/>
        <v>#N/A</v>
      </c>
      <c r="I7521" t="e">
        <f t="shared" si="677"/>
        <v>#N/A</v>
      </c>
      <c r="J7521" t="e">
        <f t="shared" si="682"/>
        <v>#N/A</v>
      </c>
      <c r="K7521" t="e">
        <f t="shared" si="683"/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 t="shared" si="676"/>
        <v>#N/A</v>
      </c>
      <c r="I7522" t="e">
        <f t="shared" si="677"/>
        <v>#N/A</v>
      </c>
      <c r="J7522" t="e">
        <f t="shared" si="682"/>
        <v>#N/A</v>
      </c>
      <c r="K7522" t="e">
        <f t="shared" si="683"/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 t="shared" si="676"/>
        <v>#N/A</v>
      </c>
      <c r="I7523" t="e">
        <f t="shared" si="677"/>
        <v>#N/A</v>
      </c>
      <c r="J7523" t="e">
        <f t="shared" si="682"/>
        <v>#N/A</v>
      </c>
      <c r="K7523" t="e">
        <f t="shared" si="683"/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 t="shared" si="676"/>
        <v>#N/A</v>
      </c>
      <c r="I7524" t="e">
        <f t="shared" si="677"/>
        <v>#N/A</v>
      </c>
      <c r="J7524" t="e">
        <f t="shared" si="682"/>
        <v>#N/A</v>
      </c>
      <c r="K7524" t="e">
        <f t="shared" si="683"/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 t="shared" si="676"/>
        <v>#N/A</v>
      </c>
      <c r="I7525" t="e">
        <f t="shared" si="677"/>
        <v>#N/A</v>
      </c>
      <c r="J7525" t="e">
        <f t="shared" si="682"/>
        <v>#N/A</v>
      </c>
      <c r="K7525" t="e">
        <f t="shared" si="683"/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 t="shared" si="676"/>
        <v>#N/A</v>
      </c>
      <c r="I7526" t="e">
        <f t="shared" si="677"/>
        <v>#N/A</v>
      </c>
      <c r="J7526" t="e">
        <f t="shared" si="682"/>
        <v>#N/A</v>
      </c>
      <c r="K7526" t="e">
        <f t="shared" si="683"/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 t="shared" si="676"/>
        <v>#N/A</v>
      </c>
      <c r="I7527" t="e">
        <f t="shared" si="677"/>
        <v>#N/A</v>
      </c>
      <c r="J7527" t="e">
        <f t="shared" si="682"/>
        <v>#N/A</v>
      </c>
      <c r="K7527" t="e">
        <f t="shared" si="683"/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 t="shared" si="676"/>
        <v>#N/A</v>
      </c>
      <c r="I7528" t="e">
        <f t="shared" si="677"/>
        <v>#N/A</v>
      </c>
      <c r="J7528" t="e">
        <f t="shared" si="682"/>
        <v>#N/A</v>
      </c>
      <c r="K7528" t="e">
        <f t="shared" si="683"/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 t="shared" si="676"/>
        <v>#N/A</v>
      </c>
      <c r="I7529" t="e">
        <f t="shared" si="677"/>
        <v>#N/A</v>
      </c>
      <c r="J7529" t="e">
        <f t="shared" si="682"/>
        <v>#N/A</v>
      </c>
      <c r="K7529" t="e">
        <f t="shared" si="683"/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 t="shared" si="676"/>
        <v>#N/A</v>
      </c>
      <c r="I7530" t="e">
        <f t="shared" si="677"/>
        <v>#N/A</v>
      </c>
      <c r="J7530" t="e">
        <f t="shared" si="682"/>
        <v>#N/A</v>
      </c>
      <c r="K7530" t="e">
        <f t="shared" si="683"/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 t="shared" si="676"/>
        <v>#N/A</v>
      </c>
      <c r="I7531" t="e">
        <f t="shared" si="677"/>
        <v>#N/A</v>
      </c>
      <c r="J7531" t="e">
        <f t="shared" si="682"/>
        <v>#N/A</v>
      </c>
      <c r="K7531" t="e">
        <f t="shared" si="683"/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 t="shared" si="676"/>
        <v>#N/A</v>
      </c>
      <c r="I7532" t="e">
        <f t="shared" si="677"/>
        <v>#N/A</v>
      </c>
      <c r="J7532" t="e">
        <f t="shared" si="682"/>
        <v>#N/A</v>
      </c>
      <c r="K7532" t="e">
        <f t="shared" si="683"/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 t="shared" si="676"/>
        <v>#N/A</v>
      </c>
      <c r="I7533" t="e">
        <f t="shared" si="677"/>
        <v>#N/A</v>
      </c>
      <c r="J7533" t="e">
        <f t="shared" si="682"/>
        <v>#N/A</v>
      </c>
      <c r="K7533" t="e">
        <f t="shared" si="683"/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 t="shared" si="676"/>
        <v>#N/A</v>
      </c>
      <c r="I7534" t="e">
        <f t="shared" si="677"/>
        <v>#N/A</v>
      </c>
      <c r="J7534" t="e">
        <f t="shared" si="682"/>
        <v>#N/A</v>
      </c>
      <c r="K7534" t="e">
        <f t="shared" si="683"/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 t="shared" si="676"/>
        <v>#N/A</v>
      </c>
      <c r="I7535" t="e">
        <f t="shared" si="677"/>
        <v>#N/A</v>
      </c>
      <c r="J7535" t="e">
        <f t="shared" si="682"/>
        <v>#N/A</v>
      </c>
      <c r="K7535" t="e">
        <f t="shared" si="683"/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 t="shared" si="676"/>
        <v>#N/A</v>
      </c>
      <c r="I7536" t="e">
        <f t="shared" si="677"/>
        <v>#N/A</v>
      </c>
      <c r="J7536" t="e">
        <f t="shared" si="682"/>
        <v>#N/A</v>
      </c>
      <c r="K7536" t="e">
        <f t="shared" si="683"/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 t="shared" ref="H7537:H7554" si="684">NA()</f>
        <v>#N/A</v>
      </c>
      <c r="I7537" t="e">
        <f t="shared" ref="I7537:I7554" si="685">NA()</f>
        <v>#N/A</v>
      </c>
      <c r="J7537" t="e">
        <f t="shared" si="682"/>
        <v>#N/A</v>
      </c>
      <c r="K7537" t="e">
        <f t="shared" si="683"/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 t="shared" si="684"/>
        <v>#N/A</v>
      </c>
      <c r="I7538" t="e">
        <f t="shared" si="685"/>
        <v>#N/A</v>
      </c>
      <c r="J7538" t="e">
        <f t="shared" si="682"/>
        <v>#N/A</v>
      </c>
      <c r="K7538" t="e">
        <f t="shared" si="683"/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 t="shared" si="684"/>
        <v>#N/A</v>
      </c>
      <c r="I7539" t="e">
        <f t="shared" si="685"/>
        <v>#N/A</v>
      </c>
      <c r="J7539" t="e">
        <f t="shared" si="682"/>
        <v>#N/A</v>
      </c>
      <c r="K7539" t="e">
        <f t="shared" si="683"/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 t="shared" si="684"/>
        <v>#N/A</v>
      </c>
      <c r="I7540" t="e">
        <f t="shared" si="685"/>
        <v>#N/A</v>
      </c>
      <c r="J7540" t="e">
        <f t="shared" si="682"/>
        <v>#N/A</v>
      </c>
      <c r="K7540" t="e">
        <f t="shared" si="683"/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 t="shared" si="684"/>
        <v>#N/A</v>
      </c>
      <c r="I7541" t="e">
        <f t="shared" si="685"/>
        <v>#N/A</v>
      </c>
      <c r="J7541" t="e">
        <f t="shared" si="682"/>
        <v>#N/A</v>
      </c>
      <c r="K7541" t="e">
        <f t="shared" si="683"/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 t="shared" si="684"/>
        <v>#N/A</v>
      </c>
      <c r="I7542" t="e">
        <f t="shared" si="685"/>
        <v>#N/A</v>
      </c>
      <c r="J7542" t="e">
        <f t="shared" si="682"/>
        <v>#N/A</v>
      </c>
      <c r="K7542" t="e">
        <f t="shared" si="683"/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 t="shared" si="684"/>
        <v>#N/A</v>
      </c>
      <c r="I7543" t="e">
        <f t="shared" si="685"/>
        <v>#N/A</v>
      </c>
      <c r="J7543" t="e">
        <f t="shared" si="682"/>
        <v>#N/A</v>
      </c>
      <c r="K7543" t="e">
        <f t="shared" si="683"/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 t="shared" si="684"/>
        <v>#N/A</v>
      </c>
      <c r="I7544" t="e">
        <f t="shared" si="685"/>
        <v>#N/A</v>
      </c>
      <c r="J7544" t="e">
        <f t="shared" si="682"/>
        <v>#N/A</v>
      </c>
      <c r="K7544" t="e">
        <f t="shared" si="683"/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 t="shared" si="684"/>
        <v>#N/A</v>
      </c>
      <c r="I7545" t="e">
        <f t="shared" si="685"/>
        <v>#N/A</v>
      </c>
      <c r="J7545" t="e">
        <f t="shared" si="682"/>
        <v>#N/A</v>
      </c>
      <c r="K7545" t="e">
        <f t="shared" si="683"/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 t="shared" si="684"/>
        <v>#N/A</v>
      </c>
      <c r="I7546" t="e">
        <f t="shared" si="685"/>
        <v>#N/A</v>
      </c>
      <c r="J7546" t="e">
        <f t="shared" si="682"/>
        <v>#N/A</v>
      </c>
      <c r="K7546" t="e">
        <f t="shared" si="683"/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 t="shared" si="684"/>
        <v>#N/A</v>
      </c>
      <c r="I7547" t="e">
        <f t="shared" si="685"/>
        <v>#N/A</v>
      </c>
      <c r="J7547" t="e">
        <f t="shared" si="682"/>
        <v>#N/A</v>
      </c>
      <c r="K7547" t="e">
        <f t="shared" si="683"/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 t="shared" si="684"/>
        <v>#N/A</v>
      </c>
      <c r="I7548" t="e">
        <f t="shared" si="685"/>
        <v>#N/A</v>
      </c>
      <c r="J7548" t="e">
        <f t="shared" si="682"/>
        <v>#N/A</v>
      </c>
      <c r="K7548" t="e">
        <f t="shared" si="683"/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 t="shared" si="684"/>
        <v>#N/A</v>
      </c>
      <c r="I7549" t="e">
        <f t="shared" si="685"/>
        <v>#N/A</v>
      </c>
      <c r="J7549" t="e">
        <f t="shared" si="682"/>
        <v>#N/A</v>
      </c>
      <c r="K7549" t="e">
        <f t="shared" si="683"/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 t="shared" si="684"/>
        <v>#N/A</v>
      </c>
      <c r="I7550" t="e">
        <f t="shared" si="685"/>
        <v>#N/A</v>
      </c>
      <c r="J7550" t="e">
        <f t="shared" si="682"/>
        <v>#N/A</v>
      </c>
      <c r="K7550" t="e">
        <f t="shared" si="683"/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 t="shared" si="684"/>
        <v>#N/A</v>
      </c>
      <c r="I7551" t="e">
        <f t="shared" si="685"/>
        <v>#N/A</v>
      </c>
      <c r="J7551" t="e">
        <f t="shared" si="682"/>
        <v>#N/A</v>
      </c>
      <c r="K7551" t="e">
        <f t="shared" si="683"/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 t="shared" si="684"/>
        <v>#N/A</v>
      </c>
      <c r="I7552" t="e">
        <f t="shared" si="685"/>
        <v>#N/A</v>
      </c>
      <c r="J7552" t="e">
        <f t="shared" si="682"/>
        <v>#N/A</v>
      </c>
      <c r="K7552" t="e">
        <f t="shared" si="683"/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 t="shared" si="684"/>
        <v>#N/A</v>
      </c>
      <c r="I7553" t="e">
        <f t="shared" si="685"/>
        <v>#N/A</v>
      </c>
      <c r="J7553" t="e">
        <f t="shared" si="682"/>
        <v>#N/A</v>
      </c>
      <c r="K7553" t="e">
        <f t="shared" si="683"/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 t="shared" si="684"/>
        <v>#N/A</v>
      </c>
      <c r="I7554" t="e">
        <f t="shared" si="685"/>
        <v>#N/A</v>
      </c>
      <c r="J7554" t="e">
        <f t="shared" si="682"/>
        <v>#N/A</v>
      </c>
      <c r="K7554" t="e">
        <f t="shared" si="683"/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 t="shared" ref="H7556:H7619" si="686">NA()</f>
        <v>#N/A</v>
      </c>
      <c r="I7556" t="e">
        <f t="shared" ref="I7556:I7619" si="687">NA()</f>
        <v>#N/A</v>
      </c>
      <c r="J7556" t="e">
        <f t="shared" ref="J7556:J7565" si="688">NA()</f>
        <v>#N/A</v>
      </c>
      <c r="K7556" t="e">
        <f t="shared" ref="K7556:K7565" si="689"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 t="shared" si="686"/>
        <v>#N/A</v>
      </c>
      <c r="I7557" t="e">
        <f t="shared" si="687"/>
        <v>#N/A</v>
      </c>
      <c r="J7557" t="e">
        <f t="shared" si="688"/>
        <v>#N/A</v>
      </c>
      <c r="K7557" t="e">
        <f t="shared" si="689"/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 t="shared" si="686"/>
        <v>#N/A</v>
      </c>
      <c r="I7558" t="e">
        <f t="shared" si="687"/>
        <v>#N/A</v>
      </c>
      <c r="J7558" t="e">
        <f t="shared" si="688"/>
        <v>#N/A</v>
      </c>
      <c r="K7558" t="e">
        <f t="shared" si="689"/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 t="shared" si="686"/>
        <v>#N/A</v>
      </c>
      <c r="I7559" t="e">
        <f t="shared" si="687"/>
        <v>#N/A</v>
      </c>
      <c r="J7559" t="e">
        <f t="shared" si="688"/>
        <v>#N/A</v>
      </c>
      <c r="K7559" t="e">
        <f t="shared" si="689"/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 t="shared" si="686"/>
        <v>#N/A</v>
      </c>
      <c r="I7560" t="e">
        <f t="shared" si="687"/>
        <v>#N/A</v>
      </c>
      <c r="J7560" t="e">
        <f t="shared" si="688"/>
        <v>#N/A</v>
      </c>
      <c r="K7560" t="e">
        <f t="shared" si="689"/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 t="shared" si="686"/>
        <v>#N/A</v>
      </c>
      <c r="I7561" t="e">
        <f t="shared" si="687"/>
        <v>#N/A</v>
      </c>
      <c r="J7561" t="e">
        <f t="shared" si="688"/>
        <v>#N/A</v>
      </c>
      <c r="K7561" t="e">
        <f t="shared" si="689"/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 t="shared" si="686"/>
        <v>#N/A</v>
      </c>
      <c r="I7562" t="e">
        <f t="shared" si="687"/>
        <v>#N/A</v>
      </c>
      <c r="J7562" t="e">
        <f t="shared" si="688"/>
        <v>#N/A</v>
      </c>
      <c r="K7562" t="e">
        <f t="shared" si="689"/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 t="shared" si="686"/>
        <v>#N/A</v>
      </c>
      <c r="I7563" t="e">
        <f t="shared" si="687"/>
        <v>#N/A</v>
      </c>
      <c r="J7563" t="e">
        <f t="shared" si="688"/>
        <v>#N/A</v>
      </c>
      <c r="K7563" t="e">
        <f t="shared" si="689"/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 t="shared" si="686"/>
        <v>#N/A</v>
      </c>
      <c r="I7564" t="e">
        <f t="shared" si="687"/>
        <v>#N/A</v>
      </c>
      <c r="J7564" t="e">
        <f t="shared" si="688"/>
        <v>#N/A</v>
      </c>
      <c r="K7564" t="e">
        <f t="shared" si="689"/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 t="shared" si="686"/>
        <v>#N/A</v>
      </c>
      <c r="I7565" t="e">
        <f t="shared" si="687"/>
        <v>#N/A</v>
      </c>
      <c r="J7565" t="e">
        <f t="shared" si="688"/>
        <v>#N/A</v>
      </c>
      <c r="K7565" t="e">
        <f t="shared" si="689"/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 t="shared" si="686"/>
        <v>#N/A</v>
      </c>
      <c r="I7566" t="e">
        <f t="shared" si="687"/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 t="shared" si="686"/>
        <v>#N/A</v>
      </c>
      <c r="I7567" t="e">
        <f t="shared" si="687"/>
        <v>#N/A</v>
      </c>
      <c r="J7567" t="e">
        <f t="shared" ref="J7567:J7630" si="690">NA()</f>
        <v>#N/A</v>
      </c>
      <c r="K7567" t="e">
        <f t="shared" ref="K7567:K7630" si="691"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 t="shared" si="686"/>
        <v>#N/A</v>
      </c>
      <c r="I7568" t="e">
        <f t="shared" si="687"/>
        <v>#N/A</v>
      </c>
      <c r="J7568" t="e">
        <f t="shared" si="690"/>
        <v>#N/A</v>
      </c>
      <c r="K7568" t="e">
        <f t="shared" si="691"/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 t="shared" si="686"/>
        <v>#N/A</v>
      </c>
      <c r="I7569" t="e">
        <f t="shared" si="687"/>
        <v>#N/A</v>
      </c>
      <c r="J7569" t="e">
        <f t="shared" si="690"/>
        <v>#N/A</v>
      </c>
      <c r="K7569" t="e">
        <f t="shared" si="691"/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 t="shared" si="686"/>
        <v>#N/A</v>
      </c>
      <c r="I7570" t="e">
        <f t="shared" si="687"/>
        <v>#N/A</v>
      </c>
      <c r="J7570" t="e">
        <f t="shared" si="690"/>
        <v>#N/A</v>
      </c>
      <c r="K7570" t="e">
        <f t="shared" si="691"/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 t="shared" si="686"/>
        <v>#N/A</v>
      </c>
      <c r="I7571" t="e">
        <f t="shared" si="687"/>
        <v>#N/A</v>
      </c>
      <c r="J7571" t="e">
        <f t="shared" si="690"/>
        <v>#N/A</v>
      </c>
      <c r="K7571" t="e">
        <f t="shared" si="691"/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 t="shared" si="686"/>
        <v>#N/A</v>
      </c>
      <c r="I7572" t="e">
        <f t="shared" si="687"/>
        <v>#N/A</v>
      </c>
      <c r="J7572" t="e">
        <f t="shared" si="690"/>
        <v>#N/A</v>
      </c>
      <c r="K7572" t="e">
        <f t="shared" si="691"/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 t="shared" si="686"/>
        <v>#N/A</v>
      </c>
      <c r="I7573" t="e">
        <f t="shared" si="687"/>
        <v>#N/A</v>
      </c>
      <c r="J7573" t="e">
        <f t="shared" si="690"/>
        <v>#N/A</v>
      </c>
      <c r="K7573" t="e">
        <f t="shared" si="691"/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 t="shared" si="686"/>
        <v>#N/A</v>
      </c>
      <c r="I7574" t="e">
        <f t="shared" si="687"/>
        <v>#N/A</v>
      </c>
      <c r="J7574" t="e">
        <f t="shared" si="690"/>
        <v>#N/A</v>
      </c>
      <c r="K7574" t="e">
        <f t="shared" si="691"/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 t="shared" si="686"/>
        <v>#N/A</v>
      </c>
      <c r="I7575" t="e">
        <f t="shared" si="687"/>
        <v>#N/A</v>
      </c>
      <c r="J7575" t="e">
        <f t="shared" si="690"/>
        <v>#N/A</v>
      </c>
      <c r="K7575" t="e">
        <f t="shared" si="691"/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 t="shared" si="686"/>
        <v>#N/A</v>
      </c>
      <c r="I7576" t="e">
        <f t="shared" si="687"/>
        <v>#N/A</v>
      </c>
      <c r="J7576" t="e">
        <f t="shared" si="690"/>
        <v>#N/A</v>
      </c>
      <c r="K7576" t="e">
        <f t="shared" si="691"/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 t="shared" si="686"/>
        <v>#N/A</v>
      </c>
      <c r="I7577" t="e">
        <f t="shared" si="687"/>
        <v>#N/A</v>
      </c>
      <c r="J7577" t="e">
        <f t="shared" si="690"/>
        <v>#N/A</v>
      </c>
      <c r="K7577" t="e">
        <f t="shared" si="691"/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 t="shared" si="686"/>
        <v>#N/A</v>
      </c>
      <c r="I7578" t="e">
        <f t="shared" si="687"/>
        <v>#N/A</v>
      </c>
      <c r="J7578" t="e">
        <f t="shared" si="690"/>
        <v>#N/A</v>
      </c>
      <c r="K7578" t="e">
        <f t="shared" si="691"/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 t="shared" si="686"/>
        <v>#N/A</v>
      </c>
      <c r="I7579" t="e">
        <f t="shared" si="687"/>
        <v>#N/A</v>
      </c>
      <c r="J7579" t="e">
        <f t="shared" si="690"/>
        <v>#N/A</v>
      </c>
      <c r="K7579" t="e">
        <f t="shared" si="691"/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 t="shared" si="686"/>
        <v>#N/A</v>
      </c>
      <c r="I7580" t="e">
        <f t="shared" si="687"/>
        <v>#N/A</v>
      </c>
      <c r="J7580" t="e">
        <f t="shared" si="690"/>
        <v>#N/A</v>
      </c>
      <c r="K7580" t="e">
        <f t="shared" si="691"/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 t="shared" si="686"/>
        <v>#N/A</v>
      </c>
      <c r="I7581" t="e">
        <f t="shared" si="687"/>
        <v>#N/A</v>
      </c>
      <c r="J7581" t="e">
        <f t="shared" si="690"/>
        <v>#N/A</v>
      </c>
      <c r="K7581" t="e">
        <f t="shared" si="691"/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 t="shared" si="686"/>
        <v>#N/A</v>
      </c>
      <c r="I7582" t="e">
        <f t="shared" si="687"/>
        <v>#N/A</v>
      </c>
      <c r="J7582" t="e">
        <f t="shared" si="690"/>
        <v>#N/A</v>
      </c>
      <c r="K7582" t="e">
        <f t="shared" si="691"/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 t="shared" si="686"/>
        <v>#N/A</v>
      </c>
      <c r="I7583" t="e">
        <f t="shared" si="687"/>
        <v>#N/A</v>
      </c>
      <c r="J7583" t="e">
        <f t="shared" si="690"/>
        <v>#N/A</v>
      </c>
      <c r="K7583" t="e">
        <f t="shared" si="691"/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 t="shared" si="686"/>
        <v>#N/A</v>
      </c>
      <c r="I7584" t="e">
        <f t="shared" si="687"/>
        <v>#N/A</v>
      </c>
      <c r="J7584" t="e">
        <f t="shared" si="690"/>
        <v>#N/A</v>
      </c>
      <c r="K7584" t="e">
        <f t="shared" si="691"/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 t="shared" si="686"/>
        <v>#N/A</v>
      </c>
      <c r="I7585" t="e">
        <f t="shared" si="687"/>
        <v>#N/A</v>
      </c>
      <c r="J7585" t="e">
        <f t="shared" si="690"/>
        <v>#N/A</v>
      </c>
      <c r="K7585" t="e">
        <f t="shared" si="691"/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 t="shared" si="686"/>
        <v>#N/A</v>
      </c>
      <c r="I7586" t="e">
        <f t="shared" si="687"/>
        <v>#N/A</v>
      </c>
      <c r="J7586" t="e">
        <f t="shared" si="690"/>
        <v>#N/A</v>
      </c>
      <c r="K7586" t="e">
        <f t="shared" si="691"/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 t="shared" si="686"/>
        <v>#N/A</v>
      </c>
      <c r="I7587" t="e">
        <f t="shared" si="687"/>
        <v>#N/A</v>
      </c>
      <c r="J7587" t="e">
        <f t="shared" si="690"/>
        <v>#N/A</v>
      </c>
      <c r="K7587" t="e">
        <f t="shared" si="691"/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 t="shared" si="686"/>
        <v>#N/A</v>
      </c>
      <c r="I7588" t="e">
        <f t="shared" si="687"/>
        <v>#N/A</v>
      </c>
      <c r="J7588" t="e">
        <f t="shared" si="690"/>
        <v>#N/A</v>
      </c>
      <c r="K7588" t="e">
        <f t="shared" si="691"/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 t="shared" si="686"/>
        <v>#N/A</v>
      </c>
      <c r="I7589" t="e">
        <f t="shared" si="687"/>
        <v>#N/A</v>
      </c>
      <c r="J7589" t="e">
        <f t="shared" si="690"/>
        <v>#N/A</v>
      </c>
      <c r="K7589" t="e">
        <f t="shared" si="691"/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 t="shared" si="686"/>
        <v>#N/A</v>
      </c>
      <c r="I7590" t="e">
        <f t="shared" si="687"/>
        <v>#N/A</v>
      </c>
      <c r="J7590" t="e">
        <f t="shared" si="690"/>
        <v>#N/A</v>
      </c>
      <c r="K7590" t="e">
        <f t="shared" si="691"/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 t="shared" si="686"/>
        <v>#N/A</v>
      </c>
      <c r="I7591" t="e">
        <f t="shared" si="687"/>
        <v>#N/A</v>
      </c>
      <c r="J7591" t="e">
        <f t="shared" si="690"/>
        <v>#N/A</v>
      </c>
      <c r="K7591" t="e">
        <f t="shared" si="691"/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 t="shared" si="686"/>
        <v>#N/A</v>
      </c>
      <c r="I7592" t="e">
        <f t="shared" si="687"/>
        <v>#N/A</v>
      </c>
      <c r="J7592" t="e">
        <f t="shared" si="690"/>
        <v>#N/A</v>
      </c>
      <c r="K7592" t="e">
        <f t="shared" si="691"/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 t="shared" si="686"/>
        <v>#N/A</v>
      </c>
      <c r="I7593" t="e">
        <f t="shared" si="687"/>
        <v>#N/A</v>
      </c>
      <c r="J7593" t="e">
        <f t="shared" si="690"/>
        <v>#N/A</v>
      </c>
      <c r="K7593" t="e">
        <f t="shared" si="691"/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 t="shared" si="686"/>
        <v>#N/A</v>
      </c>
      <c r="I7594" t="e">
        <f t="shared" si="687"/>
        <v>#N/A</v>
      </c>
      <c r="J7594" t="e">
        <f t="shared" si="690"/>
        <v>#N/A</v>
      </c>
      <c r="K7594" t="e">
        <f t="shared" si="691"/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 t="shared" si="686"/>
        <v>#N/A</v>
      </c>
      <c r="I7595" t="e">
        <f t="shared" si="687"/>
        <v>#N/A</v>
      </c>
      <c r="J7595" t="e">
        <f t="shared" si="690"/>
        <v>#N/A</v>
      </c>
      <c r="K7595" t="e">
        <f t="shared" si="691"/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 t="shared" si="686"/>
        <v>#N/A</v>
      </c>
      <c r="I7596" t="e">
        <f t="shared" si="687"/>
        <v>#N/A</v>
      </c>
      <c r="J7596" t="e">
        <f t="shared" si="690"/>
        <v>#N/A</v>
      </c>
      <c r="K7596" t="e">
        <f t="shared" si="691"/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 t="shared" si="686"/>
        <v>#N/A</v>
      </c>
      <c r="I7597" t="e">
        <f t="shared" si="687"/>
        <v>#N/A</v>
      </c>
      <c r="J7597" t="e">
        <f t="shared" si="690"/>
        <v>#N/A</v>
      </c>
      <c r="K7597" t="e">
        <f t="shared" si="691"/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 t="shared" si="686"/>
        <v>#N/A</v>
      </c>
      <c r="I7598" t="e">
        <f t="shared" si="687"/>
        <v>#N/A</v>
      </c>
      <c r="J7598" t="e">
        <f t="shared" si="690"/>
        <v>#N/A</v>
      </c>
      <c r="K7598" t="e">
        <f t="shared" si="691"/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 t="shared" si="686"/>
        <v>#N/A</v>
      </c>
      <c r="I7599" t="e">
        <f t="shared" si="687"/>
        <v>#N/A</v>
      </c>
      <c r="J7599" t="e">
        <f t="shared" si="690"/>
        <v>#N/A</v>
      </c>
      <c r="K7599" t="e">
        <f t="shared" si="691"/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 t="shared" si="686"/>
        <v>#N/A</v>
      </c>
      <c r="I7600" t="e">
        <f t="shared" si="687"/>
        <v>#N/A</v>
      </c>
      <c r="J7600" t="e">
        <f t="shared" si="690"/>
        <v>#N/A</v>
      </c>
      <c r="K7600" t="e">
        <f t="shared" si="691"/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 t="shared" si="686"/>
        <v>#N/A</v>
      </c>
      <c r="I7601" t="e">
        <f t="shared" si="687"/>
        <v>#N/A</v>
      </c>
      <c r="J7601" t="e">
        <f t="shared" si="690"/>
        <v>#N/A</v>
      </c>
      <c r="K7601" t="e">
        <f t="shared" si="691"/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 t="shared" si="686"/>
        <v>#N/A</v>
      </c>
      <c r="I7602" t="e">
        <f t="shared" si="687"/>
        <v>#N/A</v>
      </c>
      <c r="J7602" t="e">
        <f t="shared" si="690"/>
        <v>#N/A</v>
      </c>
      <c r="K7602" t="e">
        <f t="shared" si="691"/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 t="shared" si="686"/>
        <v>#N/A</v>
      </c>
      <c r="I7603" t="e">
        <f t="shared" si="687"/>
        <v>#N/A</v>
      </c>
      <c r="J7603" t="e">
        <f t="shared" si="690"/>
        <v>#N/A</v>
      </c>
      <c r="K7603" t="e">
        <f t="shared" si="691"/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 t="shared" si="686"/>
        <v>#N/A</v>
      </c>
      <c r="I7604" t="e">
        <f t="shared" si="687"/>
        <v>#N/A</v>
      </c>
      <c r="J7604" t="e">
        <f t="shared" si="690"/>
        <v>#N/A</v>
      </c>
      <c r="K7604" t="e">
        <f t="shared" si="691"/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 t="shared" si="686"/>
        <v>#N/A</v>
      </c>
      <c r="I7605" t="e">
        <f t="shared" si="687"/>
        <v>#N/A</v>
      </c>
      <c r="J7605" t="e">
        <f t="shared" si="690"/>
        <v>#N/A</v>
      </c>
      <c r="K7605" t="e">
        <f t="shared" si="691"/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 t="shared" si="686"/>
        <v>#N/A</v>
      </c>
      <c r="I7606" t="e">
        <f t="shared" si="687"/>
        <v>#N/A</v>
      </c>
      <c r="J7606" t="e">
        <f t="shared" si="690"/>
        <v>#N/A</v>
      </c>
      <c r="K7606" t="e">
        <f t="shared" si="691"/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 t="shared" si="686"/>
        <v>#N/A</v>
      </c>
      <c r="I7607" t="e">
        <f t="shared" si="687"/>
        <v>#N/A</v>
      </c>
      <c r="J7607" t="e">
        <f t="shared" si="690"/>
        <v>#N/A</v>
      </c>
      <c r="K7607" t="e">
        <f t="shared" si="691"/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 t="shared" si="686"/>
        <v>#N/A</v>
      </c>
      <c r="I7608" t="e">
        <f t="shared" si="687"/>
        <v>#N/A</v>
      </c>
      <c r="J7608" t="e">
        <f t="shared" si="690"/>
        <v>#N/A</v>
      </c>
      <c r="K7608" t="e">
        <f t="shared" si="691"/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 t="shared" si="686"/>
        <v>#N/A</v>
      </c>
      <c r="I7609" t="e">
        <f t="shared" si="687"/>
        <v>#N/A</v>
      </c>
      <c r="J7609" t="e">
        <f t="shared" si="690"/>
        <v>#N/A</v>
      </c>
      <c r="K7609" t="e">
        <f t="shared" si="691"/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 t="shared" si="686"/>
        <v>#N/A</v>
      </c>
      <c r="I7610" t="e">
        <f t="shared" si="687"/>
        <v>#N/A</v>
      </c>
      <c r="J7610" t="e">
        <f t="shared" si="690"/>
        <v>#N/A</v>
      </c>
      <c r="K7610" t="e">
        <f t="shared" si="691"/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 t="shared" si="686"/>
        <v>#N/A</v>
      </c>
      <c r="I7611" t="e">
        <f t="shared" si="687"/>
        <v>#N/A</v>
      </c>
      <c r="J7611" t="e">
        <f t="shared" si="690"/>
        <v>#N/A</v>
      </c>
      <c r="K7611" t="e">
        <f t="shared" si="691"/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 t="shared" si="686"/>
        <v>#N/A</v>
      </c>
      <c r="I7612" t="e">
        <f t="shared" si="687"/>
        <v>#N/A</v>
      </c>
      <c r="J7612" t="e">
        <f t="shared" si="690"/>
        <v>#N/A</v>
      </c>
      <c r="K7612" t="e">
        <f t="shared" si="691"/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 t="shared" si="686"/>
        <v>#N/A</v>
      </c>
      <c r="I7613" t="e">
        <f t="shared" si="687"/>
        <v>#N/A</v>
      </c>
      <c r="J7613" t="e">
        <f t="shared" si="690"/>
        <v>#N/A</v>
      </c>
      <c r="K7613" t="e">
        <f t="shared" si="691"/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 t="shared" si="686"/>
        <v>#N/A</v>
      </c>
      <c r="I7614" t="e">
        <f t="shared" si="687"/>
        <v>#N/A</v>
      </c>
      <c r="J7614" t="e">
        <f t="shared" si="690"/>
        <v>#N/A</v>
      </c>
      <c r="K7614" t="e">
        <f t="shared" si="691"/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 t="shared" si="686"/>
        <v>#N/A</v>
      </c>
      <c r="I7615" t="e">
        <f t="shared" si="687"/>
        <v>#N/A</v>
      </c>
      <c r="J7615" t="e">
        <f t="shared" si="690"/>
        <v>#N/A</v>
      </c>
      <c r="K7615" t="e">
        <f t="shared" si="691"/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 t="shared" si="686"/>
        <v>#N/A</v>
      </c>
      <c r="I7616" t="e">
        <f t="shared" si="687"/>
        <v>#N/A</v>
      </c>
      <c r="J7616" t="e">
        <f t="shared" si="690"/>
        <v>#N/A</v>
      </c>
      <c r="K7616" t="e">
        <f t="shared" si="691"/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 t="shared" si="686"/>
        <v>#N/A</v>
      </c>
      <c r="I7617" t="e">
        <f t="shared" si="687"/>
        <v>#N/A</v>
      </c>
      <c r="J7617" t="e">
        <f t="shared" si="690"/>
        <v>#N/A</v>
      </c>
      <c r="K7617" t="e">
        <f t="shared" si="691"/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 t="shared" si="686"/>
        <v>#N/A</v>
      </c>
      <c r="I7618" t="e">
        <f t="shared" si="687"/>
        <v>#N/A</v>
      </c>
      <c r="J7618" t="e">
        <f t="shared" si="690"/>
        <v>#N/A</v>
      </c>
      <c r="K7618" t="e">
        <f t="shared" si="691"/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 t="shared" si="686"/>
        <v>#N/A</v>
      </c>
      <c r="I7619" t="e">
        <f t="shared" si="687"/>
        <v>#N/A</v>
      </c>
      <c r="J7619" t="e">
        <f t="shared" si="690"/>
        <v>#N/A</v>
      </c>
      <c r="K7619" t="e">
        <f t="shared" si="691"/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 t="shared" ref="H7620:H7683" si="692">NA()</f>
        <v>#N/A</v>
      </c>
      <c r="I7620" t="e">
        <f t="shared" ref="I7620:I7683" si="693">NA()</f>
        <v>#N/A</v>
      </c>
      <c r="J7620" t="e">
        <f t="shared" si="690"/>
        <v>#N/A</v>
      </c>
      <c r="K7620" t="e">
        <f t="shared" si="691"/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 t="shared" si="692"/>
        <v>#N/A</v>
      </c>
      <c r="I7621" t="e">
        <f t="shared" si="693"/>
        <v>#N/A</v>
      </c>
      <c r="J7621" t="e">
        <f t="shared" si="690"/>
        <v>#N/A</v>
      </c>
      <c r="K7621" t="e">
        <f t="shared" si="691"/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 t="shared" si="692"/>
        <v>#N/A</v>
      </c>
      <c r="I7622" t="e">
        <f t="shared" si="693"/>
        <v>#N/A</v>
      </c>
      <c r="J7622" t="e">
        <f t="shared" si="690"/>
        <v>#N/A</v>
      </c>
      <c r="K7622" t="e">
        <f t="shared" si="691"/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 t="shared" si="692"/>
        <v>#N/A</v>
      </c>
      <c r="I7623" t="e">
        <f t="shared" si="693"/>
        <v>#N/A</v>
      </c>
      <c r="J7623" t="e">
        <f t="shared" si="690"/>
        <v>#N/A</v>
      </c>
      <c r="K7623" t="e">
        <f t="shared" si="691"/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 t="shared" si="692"/>
        <v>#N/A</v>
      </c>
      <c r="I7624" t="e">
        <f t="shared" si="693"/>
        <v>#N/A</v>
      </c>
      <c r="J7624" t="e">
        <f t="shared" si="690"/>
        <v>#N/A</v>
      </c>
      <c r="K7624" t="e">
        <f t="shared" si="691"/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 t="shared" si="692"/>
        <v>#N/A</v>
      </c>
      <c r="I7625" t="e">
        <f t="shared" si="693"/>
        <v>#N/A</v>
      </c>
      <c r="J7625" t="e">
        <f t="shared" si="690"/>
        <v>#N/A</v>
      </c>
      <c r="K7625" t="e">
        <f t="shared" si="691"/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 t="shared" si="692"/>
        <v>#N/A</v>
      </c>
      <c r="I7626" t="e">
        <f t="shared" si="693"/>
        <v>#N/A</v>
      </c>
      <c r="J7626" t="e">
        <f t="shared" si="690"/>
        <v>#N/A</v>
      </c>
      <c r="K7626" t="e">
        <f t="shared" si="691"/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 t="shared" si="692"/>
        <v>#N/A</v>
      </c>
      <c r="I7627" t="e">
        <f t="shared" si="693"/>
        <v>#N/A</v>
      </c>
      <c r="J7627" t="e">
        <f t="shared" si="690"/>
        <v>#N/A</v>
      </c>
      <c r="K7627" t="e">
        <f t="shared" si="691"/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 t="shared" si="692"/>
        <v>#N/A</v>
      </c>
      <c r="I7628" t="e">
        <f t="shared" si="693"/>
        <v>#N/A</v>
      </c>
      <c r="J7628" t="e">
        <f t="shared" si="690"/>
        <v>#N/A</v>
      </c>
      <c r="K7628" t="e">
        <f t="shared" si="691"/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 t="shared" si="692"/>
        <v>#N/A</v>
      </c>
      <c r="I7629" t="e">
        <f t="shared" si="693"/>
        <v>#N/A</v>
      </c>
      <c r="J7629" t="e">
        <f t="shared" si="690"/>
        <v>#N/A</v>
      </c>
      <c r="K7629" t="e">
        <f t="shared" si="691"/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 t="shared" si="692"/>
        <v>#N/A</v>
      </c>
      <c r="I7630" t="e">
        <f t="shared" si="693"/>
        <v>#N/A</v>
      </c>
      <c r="J7630" t="e">
        <f t="shared" si="690"/>
        <v>#N/A</v>
      </c>
      <c r="K7630" t="e">
        <f t="shared" si="691"/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 t="shared" si="692"/>
        <v>#N/A</v>
      </c>
      <c r="I7631" t="e">
        <f t="shared" si="693"/>
        <v>#N/A</v>
      </c>
      <c r="J7631" t="e">
        <f t="shared" ref="J7631:J7691" si="694">NA()</f>
        <v>#N/A</v>
      </c>
      <c r="K7631" t="e">
        <f t="shared" ref="K7631:K7691" si="695"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 t="shared" si="692"/>
        <v>#N/A</v>
      </c>
      <c r="I7632" t="e">
        <f t="shared" si="693"/>
        <v>#N/A</v>
      </c>
      <c r="J7632" t="e">
        <f t="shared" si="694"/>
        <v>#N/A</v>
      </c>
      <c r="K7632" t="e">
        <f t="shared" si="695"/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 t="shared" si="692"/>
        <v>#N/A</v>
      </c>
      <c r="I7633" t="e">
        <f t="shared" si="693"/>
        <v>#N/A</v>
      </c>
      <c r="J7633" t="e">
        <f t="shared" si="694"/>
        <v>#N/A</v>
      </c>
      <c r="K7633" t="e">
        <f t="shared" si="695"/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 t="shared" si="692"/>
        <v>#N/A</v>
      </c>
      <c r="I7634" t="e">
        <f t="shared" si="693"/>
        <v>#N/A</v>
      </c>
      <c r="J7634" t="e">
        <f t="shared" si="694"/>
        <v>#N/A</v>
      </c>
      <c r="K7634" t="e">
        <f t="shared" si="695"/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 t="shared" si="692"/>
        <v>#N/A</v>
      </c>
      <c r="I7635" t="e">
        <f t="shared" si="693"/>
        <v>#N/A</v>
      </c>
      <c r="J7635" t="e">
        <f t="shared" si="694"/>
        <v>#N/A</v>
      </c>
      <c r="K7635" t="e">
        <f t="shared" si="695"/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 t="shared" si="692"/>
        <v>#N/A</v>
      </c>
      <c r="I7636" t="e">
        <f t="shared" si="693"/>
        <v>#N/A</v>
      </c>
      <c r="J7636" t="e">
        <f t="shared" si="694"/>
        <v>#N/A</v>
      </c>
      <c r="K7636" t="e">
        <f t="shared" si="695"/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 t="shared" si="692"/>
        <v>#N/A</v>
      </c>
      <c r="I7637" t="e">
        <f t="shared" si="693"/>
        <v>#N/A</v>
      </c>
      <c r="J7637" t="e">
        <f t="shared" si="694"/>
        <v>#N/A</v>
      </c>
      <c r="K7637" t="e">
        <f t="shared" si="695"/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 t="shared" si="692"/>
        <v>#N/A</v>
      </c>
      <c r="I7638" t="e">
        <f t="shared" si="693"/>
        <v>#N/A</v>
      </c>
      <c r="J7638" t="e">
        <f t="shared" si="694"/>
        <v>#N/A</v>
      </c>
      <c r="K7638" t="e">
        <f t="shared" si="695"/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 t="shared" si="692"/>
        <v>#N/A</v>
      </c>
      <c r="I7639" t="e">
        <f t="shared" si="693"/>
        <v>#N/A</v>
      </c>
      <c r="J7639" t="e">
        <f t="shared" si="694"/>
        <v>#N/A</v>
      </c>
      <c r="K7639" t="e">
        <f t="shared" si="695"/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 t="shared" si="692"/>
        <v>#N/A</v>
      </c>
      <c r="I7640" t="e">
        <f t="shared" si="693"/>
        <v>#N/A</v>
      </c>
      <c r="J7640" t="e">
        <f t="shared" si="694"/>
        <v>#N/A</v>
      </c>
      <c r="K7640" t="e">
        <f t="shared" si="695"/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 t="shared" si="692"/>
        <v>#N/A</v>
      </c>
      <c r="I7641" t="e">
        <f t="shared" si="693"/>
        <v>#N/A</v>
      </c>
      <c r="J7641" t="e">
        <f t="shared" si="694"/>
        <v>#N/A</v>
      </c>
      <c r="K7641" t="e">
        <f t="shared" si="695"/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 t="shared" si="692"/>
        <v>#N/A</v>
      </c>
      <c r="I7642" t="e">
        <f t="shared" si="693"/>
        <v>#N/A</v>
      </c>
      <c r="J7642" t="e">
        <f t="shared" si="694"/>
        <v>#N/A</v>
      </c>
      <c r="K7642" t="e">
        <f t="shared" si="695"/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 t="shared" si="692"/>
        <v>#N/A</v>
      </c>
      <c r="I7643" t="e">
        <f t="shared" si="693"/>
        <v>#N/A</v>
      </c>
      <c r="J7643" t="e">
        <f t="shared" si="694"/>
        <v>#N/A</v>
      </c>
      <c r="K7643" t="e">
        <f t="shared" si="695"/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 t="shared" si="692"/>
        <v>#N/A</v>
      </c>
      <c r="I7644" t="e">
        <f t="shared" si="693"/>
        <v>#N/A</v>
      </c>
      <c r="J7644" t="e">
        <f t="shared" si="694"/>
        <v>#N/A</v>
      </c>
      <c r="K7644" t="e">
        <f t="shared" si="695"/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 t="shared" si="692"/>
        <v>#N/A</v>
      </c>
      <c r="I7645" t="e">
        <f t="shared" si="693"/>
        <v>#N/A</v>
      </c>
      <c r="J7645" t="e">
        <f t="shared" si="694"/>
        <v>#N/A</v>
      </c>
      <c r="K7645" t="e">
        <f t="shared" si="695"/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 t="shared" si="692"/>
        <v>#N/A</v>
      </c>
      <c r="I7646" t="e">
        <f t="shared" si="693"/>
        <v>#N/A</v>
      </c>
      <c r="J7646" t="e">
        <f t="shared" si="694"/>
        <v>#N/A</v>
      </c>
      <c r="K7646" t="e">
        <f t="shared" si="695"/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 t="shared" si="692"/>
        <v>#N/A</v>
      </c>
      <c r="I7647" t="e">
        <f t="shared" si="693"/>
        <v>#N/A</v>
      </c>
      <c r="J7647" t="e">
        <f t="shared" si="694"/>
        <v>#N/A</v>
      </c>
      <c r="K7647" t="e">
        <f t="shared" si="695"/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 t="shared" si="692"/>
        <v>#N/A</v>
      </c>
      <c r="I7648" t="e">
        <f t="shared" si="693"/>
        <v>#N/A</v>
      </c>
      <c r="J7648" t="e">
        <f t="shared" si="694"/>
        <v>#N/A</v>
      </c>
      <c r="K7648" t="e">
        <f t="shared" si="695"/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 t="shared" si="692"/>
        <v>#N/A</v>
      </c>
      <c r="I7649" t="e">
        <f t="shared" si="693"/>
        <v>#N/A</v>
      </c>
      <c r="J7649" t="e">
        <f t="shared" si="694"/>
        <v>#N/A</v>
      </c>
      <c r="K7649" t="e">
        <f t="shared" si="695"/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 t="shared" si="692"/>
        <v>#N/A</v>
      </c>
      <c r="I7650" t="e">
        <f t="shared" si="693"/>
        <v>#N/A</v>
      </c>
      <c r="J7650" t="e">
        <f t="shared" si="694"/>
        <v>#N/A</v>
      </c>
      <c r="K7650" t="e">
        <f t="shared" si="695"/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 t="shared" si="692"/>
        <v>#N/A</v>
      </c>
      <c r="I7651" t="e">
        <f t="shared" si="693"/>
        <v>#N/A</v>
      </c>
      <c r="J7651" t="e">
        <f t="shared" si="694"/>
        <v>#N/A</v>
      </c>
      <c r="K7651" t="e">
        <f t="shared" si="695"/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 t="shared" si="692"/>
        <v>#N/A</v>
      </c>
      <c r="I7652" t="e">
        <f t="shared" si="693"/>
        <v>#N/A</v>
      </c>
      <c r="J7652" t="e">
        <f t="shared" si="694"/>
        <v>#N/A</v>
      </c>
      <c r="K7652" t="e">
        <f t="shared" si="695"/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 t="shared" si="692"/>
        <v>#N/A</v>
      </c>
      <c r="I7653" t="e">
        <f t="shared" si="693"/>
        <v>#N/A</v>
      </c>
      <c r="J7653" t="e">
        <f t="shared" si="694"/>
        <v>#N/A</v>
      </c>
      <c r="K7653" t="e">
        <f t="shared" si="695"/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 t="shared" si="692"/>
        <v>#N/A</v>
      </c>
      <c r="I7654" t="e">
        <f t="shared" si="693"/>
        <v>#N/A</v>
      </c>
      <c r="J7654" t="e">
        <f t="shared" si="694"/>
        <v>#N/A</v>
      </c>
      <c r="K7654" t="e">
        <f t="shared" si="695"/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 t="shared" si="692"/>
        <v>#N/A</v>
      </c>
      <c r="I7655" t="e">
        <f t="shared" si="693"/>
        <v>#N/A</v>
      </c>
      <c r="J7655" t="e">
        <f t="shared" si="694"/>
        <v>#N/A</v>
      </c>
      <c r="K7655" t="e">
        <f t="shared" si="695"/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 t="shared" si="692"/>
        <v>#N/A</v>
      </c>
      <c r="I7656" t="e">
        <f t="shared" si="693"/>
        <v>#N/A</v>
      </c>
      <c r="J7656" t="e">
        <f t="shared" si="694"/>
        <v>#N/A</v>
      </c>
      <c r="K7656" t="e">
        <f t="shared" si="695"/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 t="shared" si="692"/>
        <v>#N/A</v>
      </c>
      <c r="I7657" t="e">
        <f t="shared" si="693"/>
        <v>#N/A</v>
      </c>
      <c r="J7657" t="e">
        <f t="shared" si="694"/>
        <v>#N/A</v>
      </c>
      <c r="K7657" t="e">
        <f t="shared" si="695"/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 t="shared" si="692"/>
        <v>#N/A</v>
      </c>
      <c r="I7658" t="e">
        <f t="shared" si="693"/>
        <v>#N/A</v>
      </c>
      <c r="J7658" t="e">
        <f t="shared" si="694"/>
        <v>#N/A</v>
      </c>
      <c r="K7658" t="e">
        <f t="shared" si="695"/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 t="shared" si="692"/>
        <v>#N/A</v>
      </c>
      <c r="I7659" t="e">
        <f t="shared" si="693"/>
        <v>#N/A</v>
      </c>
      <c r="J7659" t="e">
        <f t="shared" si="694"/>
        <v>#N/A</v>
      </c>
      <c r="K7659" t="e">
        <f t="shared" si="695"/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 t="shared" si="692"/>
        <v>#N/A</v>
      </c>
      <c r="I7660" t="e">
        <f t="shared" si="693"/>
        <v>#N/A</v>
      </c>
      <c r="J7660" t="e">
        <f t="shared" si="694"/>
        <v>#N/A</v>
      </c>
      <c r="K7660" t="e">
        <f t="shared" si="695"/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 t="shared" si="692"/>
        <v>#N/A</v>
      </c>
      <c r="I7661" t="e">
        <f t="shared" si="693"/>
        <v>#N/A</v>
      </c>
      <c r="J7661" t="e">
        <f t="shared" si="694"/>
        <v>#N/A</v>
      </c>
      <c r="K7661" t="e">
        <f t="shared" si="695"/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 t="shared" si="692"/>
        <v>#N/A</v>
      </c>
      <c r="I7662" t="e">
        <f t="shared" si="693"/>
        <v>#N/A</v>
      </c>
      <c r="J7662" t="e">
        <f t="shared" si="694"/>
        <v>#N/A</v>
      </c>
      <c r="K7662" t="e">
        <f t="shared" si="695"/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 t="shared" si="692"/>
        <v>#N/A</v>
      </c>
      <c r="I7663" t="e">
        <f t="shared" si="693"/>
        <v>#N/A</v>
      </c>
      <c r="J7663" t="e">
        <f t="shared" si="694"/>
        <v>#N/A</v>
      </c>
      <c r="K7663" t="e">
        <f t="shared" si="695"/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 t="shared" si="692"/>
        <v>#N/A</v>
      </c>
      <c r="I7664" t="e">
        <f t="shared" si="693"/>
        <v>#N/A</v>
      </c>
      <c r="J7664" t="e">
        <f t="shared" si="694"/>
        <v>#N/A</v>
      </c>
      <c r="K7664" t="e">
        <f t="shared" si="695"/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 t="shared" si="692"/>
        <v>#N/A</v>
      </c>
      <c r="I7665" t="e">
        <f t="shared" si="693"/>
        <v>#N/A</v>
      </c>
      <c r="J7665" t="e">
        <f t="shared" si="694"/>
        <v>#N/A</v>
      </c>
      <c r="K7665" t="e">
        <f t="shared" si="695"/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 t="shared" si="692"/>
        <v>#N/A</v>
      </c>
      <c r="I7666" t="e">
        <f t="shared" si="693"/>
        <v>#N/A</v>
      </c>
      <c r="J7666" t="e">
        <f t="shared" si="694"/>
        <v>#N/A</v>
      </c>
      <c r="K7666" t="e">
        <f t="shared" si="695"/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 t="shared" si="692"/>
        <v>#N/A</v>
      </c>
      <c r="I7667" t="e">
        <f t="shared" si="693"/>
        <v>#N/A</v>
      </c>
      <c r="J7667" t="e">
        <f t="shared" si="694"/>
        <v>#N/A</v>
      </c>
      <c r="K7667" t="e">
        <f t="shared" si="695"/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 t="shared" si="692"/>
        <v>#N/A</v>
      </c>
      <c r="I7668" t="e">
        <f t="shared" si="693"/>
        <v>#N/A</v>
      </c>
      <c r="J7668" t="e">
        <f t="shared" si="694"/>
        <v>#N/A</v>
      </c>
      <c r="K7668" t="e">
        <f t="shared" si="695"/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 t="shared" si="692"/>
        <v>#N/A</v>
      </c>
      <c r="I7669" t="e">
        <f t="shared" si="693"/>
        <v>#N/A</v>
      </c>
      <c r="J7669" t="e">
        <f t="shared" si="694"/>
        <v>#N/A</v>
      </c>
      <c r="K7669" t="e">
        <f t="shared" si="695"/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 t="shared" si="692"/>
        <v>#N/A</v>
      </c>
      <c r="I7670" t="e">
        <f t="shared" si="693"/>
        <v>#N/A</v>
      </c>
      <c r="J7670" t="e">
        <f t="shared" si="694"/>
        <v>#N/A</v>
      </c>
      <c r="K7670" t="e">
        <f t="shared" si="695"/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 t="shared" si="692"/>
        <v>#N/A</v>
      </c>
      <c r="I7671" t="e">
        <f t="shared" si="693"/>
        <v>#N/A</v>
      </c>
      <c r="J7671" t="e">
        <f t="shared" si="694"/>
        <v>#N/A</v>
      </c>
      <c r="K7671" t="e">
        <f t="shared" si="695"/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 t="shared" si="692"/>
        <v>#N/A</v>
      </c>
      <c r="I7672" t="e">
        <f t="shared" si="693"/>
        <v>#N/A</v>
      </c>
      <c r="J7672" t="e">
        <f t="shared" si="694"/>
        <v>#N/A</v>
      </c>
      <c r="K7672" t="e">
        <f t="shared" si="695"/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 t="shared" si="692"/>
        <v>#N/A</v>
      </c>
      <c r="I7673" t="e">
        <f t="shared" si="693"/>
        <v>#N/A</v>
      </c>
      <c r="J7673" t="e">
        <f t="shared" si="694"/>
        <v>#N/A</v>
      </c>
      <c r="K7673" t="e">
        <f t="shared" si="695"/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 t="shared" si="692"/>
        <v>#N/A</v>
      </c>
      <c r="I7674" t="e">
        <f t="shared" si="693"/>
        <v>#N/A</v>
      </c>
      <c r="J7674" t="e">
        <f t="shared" si="694"/>
        <v>#N/A</v>
      </c>
      <c r="K7674" t="e">
        <f t="shared" si="695"/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 t="shared" si="692"/>
        <v>#N/A</v>
      </c>
      <c r="I7675" t="e">
        <f t="shared" si="693"/>
        <v>#N/A</v>
      </c>
      <c r="J7675" t="e">
        <f t="shared" si="694"/>
        <v>#N/A</v>
      </c>
      <c r="K7675" t="e">
        <f t="shared" si="695"/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 t="shared" si="692"/>
        <v>#N/A</v>
      </c>
      <c r="I7676" t="e">
        <f t="shared" si="693"/>
        <v>#N/A</v>
      </c>
      <c r="J7676" t="e">
        <f t="shared" si="694"/>
        <v>#N/A</v>
      </c>
      <c r="K7676" t="e">
        <f t="shared" si="695"/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 t="shared" si="692"/>
        <v>#N/A</v>
      </c>
      <c r="I7677" t="e">
        <f t="shared" si="693"/>
        <v>#N/A</v>
      </c>
      <c r="J7677" t="e">
        <f t="shared" si="694"/>
        <v>#N/A</v>
      </c>
      <c r="K7677" t="e">
        <f t="shared" si="695"/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 t="shared" si="692"/>
        <v>#N/A</v>
      </c>
      <c r="I7678" t="e">
        <f t="shared" si="693"/>
        <v>#N/A</v>
      </c>
      <c r="J7678" t="e">
        <f t="shared" si="694"/>
        <v>#N/A</v>
      </c>
      <c r="K7678" t="e">
        <f t="shared" si="695"/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 t="shared" si="692"/>
        <v>#N/A</v>
      </c>
      <c r="I7679" t="e">
        <f t="shared" si="693"/>
        <v>#N/A</v>
      </c>
      <c r="J7679" t="e">
        <f t="shared" si="694"/>
        <v>#N/A</v>
      </c>
      <c r="K7679" t="e">
        <f t="shared" si="695"/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 t="shared" si="692"/>
        <v>#N/A</v>
      </c>
      <c r="I7680" t="e">
        <f t="shared" si="693"/>
        <v>#N/A</v>
      </c>
      <c r="J7680" t="e">
        <f t="shared" si="694"/>
        <v>#N/A</v>
      </c>
      <c r="K7680" t="e">
        <f t="shared" si="695"/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 t="shared" si="692"/>
        <v>#N/A</v>
      </c>
      <c r="I7681" t="e">
        <f t="shared" si="693"/>
        <v>#N/A</v>
      </c>
      <c r="J7681" t="e">
        <f t="shared" si="694"/>
        <v>#N/A</v>
      </c>
      <c r="K7681" t="e">
        <f t="shared" si="695"/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 t="shared" si="692"/>
        <v>#N/A</v>
      </c>
      <c r="I7682" t="e">
        <f t="shared" si="693"/>
        <v>#N/A</v>
      </c>
      <c r="J7682" t="e">
        <f t="shared" si="694"/>
        <v>#N/A</v>
      </c>
      <c r="K7682" t="e">
        <f t="shared" si="695"/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 t="shared" si="692"/>
        <v>#N/A</v>
      </c>
      <c r="I7683" t="e">
        <f t="shared" si="693"/>
        <v>#N/A</v>
      </c>
      <c r="J7683" t="e">
        <f t="shared" si="694"/>
        <v>#N/A</v>
      </c>
      <c r="K7683" t="e">
        <f t="shared" si="695"/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 t="shared" ref="H7684:H7691" si="696">NA()</f>
        <v>#N/A</v>
      </c>
      <c r="I7684" t="e">
        <f t="shared" ref="I7684:I7691" si="697">NA()</f>
        <v>#N/A</v>
      </c>
      <c r="J7684" t="e">
        <f t="shared" si="694"/>
        <v>#N/A</v>
      </c>
      <c r="K7684" t="e">
        <f t="shared" si="695"/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 t="shared" si="696"/>
        <v>#N/A</v>
      </c>
      <c r="I7685" t="e">
        <f t="shared" si="697"/>
        <v>#N/A</v>
      </c>
      <c r="J7685" t="e">
        <f t="shared" si="694"/>
        <v>#N/A</v>
      </c>
      <c r="K7685" t="e">
        <f t="shared" si="695"/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 t="shared" si="696"/>
        <v>#N/A</v>
      </c>
      <c r="I7686" t="e">
        <f t="shared" si="697"/>
        <v>#N/A</v>
      </c>
      <c r="J7686" t="e">
        <f t="shared" si="694"/>
        <v>#N/A</v>
      </c>
      <c r="K7686" t="e">
        <f t="shared" si="695"/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 t="shared" si="696"/>
        <v>#N/A</v>
      </c>
      <c r="I7687" t="e">
        <f t="shared" si="697"/>
        <v>#N/A</v>
      </c>
      <c r="J7687" t="e">
        <f t="shared" si="694"/>
        <v>#N/A</v>
      </c>
      <c r="K7687" t="e">
        <f t="shared" si="695"/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 t="shared" si="696"/>
        <v>#N/A</v>
      </c>
      <c r="I7688" t="e">
        <f t="shared" si="697"/>
        <v>#N/A</v>
      </c>
      <c r="J7688" t="e">
        <f t="shared" si="694"/>
        <v>#N/A</v>
      </c>
      <c r="K7688" t="e">
        <f t="shared" si="695"/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 t="shared" si="696"/>
        <v>#N/A</v>
      </c>
      <c r="I7689" t="e">
        <f t="shared" si="697"/>
        <v>#N/A</v>
      </c>
      <c r="J7689" t="e">
        <f t="shared" si="694"/>
        <v>#N/A</v>
      </c>
      <c r="K7689" t="e">
        <f t="shared" si="695"/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 t="shared" si="696"/>
        <v>#N/A</v>
      </c>
      <c r="I7690" t="e">
        <f t="shared" si="697"/>
        <v>#N/A</v>
      </c>
      <c r="J7690" t="e">
        <f t="shared" si="694"/>
        <v>#N/A</v>
      </c>
      <c r="K7690" t="e">
        <f t="shared" si="695"/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 t="shared" si="696"/>
        <v>#N/A</v>
      </c>
      <c r="I7691" t="e">
        <f t="shared" si="697"/>
        <v>#N/A</v>
      </c>
      <c r="J7691" t="e">
        <f t="shared" si="694"/>
        <v>#N/A</v>
      </c>
      <c r="K7691" t="e">
        <f t="shared" si="695"/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 t="shared" ref="H7693:H7738" si="698">NA()</f>
        <v>#N/A</v>
      </c>
      <c r="I7693" t="e">
        <f t="shared" ref="I7693:I7738" si="699">NA()</f>
        <v>#N/A</v>
      </c>
      <c r="J7693" t="e">
        <f t="shared" ref="J7693:J7738" si="700">NA()</f>
        <v>#N/A</v>
      </c>
      <c r="K7693" t="e">
        <f t="shared" ref="K7693:K7738" si="701"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 t="shared" si="698"/>
        <v>#N/A</v>
      </c>
      <c r="I7694" t="e">
        <f t="shared" si="699"/>
        <v>#N/A</v>
      </c>
      <c r="J7694" t="e">
        <f t="shared" si="700"/>
        <v>#N/A</v>
      </c>
      <c r="K7694" t="e">
        <f t="shared" si="701"/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 t="shared" si="698"/>
        <v>#N/A</v>
      </c>
      <c r="I7695" t="e">
        <f t="shared" si="699"/>
        <v>#N/A</v>
      </c>
      <c r="J7695" t="e">
        <f t="shared" si="700"/>
        <v>#N/A</v>
      </c>
      <c r="K7695" t="e">
        <f t="shared" si="701"/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 t="shared" si="698"/>
        <v>#N/A</v>
      </c>
      <c r="I7696" t="e">
        <f t="shared" si="699"/>
        <v>#N/A</v>
      </c>
      <c r="J7696" t="e">
        <f t="shared" si="700"/>
        <v>#N/A</v>
      </c>
      <c r="K7696" t="e">
        <f t="shared" si="701"/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 t="shared" si="698"/>
        <v>#N/A</v>
      </c>
      <c r="I7697" t="e">
        <f t="shared" si="699"/>
        <v>#N/A</v>
      </c>
      <c r="J7697" t="e">
        <f t="shared" si="700"/>
        <v>#N/A</v>
      </c>
      <c r="K7697" t="e">
        <f t="shared" si="701"/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 t="shared" si="698"/>
        <v>#N/A</v>
      </c>
      <c r="I7698" t="e">
        <f t="shared" si="699"/>
        <v>#N/A</v>
      </c>
      <c r="J7698" t="e">
        <f t="shared" si="700"/>
        <v>#N/A</v>
      </c>
      <c r="K7698" t="e">
        <f t="shared" si="701"/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 t="shared" si="698"/>
        <v>#N/A</v>
      </c>
      <c r="I7699" t="e">
        <f t="shared" si="699"/>
        <v>#N/A</v>
      </c>
      <c r="J7699" t="e">
        <f t="shared" si="700"/>
        <v>#N/A</v>
      </c>
      <c r="K7699" t="e">
        <f t="shared" si="701"/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 t="shared" si="698"/>
        <v>#N/A</v>
      </c>
      <c r="I7700" t="e">
        <f t="shared" si="699"/>
        <v>#N/A</v>
      </c>
      <c r="J7700" t="e">
        <f t="shared" si="700"/>
        <v>#N/A</v>
      </c>
      <c r="K7700" t="e">
        <f t="shared" si="701"/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 t="shared" si="698"/>
        <v>#N/A</v>
      </c>
      <c r="I7701" t="e">
        <f t="shared" si="699"/>
        <v>#N/A</v>
      </c>
      <c r="J7701" t="e">
        <f t="shared" si="700"/>
        <v>#N/A</v>
      </c>
      <c r="K7701" t="e">
        <f t="shared" si="701"/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 t="shared" si="698"/>
        <v>#N/A</v>
      </c>
      <c r="I7702" t="e">
        <f t="shared" si="699"/>
        <v>#N/A</v>
      </c>
      <c r="J7702" t="e">
        <f t="shared" si="700"/>
        <v>#N/A</v>
      </c>
      <c r="K7702" t="e">
        <f t="shared" si="701"/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 t="shared" si="698"/>
        <v>#N/A</v>
      </c>
      <c r="I7703" t="e">
        <f t="shared" si="699"/>
        <v>#N/A</v>
      </c>
      <c r="J7703" t="e">
        <f t="shared" si="700"/>
        <v>#N/A</v>
      </c>
      <c r="K7703" t="e">
        <f t="shared" si="701"/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 t="shared" si="698"/>
        <v>#N/A</v>
      </c>
      <c r="I7704" t="e">
        <f t="shared" si="699"/>
        <v>#N/A</v>
      </c>
      <c r="J7704" t="e">
        <f t="shared" si="700"/>
        <v>#N/A</v>
      </c>
      <c r="K7704" t="e">
        <f t="shared" si="701"/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 t="shared" si="698"/>
        <v>#N/A</v>
      </c>
      <c r="I7705" t="e">
        <f t="shared" si="699"/>
        <v>#N/A</v>
      </c>
      <c r="J7705" t="e">
        <f t="shared" si="700"/>
        <v>#N/A</v>
      </c>
      <c r="K7705" t="e">
        <f t="shared" si="701"/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 t="shared" si="698"/>
        <v>#N/A</v>
      </c>
      <c r="I7706" t="e">
        <f t="shared" si="699"/>
        <v>#N/A</v>
      </c>
      <c r="J7706" t="e">
        <f t="shared" si="700"/>
        <v>#N/A</v>
      </c>
      <c r="K7706" t="e">
        <f t="shared" si="701"/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 t="shared" si="698"/>
        <v>#N/A</v>
      </c>
      <c r="I7707" t="e">
        <f t="shared" si="699"/>
        <v>#N/A</v>
      </c>
      <c r="J7707" t="e">
        <f t="shared" si="700"/>
        <v>#N/A</v>
      </c>
      <c r="K7707" t="e">
        <f t="shared" si="701"/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 t="shared" si="698"/>
        <v>#N/A</v>
      </c>
      <c r="I7708" t="e">
        <f t="shared" si="699"/>
        <v>#N/A</v>
      </c>
      <c r="J7708" t="e">
        <f t="shared" si="700"/>
        <v>#N/A</v>
      </c>
      <c r="K7708" t="e">
        <f t="shared" si="701"/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 t="shared" si="698"/>
        <v>#N/A</v>
      </c>
      <c r="I7709" t="e">
        <f t="shared" si="699"/>
        <v>#N/A</v>
      </c>
      <c r="J7709" t="e">
        <f t="shared" si="700"/>
        <v>#N/A</v>
      </c>
      <c r="K7709" t="e">
        <f t="shared" si="701"/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 t="shared" si="698"/>
        <v>#N/A</v>
      </c>
      <c r="I7710" t="e">
        <f t="shared" si="699"/>
        <v>#N/A</v>
      </c>
      <c r="J7710" t="e">
        <f t="shared" si="700"/>
        <v>#N/A</v>
      </c>
      <c r="K7710" t="e">
        <f t="shared" si="701"/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 t="shared" si="698"/>
        <v>#N/A</v>
      </c>
      <c r="I7711" t="e">
        <f t="shared" si="699"/>
        <v>#N/A</v>
      </c>
      <c r="J7711" t="e">
        <f t="shared" si="700"/>
        <v>#N/A</v>
      </c>
      <c r="K7711" t="e">
        <f t="shared" si="701"/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 t="shared" si="698"/>
        <v>#N/A</v>
      </c>
      <c r="I7712" t="e">
        <f t="shared" si="699"/>
        <v>#N/A</v>
      </c>
      <c r="J7712" t="e">
        <f t="shared" si="700"/>
        <v>#N/A</v>
      </c>
      <c r="K7712" t="e">
        <f t="shared" si="701"/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 t="shared" si="698"/>
        <v>#N/A</v>
      </c>
      <c r="I7713" t="e">
        <f t="shared" si="699"/>
        <v>#N/A</v>
      </c>
      <c r="J7713" t="e">
        <f t="shared" si="700"/>
        <v>#N/A</v>
      </c>
      <c r="K7713" t="e">
        <f t="shared" si="701"/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 t="shared" si="698"/>
        <v>#N/A</v>
      </c>
      <c r="I7714" t="e">
        <f t="shared" si="699"/>
        <v>#N/A</v>
      </c>
      <c r="J7714" t="e">
        <f t="shared" si="700"/>
        <v>#N/A</v>
      </c>
      <c r="K7714" t="e">
        <f t="shared" si="701"/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 t="shared" si="698"/>
        <v>#N/A</v>
      </c>
      <c r="I7715" t="e">
        <f t="shared" si="699"/>
        <v>#N/A</v>
      </c>
      <c r="J7715" t="e">
        <f t="shared" si="700"/>
        <v>#N/A</v>
      </c>
      <c r="K7715" t="e">
        <f t="shared" si="701"/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 t="shared" si="698"/>
        <v>#N/A</v>
      </c>
      <c r="I7716" t="e">
        <f t="shared" si="699"/>
        <v>#N/A</v>
      </c>
      <c r="J7716" t="e">
        <f t="shared" si="700"/>
        <v>#N/A</v>
      </c>
      <c r="K7716" t="e">
        <f t="shared" si="701"/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 t="shared" si="698"/>
        <v>#N/A</v>
      </c>
      <c r="I7717" t="e">
        <f t="shared" si="699"/>
        <v>#N/A</v>
      </c>
      <c r="J7717" t="e">
        <f t="shared" si="700"/>
        <v>#N/A</v>
      </c>
      <c r="K7717" t="e">
        <f t="shared" si="701"/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 t="shared" si="698"/>
        <v>#N/A</v>
      </c>
      <c r="I7718" t="e">
        <f t="shared" si="699"/>
        <v>#N/A</v>
      </c>
      <c r="J7718" t="e">
        <f t="shared" si="700"/>
        <v>#N/A</v>
      </c>
      <c r="K7718" t="e">
        <f t="shared" si="701"/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 t="shared" si="698"/>
        <v>#N/A</v>
      </c>
      <c r="I7719" t="e">
        <f t="shared" si="699"/>
        <v>#N/A</v>
      </c>
      <c r="J7719" t="e">
        <f t="shared" si="700"/>
        <v>#N/A</v>
      </c>
      <c r="K7719" t="e">
        <f t="shared" si="701"/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 t="shared" si="698"/>
        <v>#N/A</v>
      </c>
      <c r="I7720" t="e">
        <f t="shared" si="699"/>
        <v>#N/A</v>
      </c>
      <c r="J7720" t="e">
        <f t="shared" si="700"/>
        <v>#N/A</v>
      </c>
      <c r="K7720" t="e">
        <f t="shared" si="701"/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 t="shared" si="698"/>
        <v>#N/A</v>
      </c>
      <c r="I7721" t="e">
        <f t="shared" si="699"/>
        <v>#N/A</v>
      </c>
      <c r="J7721" t="e">
        <f t="shared" si="700"/>
        <v>#N/A</v>
      </c>
      <c r="K7721" t="e">
        <f t="shared" si="701"/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 t="shared" si="698"/>
        <v>#N/A</v>
      </c>
      <c r="I7722" t="e">
        <f t="shared" si="699"/>
        <v>#N/A</v>
      </c>
      <c r="J7722" t="e">
        <f t="shared" si="700"/>
        <v>#N/A</v>
      </c>
      <c r="K7722" t="e">
        <f t="shared" si="701"/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 t="shared" si="698"/>
        <v>#N/A</v>
      </c>
      <c r="I7723" t="e">
        <f t="shared" si="699"/>
        <v>#N/A</v>
      </c>
      <c r="J7723" t="e">
        <f t="shared" si="700"/>
        <v>#N/A</v>
      </c>
      <c r="K7723" t="e">
        <f t="shared" si="701"/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 t="shared" si="698"/>
        <v>#N/A</v>
      </c>
      <c r="I7724" t="e">
        <f t="shared" si="699"/>
        <v>#N/A</v>
      </c>
      <c r="J7724" t="e">
        <f t="shared" si="700"/>
        <v>#N/A</v>
      </c>
      <c r="K7724" t="e">
        <f t="shared" si="701"/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 t="shared" si="698"/>
        <v>#N/A</v>
      </c>
      <c r="I7725" t="e">
        <f t="shared" si="699"/>
        <v>#N/A</v>
      </c>
      <c r="J7725" t="e">
        <f t="shared" si="700"/>
        <v>#N/A</v>
      </c>
      <c r="K7725" t="e">
        <f t="shared" si="701"/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 t="shared" si="698"/>
        <v>#N/A</v>
      </c>
      <c r="I7726" t="e">
        <f t="shared" si="699"/>
        <v>#N/A</v>
      </c>
      <c r="J7726" t="e">
        <f t="shared" si="700"/>
        <v>#N/A</v>
      </c>
      <c r="K7726" t="e">
        <f t="shared" si="701"/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 t="shared" si="698"/>
        <v>#N/A</v>
      </c>
      <c r="I7727" t="e">
        <f t="shared" si="699"/>
        <v>#N/A</v>
      </c>
      <c r="J7727" t="e">
        <f t="shared" si="700"/>
        <v>#N/A</v>
      </c>
      <c r="K7727" t="e">
        <f t="shared" si="701"/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 t="shared" si="698"/>
        <v>#N/A</v>
      </c>
      <c r="I7728" t="e">
        <f t="shared" si="699"/>
        <v>#N/A</v>
      </c>
      <c r="J7728" t="e">
        <f t="shared" si="700"/>
        <v>#N/A</v>
      </c>
      <c r="K7728" t="e">
        <f t="shared" si="701"/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 t="shared" si="698"/>
        <v>#N/A</v>
      </c>
      <c r="I7729" t="e">
        <f t="shared" si="699"/>
        <v>#N/A</v>
      </c>
      <c r="J7729" t="e">
        <f t="shared" si="700"/>
        <v>#N/A</v>
      </c>
      <c r="K7729" t="e">
        <f t="shared" si="701"/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 t="shared" si="698"/>
        <v>#N/A</v>
      </c>
      <c r="I7730" t="e">
        <f t="shared" si="699"/>
        <v>#N/A</v>
      </c>
      <c r="J7730" t="e">
        <f t="shared" si="700"/>
        <v>#N/A</v>
      </c>
      <c r="K7730" t="e">
        <f t="shared" si="701"/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 t="shared" si="698"/>
        <v>#N/A</v>
      </c>
      <c r="I7731" t="e">
        <f t="shared" si="699"/>
        <v>#N/A</v>
      </c>
      <c r="J7731" t="e">
        <f t="shared" si="700"/>
        <v>#N/A</v>
      </c>
      <c r="K7731" t="e">
        <f t="shared" si="701"/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 t="shared" si="698"/>
        <v>#N/A</v>
      </c>
      <c r="I7732" t="e">
        <f t="shared" si="699"/>
        <v>#N/A</v>
      </c>
      <c r="J7732" t="e">
        <f t="shared" si="700"/>
        <v>#N/A</v>
      </c>
      <c r="K7732" t="e">
        <f t="shared" si="701"/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 t="shared" si="698"/>
        <v>#N/A</v>
      </c>
      <c r="I7733" t="e">
        <f t="shared" si="699"/>
        <v>#N/A</v>
      </c>
      <c r="J7733" t="e">
        <f t="shared" si="700"/>
        <v>#N/A</v>
      </c>
      <c r="K7733" t="e">
        <f t="shared" si="701"/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 t="shared" si="698"/>
        <v>#N/A</v>
      </c>
      <c r="I7734" t="e">
        <f t="shared" si="699"/>
        <v>#N/A</v>
      </c>
      <c r="J7734" t="e">
        <f t="shared" si="700"/>
        <v>#N/A</v>
      </c>
      <c r="K7734" t="e">
        <f t="shared" si="701"/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 t="shared" si="698"/>
        <v>#N/A</v>
      </c>
      <c r="I7735" t="e">
        <f t="shared" si="699"/>
        <v>#N/A</v>
      </c>
      <c r="J7735" t="e">
        <f t="shared" si="700"/>
        <v>#N/A</v>
      </c>
      <c r="K7735" t="e">
        <f t="shared" si="701"/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 t="shared" si="698"/>
        <v>#N/A</v>
      </c>
      <c r="I7736" t="e">
        <f t="shared" si="699"/>
        <v>#N/A</v>
      </c>
      <c r="J7736" t="e">
        <f t="shared" si="700"/>
        <v>#N/A</v>
      </c>
      <c r="K7736" t="e">
        <f t="shared" si="701"/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 t="shared" si="698"/>
        <v>#N/A</v>
      </c>
      <c r="I7737" t="e">
        <f t="shared" si="699"/>
        <v>#N/A</v>
      </c>
      <c r="J7737" t="e">
        <f t="shared" si="700"/>
        <v>#N/A</v>
      </c>
      <c r="K7737" t="e">
        <f t="shared" si="701"/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 t="shared" si="698"/>
        <v>#N/A</v>
      </c>
      <c r="I7738" t="e">
        <f t="shared" si="699"/>
        <v>#N/A</v>
      </c>
      <c r="J7738" t="e">
        <f t="shared" si="700"/>
        <v>#N/A</v>
      </c>
      <c r="K7738" t="e">
        <f t="shared" si="701"/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 t="shared" ref="H7740:H7803" si="702">NA()</f>
        <v>#N/A</v>
      </c>
      <c r="I7740" t="e">
        <f t="shared" ref="I7740:I7803" si="703">NA()</f>
        <v>#N/A</v>
      </c>
      <c r="J7740" t="e">
        <f t="shared" ref="J7740:J7761" si="704">NA()</f>
        <v>#N/A</v>
      </c>
      <c r="K7740" t="e">
        <f t="shared" ref="K7740:K7761" si="705"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 t="shared" si="702"/>
        <v>#N/A</v>
      </c>
      <c r="I7741" t="e">
        <f t="shared" si="703"/>
        <v>#N/A</v>
      </c>
      <c r="J7741" t="e">
        <f t="shared" si="704"/>
        <v>#N/A</v>
      </c>
      <c r="K7741" t="e">
        <f t="shared" si="705"/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 t="shared" si="702"/>
        <v>#N/A</v>
      </c>
      <c r="I7742" t="e">
        <f t="shared" si="703"/>
        <v>#N/A</v>
      </c>
      <c r="J7742" t="e">
        <f t="shared" si="704"/>
        <v>#N/A</v>
      </c>
      <c r="K7742" t="e">
        <f t="shared" si="705"/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 t="shared" si="702"/>
        <v>#N/A</v>
      </c>
      <c r="I7743" t="e">
        <f t="shared" si="703"/>
        <v>#N/A</v>
      </c>
      <c r="J7743" t="e">
        <f t="shared" si="704"/>
        <v>#N/A</v>
      </c>
      <c r="K7743" t="e">
        <f t="shared" si="705"/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 t="shared" si="702"/>
        <v>#N/A</v>
      </c>
      <c r="I7744" t="e">
        <f t="shared" si="703"/>
        <v>#N/A</v>
      </c>
      <c r="J7744" t="e">
        <f t="shared" si="704"/>
        <v>#N/A</v>
      </c>
      <c r="K7744" t="e">
        <f t="shared" si="705"/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 t="shared" si="702"/>
        <v>#N/A</v>
      </c>
      <c r="I7745" t="e">
        <f t="shared" si="703"/>
        <v>#N/A</v>
      </c>
      <c r="J7745" t="e">
        <f t="shared" si="704"/>
        <v>#N/A</v>
      </c>
      <c r="K7745" t="e">
        <f t="shared" si="705"/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 t="shared" si="702"/>
        <v>#N/A</v>
      </c>
      <c r="I7746" t="e">
        <f t="shared" si="703"/>
        <v>#N/A</v>
      </c>
      <c r="J7746" t="e">
        <f t="shared" si="704"/>
        <v>#N/A</v>
      </c>
      <c r="K7746" t="e">
        <f t="shared" si="705"/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 t="shared" si="702"/>
        <v>#N/A</v>
      </c>
      <c r="I7747" t="e">
        <f t="shared" si="703"/>
        <v>#N/A</v>
      </c>
      <c r="J7747" t="e">
        <f t="shared" si="704"/>
        <v>#N/A</v>
      </c>
      <c r="K7747" t="e">
        <f t="shared" si="705"/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 t="shared" si="702"/>
        <v>#N/A</v>
      </c>
      <c r="I7748" t="e">
        <f t="shared" si="703"/>
        <v>#N/A</v>
      </c>
      <c r="J7748" t="e">
        <f t="shared" si="704"/>
        <v>#N/A</v>
      </c>
      <c r="K7748" t="e">
        <f t="shared" si="705"/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 t="shared" si="702"/>
        <v>#N/A</v>
      </c>
      <c r="I7749" t="e">
        <f t="shared" si="703"/>
        <v>#N/A</v>
      </c>
      <c r="J7749" t="e">
        <f t="shared" si="704"/>
        <v>#N/A</v>
      </c>
      <c r="K7749" t="e">
        <f t="shared" si="705"/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 t="shared" si="702"/>
        <v>#N/A</v>
      </c>
      <c r="I7750" t="e">
        <f t="shared" si="703"/>
        <v>#N/A</v>
      </c>
      <c r="J7750" t="e">
        <f t="shared" si="704"/>
        <v>#N/A</v>
      </c>
      <c r="K7750" t="e">
        <f t="shared" si="705"/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 t="shared" si="702"/>
        <v>#N/A</v>
      </c>
      <c r="I7751" t="e">
        <f t="shared" si="703"/>
        <v>#N/A</v>
      </c>
      <c r="J7751" t="e">
        <f t="shared" si="704"/>
        <v>#N/A</v>
      </c>
      <c r="K7751" t="e">
        <f t="shared" si="705"/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 t="shared" si="702"/>
        <v>#N/A</v>
      </c>
      <c r="I7752" t="e">
        <f t="shared" si="703"/>
        <v>#N/A</v>
      </c>
      <c r="J7752" t="e">
        <f t="shared" si="704"/>
        <v>#N/A</v>
      </c>
      <c r="K7752" t="e">
        <f t="shared" si="705"/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 t="shared" si="702"/>
        <v>#N/A</v>
      </c>
      <c r="I7753" t="e">
        <f t="shared" si="703"/>
        <v>#N/A</v>
      </c>
      <c r="J7753" t="e">
        <f t="shared" si="704"/>
        <v>#N/A</v>
      </c>
      <c r="K7753" t="e">
        <f t="shared" si="705"/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 t="shared" si="702"/>
        <v>#N/A</v>
      </c>
      <c r="I7754" t="e">
        <f t="shared" si="703"/>
        <v>#N/A</v>
      </c>
      <c r="J7754" t="e">
        <f t="shared" si="704"/>
        <v>#N/A</v>
      </c>
      <c r="K7754" t="e">
        <f t="shared" si="705"/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 t="shared" si="702"/>
        <v>#N/A</v>
      </c>
      <c r="I7755" t="e">
        <f t="shared" si="703"/>
        <v>#N/A</v>
      </c>
      <c r="J7755" t="e">
        <f t="shared" si="704"/>
        <v>#N/A</v>
      </c>
      <c r="K7755" t="e">
        <f t="shared" si="705"/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 t="shared" si="702"/>
        <v>#N/A</v>
      </c>
      <c r="I7756" t="e">
        <f t="shared" si="703"/>
        <v>#N/A</v>
      </c>
      <c r="J7756" t="e">
        <f t="shared" si="704"/>
        <v>#N/A</v>
      </c>
      <c r="K7756" t="e">
        <f t="shared" si="705"/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 t="shared" si="702"/>
        <v>#N/A</v>
      </c>
      <c r="I7757" t="e">
        <f t="shared" si="703"/>
        <v>#N/A</v>
      </c>
      <c r="J7757" t="e">
        <f t="shared" si="704"/>
        <v>#N/A</v>
      </c>
      <c r="K7757" t="e">
        <f t="shared" si="705"/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 t="shared" si="702"/>
        <v>#N/A</v>
      </c>
      <c r="I7758" t="e">
        <f t="shared" si="703"/>
        <v>#N/A</v>
      </c>
      <c r="J7758" t="e">
        <f t="shared" si="704"/>
        <v>#N/A</v>
      </c>
      <c r="K7758" t="e">
        <f t="shared" si="705"/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 t="shared" si="702"/>
        <v>#N/A</v>
      </c>
      <c r="I7759" t="e">
        <f t="shared" si="703"/>
        <v>#N/A</v>
      </c>
      <c r="J7759" t="e">
        <f t="shared" si="704"/>
        <v>#N/A</v>
      </c>
      <c r="K7759" t="e">
        <f t="shared" si="705"/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 t="shared" si="702"/>
        <v>#N/A</v>
      </c>
      <c r="I7760" t="e">
        <f t="shared" si="703"/>
        <v>#N/A</v>
      </c>
      <c r="J7760" t="e">
        <f t="shared" si="704"/>
        <v>#N/A</v>
      </c>
      <c r="K7760" t="e">
        <f t="shared" si="705"/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 t="shared" si="702"/>
        <v>#N/A</v>
      </c>
      <c r="I7761" t="e">
        <f t="shared" si="703"/>
        <v>#N/A</v>
      </c>
      <c r="J7761" t="e">
        <f t="shared" si="704"/>
        <v>#N/A</v>
      </c>
      <c r="K7761" t="e">
        <f t="shared" si="705"/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 t="shared" si="702"/>
        <v>#N/A</v>
      </c>
      <c r="I7762" t="e">
        <f t="shared" si="703"/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 t="shared" si="702"/>
        <v>#N/A</v>
      </c>
      <c r="I7763" t="e">
        <f t="shared" si="703"/>
        <v>#N/A</v>
      </c>
      <c r="J7763" t="e">
        <f t="shared" ref="J7763:J7801" si="706">NA()</f>
        <v>#N/A</v>
      </c>
      <c r="K7763" t="e">
        <f t="shared" ref="K7763:K7801" si="707"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 t="shared" si="702"/>
        <v>#N/A</v>
      </c>
      <c r="I7764" t="e">
        <f t="shared" si="703"/>
        <v>#N/A</v>
      </c>
      <c r="J7764" t="e">
        <f t="shared" si="706"/>
        <v>#N/A</v>
      </c>
      <c r="K7764" t="e">
        <f t="shared" si="707"/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 t="shared" si="702"/>
        <v>#N/A</v>
      </c>
      <c r="I7765" t="e">
        <f t="shared" si="703"/>
        <v>#N/A</v>
      </c>
      <c r="J7765" t="e">
        <f t="shared" si="706"/>
        <v>#N/A</v>
      </c>
      <c r="K7765" t="e">
        <f t="shared" si="707"/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 t="shared" si="702"/>
        <v>#N/A</v>
      </c>
      <c r="I7766" t="e">
        <f t="shared" si="703"/>
        <v>#N/A</v>
      </c>
      <c r="J7766" t="e">
        <f t="shared" si="706"/>
        <v>#N/A</v>
      </c>
      <c r="K7766" t="e">
        <f t="shared" si="707"/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 t="shared" si="702"/>
        <v>#N/A</v>
      </c>
      <c r="I7767" t="e">
        <f t="shared" si="703"/>
        <v>#N/A</v>
      </c>
      <c r="J7767" t="e">
        <f t="shared" si="706"/>
        <v>#N/A</v>
      </c>
      <c r="K7767" t="e">
        <f t="shared" si="707"/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 t="shared" si="702"/>
        <v>#N/A</v>
      </c>
      <c r="I7768" t="e">
        <f t="shared" si="703"/>
        <v>#N/A</v>
      </c>
      <c r="J7768" t="e">
        <f t="shared" si="706"/>
        <v>#N/A</v>
      </c>
      <c r="K7768" t="e">
        <f t="shared" si="707"/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 t="shared" si="702"/>
        <v>#N/A</v>
      </c>
      <c r="I7769" t="e">
        <f t="shared" si="703"/>
        <v>#N/A</v>
      </c>
      <c r="J7769" t="e">
        <f t="shared" si="706"/>
        <v>#N/A</v>
      </c>
      <c r="K7769" t="e">
        <f t="shared" si="707"/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 t="shared" si="702"/>
        <v>#N/A</v>
      </c>
      <c r="I7770" t="e">
        <f t="shared" si="703"/>
        <v>#N/A</v>
      </c>
      <c r="J7770" t="e">
        <f t="shared" si="706"/>
        <v>#N/A</v>
      </c>
      <c r="K7770" t="e">
        <f t="shared" si="707"/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 t="shared" si="702"/>
        <v>#N/A</v>
      </c>
      <c r="I7771" t="e">
        <f t="shared" si="703"/>
        <v>#N/A</v>
      </c>
      <c r="J7771" t="e">
        <f t="shared" si="706"/>
        <v>#N/A</v>
      </c>
      <c r="K7771" t="e">
        <f t="shared" si="707"/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 t="shared" si="702"/>
        <v>#N/A</v>
      </c>
      <c r="I7772" t="e">
        <f t="shared" si="703"/>
        <v>#N/A</v>
      </c>
      <c r="J7772" t="e">
        <f t="shared" si="706"/>
        <v>#N/A</v>
      </c>
      <c r="K7772" t="e">
        <f t="shared" si="707"/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 t="shared" si="702"/>
        <v>#N/A</v>
      </c>
      <c r="I7773" t="e">
        <f t="shared" si="703"/>
        <v>#N/A</v>
      </c>
      <c r="J7773" t="e">
        <f t="shared" si="706"/>
        <v>#N/A</v>
      </c>
      <c r="K7773" t="e">
        <f t="shared" si="707"/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 t="shared" si="702"/>
        <v>#N/A</v>
      </c>
      <c r="I7774" t="e">
        <f t="shared" si="703"/>
        <v>#N/A</v>
      </c>
      <c r="J7774" t="e">
        <f t="shared" si="706"/>
        <v>#N/A</v>
      </c>
      <c r="K7774" t="e">
        <f t="shared" si="707"/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 t="shared" si="702"/>
        <v>#N/A</v>
      </c>
      <c r="I7775" t="e">
        <f t="shared" si="703"/>
        <v>#N/A</v>
      </c>
      <c r="J7775" t="e">
        <f t="shared" si="706"/>
        <v>#N/A</v>
      </c>
      <c r="K7775" t="e">
        <f t="shared" si="707"/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 t="shared" si="702"/>
        <v>#N/A</v>
      </c>
      <c r="I7776" t="e">
        <f t="shared" si="703"/>
        <v>#N/A</v>
      </c>
      <c r="J7776" t="e">
        <f t="shared" si="706"/>
        <v>#N/A</v>
      </c>
      <c r="K7776" t="e">
        <f t="shared" si="707"/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 t="shared" si="702"/>
        <v>#N/A</v>
      </c>
      <c r="I7777" t="e">
        <f t="shared" si="703"/>
        <v>#N/A</v>
      </c>
      <c r="J7777" t="e">
        <f t="shared" si="706"/>
        <v>#N/A</v>
      </c>
      <c r="K7777" t="e">
        <f t="shared" si="707"/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 t="shared" si="702"/>
        <v>#N/A</v>
      </c>
      <c r="I7778" t="e">
        <f t="shared" si="703"/>
        <v>#N/A</v>
      </c>
      <c r="J7778" t="e">
        <f t="shared" si="706"/>
        <v>#N/A</v>
      </c>
      <c r="K7778" t="e">
        <f t="shared" si="707"/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 t="shared" si="702"/>
        <v>#N/A</v>
      </c>
      <c r="I7779" t="e">
        <f t="shared" si="703"/>
        <v>#N/A</v>
      </c>
      <c r="J7779" t="e">
        <f t="shared" si="706"/>
        <v>#N/A</v>
      </c>
      <c r="K7779" t="e">
        <f t="shared" si="707"/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 t="shared" si="702"/>
        <v>#N/A</v>
      </c>
      <c r="I7780" t="e">
        <f t="shared" si="703"/>
        <v>#N/A</v>
      </c>
      <c r="J7780" t="e">
        <f t="shared" si="706"/>
        <v>#N/A</v>
      </c>
      <c r="K7780" t="e">
        <f t="shared" si="707"/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 t="shared" si="702"/>
        <v>#N/A</v>
      </c>
      <c r="I7781" t="e">
        <f t="shared" si="703"/>
        <v>#N/A</v>
      </c>
      <c r="J7781" t="e">
        <f t="shared" si="706"/>
        <v>#N/A</v>
      </c>
      <c r="K7781" t="e">
        <f t="shared" si="707"/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 t="shared" si="702"/>
        <v>#N/A</v>
      </c>
      <c r="I7782" t="e">
        <f t="shared" si="703"/>
        <v>#N/A</v>
      </c>
      <c r="J7782" t="e">
        <f t="shared" si="706"/>
        <v>#N/A</v>
      </c>
      <c r="K7782" t="e">
        <f t="shared" si="707"/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 t="shared" si="702"/>
        <v>#N/A</v>
      </c>
      <c r="I7783" t="e">
        <f t="shared" si="703"/>
        <v>#N/A</v>
      </c>
      <c r="J7783" t="e">
        <f t="shared" si="706"/>
        <v>#N/A</v>
      </c>
      <c r="K7783" t="e">
        <f t="shared" si="707"/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 t="shared" si="702"/>
        <v>#N/A</v>
      </c>
      <c r="I7784" t="e">
        <f t="shared" si="703"/>
        <v>#N/A</v>
      </c>
      <c r="J7784" t="e">
        <f t="shared" si="706"/>
        <v>#N/A</v>
      </c>
      <c r="K7784" t="e">
        <f t="shared" si="707"/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 t="shared" si="702"/>
        <v>#N/A</v>
      </c>
      <c r="I7785" t="e">
        <f t="shared" si="703"/>
        <v>#N/A</v>
      </c>
      <c r="J7785" t="e">
        <f t="shared" si="706"/>
        <v>#N/A</v>
      </c>
      <c r="K7785" t="e">
        <f t="shared" si="707"/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 t="shared" si="702"/>
        <v>#N/A</v>
      </c>
      <c r="I7786" t="e">
        <f t="shared" si="703"/>
        <v>#N/A</v>
      </c>
      <c r="J7786" t="e">
        <f t="shared" si="706"/>
        <v>#N/A</v>
      </c>
      <c r="K7786" t="e">
        <f t="shared" si="707"/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 t="shared" si="702"/>
        <v>#N/A</v>
      </c>
      <c r="I7787" t="e">
        <f t="shared" si="703"/>
        <v>#N/A</v>
      </c>
      <c r="J7787" t="e">
        <f t="shared" si="706"/>
        <v>#N/A</v>
      </c>
      <c r="K7787" t="e">
        <f t="shared" si="707"/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 t="shared" si="702"/>
        <v>#N/A</v>
      </c>
      <c r="I7788" t="e">
        <f t="shared" si="703"/>
        <v>#N/A</v>
      </c>
      <c r="J7788" t="e">
        <f t="shared" si="706"/>
        <v>#N/A</v>
      </c>
      <c r="K7788" t="e">
        <f t="shared" si="707"/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 t="shared" si="702"/>
        <v>#N/A</v>
      </c>
      <c r="I7789" t="e">
        <f t="shared" si="703"/>
        <v>#N/A</v>
      </c>
      <c r="J7789" t="e">
        <f t="shared" si="706"/>
        <v>#N/A</v>
      </c>
      <c r="K7789" t="e">
        <f t="shared" si="707"/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 t="shared" si="702"/>
        <v>#N/A</v>
      </c>
      <c r="I7790" t="e">
        <f t="shared" si="703"/>
        <v>#N/A</v>
      </c>
      <c r="J7790" t="e">
        <f t="shared" si="706"/>
        <v>#N/A</v>
      </c>
      <c r="K7790" t="e">
        <f t="shared" si="707"/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 t="shared" si="702"/>
        <v>#N/A</v>
      </c>
      <c r="I7791" t="e">
        <f t="shared" si="703"/>
        <v>#N/A</v>
      </c>
      <c r="J7791" t="e">
        <f t="shared" si="706"/>
        <v>#N/A</v>
      </c>
      <c r="K7791" t="e">
        <f t="shared" si="707"/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 t="shared" si="702"/>
        <v>#N/A</v>
      </c>
      <c r="I7792" t="e">
        <f t="shared" si="703"/>
        <v>#N/A</v>
      </c>
      <c r="J7792" t="e">
        <f t="shared" si="706"/>
        <v>#N/A</v>
      </c>
      <c r="K7792" t="e">
        <f t="shared" si="707"/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 t="shared" si="702"/>
        <v>#N/A</v>
      </c>
      <c r="I7793" t="e">
        <f t="shared" si="703"/>
        <v>#N/A</v>
      </c>
      <c r="J7793" t="e">
        <f t="shared" si="706"/>
        <v>#N/A</v>
      </c>
      <c r="K7793" t="e">
        <f t="shared" si="707"/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 t="shared" si="702"/>
        <v>#N/A</v>
      </c>
      <c r="I7794" t="e">
        <f t="shared" si="703"/>
        <v>#N/A</v>
      </c>
      <c r="J7794" t="e">
        <f t="shared" si="706"/>
        <v>#N/A</v>
      </c>
      <c r="K7794" t="e">
        <f t="shared" si="707"/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 t="shared" si="702"/>
        <v>#N/A</v>
      </c>
      <c r="I7795" t="e">
        <f t="shared" si="703"/>
        <v>#N/A</v>
      </c>
      <c r="J7795" t="e">
        <f t="shared" si="706"/>
        <v>#N/A</v>
      </c>
      <c r="K7795" t="e">
        <f t="shared" si="707"/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 t="shared" si="702"/>
        <v>#N/A</v>
      </c>
      <c r="I7796" t="e">
        <f t="shared" si="703"/>
        <v>#N/A</v>
      </c>
      <c r="J7796" t="e">
        <f t="shared" si="706"/>
        <v>#N/A</v>
      </c>
      <c r="K7796" t="e">
        <f t="shared" si="707"/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 t="shared" si="702"/>
        <v>#N/A</v>
      </c>
      <c r="I7797" t="e">
        <f t="shared" si="703"/>
        <v>#N/A</v>
      </c>
      <c r="J7797" t="e">
        <f t="shared" si="706"/>
        <v>#N/A</v>
      </c>
      <c r="K7797" t="e">
        <f t="shared" si="707"/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 t="shared" si="702"/>
        <v>#N/A</v>
      </c>
      <c r="I7798" t="e">
        <f t="shared" si="703"/>
        <v>#N/A</v>
      </c>
      <c r="J7798" t="e">
        <f t="shared" si="706"/>
        <v>#N/A</v>
      </c>
      <c r="K7798" t="e">
        <f t="shared" si="707"/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 t="shared" si="702"/>
        <v>#N/A</v>
      </c>
      <c r="I7799" t="e">
        <f t="shared" si="703"/>
        <v>#N/A</v>
      </c>
      <c r="J7799" t="e">
        <f t="shared" si="706"/>
        <v>#N/A</v>
      </c>
      <c r="K7799" t="e">
        <f t="shared" si="707"/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 t="shared" si="702"/>
        <v>#N/A</v>
      </c>
      <c r="I7800" t="e">
        <f t="shared" si="703"/>
        <v>#N/A</v>
      </c>
      <c r="J7800" t="e">
        <f t="shared" si="706"/>
        <v>#N/A</v>
      </c>
      <c r="K7800" t="e">
        <f t="shared" si="707"/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 t="shared" si="702"/>
        <v>#N/A</v>
      </c>
      <c r="I7801" t="e">
        <f t="shared" si="703"/>
        <v>#N/A</v>
      </c>
      <c r="J7801" t="e">
        <f t="shared" si="706"/>
        <v>#N/A</v>
      </c>
      <c r="K7801" t="e">
        <f t="shared" si="707"/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 t="shared" si="702"/>
        <v>#N/A</v>
      </c>
      <c r="I7802" t="e">
        <f t="shared" si="703"/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 t="shared" si="702"/>
        <v>#N/A</v>
      </c>
      <c r="I7803" t="e">
        <f t="shared" si="703"/>
        <v>#N/A</v>
      </c>
      <c r="J7803" t="e">
        <f t="shared" ref="J7803:J7821" si="708">NA()</f>
        <v>#N/A</v>
      </c>
      <c r="K7803" t="e">
        <f t="shared" ref="K7803:K7821" si="709"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 t="shared" ref="H7804:H7867" si="710">NA()</f>
        <v>#N/A</v>
      </c>
      <c r="I7804" t="e">
        <f t="shared" ref="I7804:I7867" si="711">NA()</f>
        <v>#N/A</v>
      </c>
      <c r="J7804" t="e">
        <f t="shared" si="708"/>
        <v>#N/A</v>
      </c>
      <c r="K7804" t="e">
        <f t="shared" si="709"/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 t="shared" si="710"/>
        <v>#N/A</v>
      </c>
      <c r="I7805" t="e">
        <f t="shared" si="711"/>
        <v>#N/A</v>
      </c>
      <c r="J7805" t="e">
        <f t="shared" si="708"/>
        <v>#N/A</v>
      </c>
      <c r="K7805" t="e">
        <f t="shared" si="709"/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 t="shared" si="710"/>
        <v>#N/A</v>
      </c>
      <c r="I7806" t="e">
        <f t="shared" si="711"/>
        <v>#N/A</v>
      </c>
      <c r="J7806" t="e">
        <f t="shared" si="708"/>
        <v>#N/A</v>
      </c>
      <c r="K7806" t="e">
        <f t="shared" si="709"/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 t="shared" si="710"/>
        <v>#N/A</v>
      </c>
      <c r="I7807" t="e">
        <f t="shared" si="711"/>
        <v>#N/A</v>
      </c>
      <c r="J7807" t="e">
        <f t="shared" si="708"/>
        <v>#N/A</v>
      </c>
      <c r="K7807" t="e">
        <f t="shared" si="709"/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 t="shared" si="710"/>
        <v>#N/A</v>
      </c>
      <c r="I7808" t="e">
        <f t="shared" si="711"/>
        <v>#N/A</v>
      </c>
      <c r="J7808" t="e">
        <f t="shared" si="708"/>
        <v>#N/A</v>
      </c>
      <c r="K7808" t="e">
        <f t="shared" si="709"/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 t="shared" si="710"/>
        <v>#N/A</v>
      </c>
      <c r="I7809" t="e">
        <f t="shared" si="711"/>
        <v>#N/A</v>
      </c>
      <c r="J7809" t="e">
        <f t="shared" si="708"/>
        <v>#N/A</v>
      </c>
      <c r="K7809" t="e">
        <f t="shared" si="709"/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 t="shared" si="710"/>
        <v>#N/A</v>
      </c>
      <c r="I7810" t="e">
        <f t="shared" si="711"/>
        <v>#N/A</v>
      </c>
      <c r="J7810" t="e">
        <f t="shared" si="708"/>
        <v>#N/A</v>
      </c>
      <c r="K7810" t="e">
        <f t="shared" si="709"/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 t="shared" si="710"/>
        <v>#N/A</v>
      </c>
      <c r="I7811" t="e">
        <f t="shared" si="711"/>
        <v>#N/A</v>
      </c>
      <c r="J7811" t="e">
        <f t="shared" si="708"/>
        <v>#N/A</v>
      </c>
      <c r="K7811" t="e">
        <f t="shared" si="709"/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 t="shared" si="710"/>
        <v>#N/A</v>
      </c>
      <c r="I7812" t="e">
        <f t="shared" si="711"/>
        <v>#N/A</v>
      </c>
      <c r="J7812" t="e">
        <f t="shared" si="708"/>
        <v>#N/A</v>
      </c>
      <c r="K7812" t="e">
        <f t="shared" si="709"/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 t="shared" si="710"/>
        <v>#N/A</v>
      </c>
      <c r="I7813" t="e">
        <f t="shared" si="711"/>
        <v>#N/A</v>
      </c>
      <c r="J7813" t="e">
        <f t="shared" si="708"/>
        <v>#N/A</v>
      </c>
      <c r="K7813" t="e">
        <f t="shared" si="709"/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 t="shared" si="710"/>
        <v>#N/A</v>
      </c>
      <c r="I7814" t="e">
        <f t="shared" si="711"/>
        <v>#N/A</v>
      </c>
      <c r="J7814" t="e">
        <f t="shared" si="708"/>
        <v>#N/A</v>
      </c>
      <c r="K7814" t="e">
        <f t="shared" si="709"/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 t="shared" si="710"/>
        <v>#N/A</v>
      </c>
      <c r="I7815" t="e">
        <f t="shared" si="711"/>
        <v>#N/A</v>
      </c>
      <c r="J7815" t="e">
        <f t="shared" si="708"/>
        <v>#N/A</v>
      </c>
      <c r="K7815" t="e">
        <f t="shared" si="709"/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 t="shared" si="710"/>
        <v>#N/A</v>
      </c>
      <c r="I7816" t="e">
        <f t="shared" si="711"/>
        <v>#N/A</v>
      </c>
      <c r="J7816" t="e">
        <f t="shared" si="708"/>
        <v>#N/A</v>
      </c>
      <c r="K7816" t="e">
        <f t="shared" si="709"/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 t="shared" si="710"/>
        <v>#N/A</v>
      </c>
      <c r="I7817" t="e">
        <f t="shared" si="711"/>
        <v>#N/A</v>
      </c>
      <c r="J7817" t="e">
        <f t="shared" si="708"/>
        <v>#N/A</v>
      </c>
      <c r="K7817" t="e">
        <f t="shared" si="709"/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 t="shared" si="710"/>
        <v>#N/A</v>
      </c>
      <c r="I7818" t="e">
        <f t="shared" si="711"/>
        <v>#N/A</v>
      </c>
      <c r="J7818" t="e">
        <f t="shared" si="708"/>
        <v>#N/A</v>
      </c>
      <c r="K7818" t="e">
        <f t="shared" si="709"/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 t="shared" si="710"/>
        <v>#N/A</v>
      </c>
      <c r="I7819" t="e">
        <f t="shared" si="711"/>
        <v>#N/A</v>
      </c>
      <c r="J7819" t="e">
        <f t="shared" si="708"/>
        <v>#N/A</v>
      </c>
      <c r="K7819" t="e">
        <f t="shared" si="709"/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 t="shared" si="710"/>
        <v>#N/A</v>
      </c>
      <c r="I7820" t="e">
        <f t="shared" si="711"/>
        <v>#N/A</v>
      </c>
      <c r="J7820" t="e">
        <f t="shared" si="708"/>
        <v>#N/A</v>
      </c>
      <c r="K7820" t="e">
        <f t="shared" si="709"/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 t="shared" si="710"/>
        <v>#N/A</v>
      </c>
      <c r="I7821" t="e">
        <f t="shared" si="711"/>
        <v>#N/A</v>
      </c>
      <c r="J7821" t="e">
        <f t="shared" si="708"/>
        <v>#N/A</v>
      </c>
      <c r="K7821" t="e">
        <f t="shared" si="709"/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 t="shared" si="710"/>
        <v>#N/A</v>
      </c>
      <c r="I7822" t="e">
        <f t="shared" si="711"/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 t="shared" si="710"/>
        <v>#N/A</v>
      </c>
      <c r="I7823" t="e">
        <f t="shared" si="711"/>
        <v>#N/A</v>
      </c>
      <c r="J7823" t="e">
        <f t="shared" ref="J7823:J7886" si="712">NA()</f>
        <v>#N/A</v>
      </c>
      <c r="K7823" t="e">
        <f t="shared" ref="K7823:K7886" si="713"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 t="shared" si="710"/>
        <v>#N/A</v>
      </c>
      <c r="I7824" t="e">
        <f t="shared" si="711"/>
        <v>#N/A</v>
      </c>
      <c r="J7824" t="e">
        <f t="shared" si="712"/>
        <v>#N/A</v>
      </c>
      <c r="K7824" t="e">
        <f t="shared" si="713"/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 t="shared" si="710"/>
        <v>#N/A</v>
      </c>
      <c r="I7825" t="e">
        <f t="shared" si="711"/>
        <v>#N/A</v>
      </c>
      <c r="J7825" t="e">
        <f t="shared" si="712"/>
        <v>#N/A</v>
      </c>
      <c r="K7825" t="e">
        <f t="shared" si="713"/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 t="shared" si="710"/>
        <v>#N/A</v>
      </c>
      <c r="I7826" t="e">
        <f t="shared" si="711"/>
        <v>#N/A</v>
      </c>
      <c r="J7826" t="e">
        <f t="shared" si="712"/>
        <v>#N/A</v>
      </c>
      <c r="K7826" t="e">
        <f t="shared" si="713"/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 t="shared" si="710"/>
        <v>#N/A</v>
      </c>
      <c r="I7827" t="e">
        <f t="shared" si="711"/>
        <v>#N/A</v>
      </c>
      <c r="J7827" t="e">
        <f t="shared" si="712"/>
        <v>#N/A</v>
      </c>
      <c r="K7827" t="e">
        <f t="shared" si="713"/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 t="shared" si="710"/>
        <v>#N/A</v>
      </c>
      <c r="I7828" t="e">
        <f t="shared" si="711"/>
        <v>#N/A</v>
      </c>
      <c r="J7828" t="e">
        <f t="shared" si="712"/>
        <v>#N/A</v>
      </c>
      <c r="K7828" t="e">
        <f t="shared" si="713"/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 t="shared" si="710"/>
        <v>#N/A</v>
      </c>
      <c r="I7829" t="e">
        <f t="shared" si="711"/>
        <v>#N/A</v>
      </c>
      <c r="J7829" t="e">
        <f t="shared" si="712"/>
        <v>#N/A</v>
      </c>
      <c r="K7829" t="e">
        <f t="shared" si="713"/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 t="shared" si="710"/>
        <v>#N/A</v>
      </c>
      <c r="I7830" t="e">
        <f t="shared" si="711"/>
        <v>#N/A</v>
      </c>
      <c r="J7830" t="e">
        <f t="shared" si="712"/>
        <v>#N/A</v>
      </c>
      <c r="K7830" t="e">
        <f t="shared" si="713"/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 t="shared" si="710"/>
        <v>#N/A</v>
      </c>
      <c r="I7831" t="e">
        <f t="shared" si="711"/>
        <v>#N/A</v>
      </c>
      <c r="J7831" t="e">
        <f t="shared" si="712"/>
        <v>#N/A</v>
      </c>
      <c r="K7831" t="e">
        <f t="shared" si="713"/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 t="shared" si="710"/>
        <v>#N/A</v>
      </c>
      <c r="I7832" t="e">
        <f t="shared" si="711"/>
        <v>#N/A</v>
      </c>
      <c r="J7832" t="e">
        <f t="shared" si="712"/>
        <v>#N/A</v>
      </c>
      <c r="K7832" t="e">
        <f t="shared" si="713"/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 t="shared" si="710"/>
        <v>#N/A</v>
      </c>
      <c r="I7833" t="e">
        <f t="shared" si="711"/>
        <v>#N/A</v>
      </c>
      <c r="J7833" t="e">
        <f t="shared" si="712"/>
        <v>#N/A</v>
      </c>
      <c r="K7833" t="e">
        <f t="shared" si="713"/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 t="shared" si="710"/>
        <v>#N/A</v>
      </c>
      <c r="I7834" t="e">
        <f t="shared" si="711"/>
        <v>#N/A</v>
      </c>
      <c r="J7834" t="e">
        <f t="shared" si="712"/>
        <v>#N/A</v>
      </c>
      <c r="K7834" t="e">
        <f t="shared" si="713"/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 t="shared" si="710"/>
        <v>#N/A</v>
      </c>
      <c r="I7835" t="e">
        <f t="shared" si="711"/>
        <v>#N/A</v>
      </c>
      <c r="J7835" t="e">
        <f t="shared" si="712"/>
        <v>#N/A</v>
      </c>
      <c r="K7835" t="e">
        <f t="shared" si="713"/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 t="shared" si="710"/>
        <v>#N/A</v>
      </c>
      <c r="I7836" t="e">
        <f t="shared" si="711"/>
        <v>#N/A</v>
      </c>
      <c r="J7836" t="e">
        <f t="shared" si="712"/>
        <v>#N/A</v>
      </c>
      <c r="K7836" t="e">
        <f t="shared" si="713"/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 t="shared" si="710"/>
        <v>#N/A</v>
      </c>
      <c r="I7837" t="e">
        <f t="shared" si="711"/>
        <v>#N/A</v>
      </c>
      <c r="J7837" t="e">
        <f t="shared" si="712"/>
        <v>#N/A</v>
      </c>
      <c r="K7837" t="e">
        <f t="shared" si="713"/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 t="shared" si="710"/>
        <v>#N/A</v>
      </c>
      <c r="I7838" t="e">
        <f t="shared" si="711"/>
        <v>#N/A</v>
      </c>
      <c r="J7838" t="e">
        <f t="shared" si="712"/>
        <v>#N/A</v>
      </c>
      <c r="K7838" t="e">
        <f t="shared" si="713"/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 t="shared" si="710"/>
        <v>#N/A</v>
      </c>
      <c r="I7839" t="e">
        <f t="shared" si="711"/>
        <v>#N/A</v>
      </c>
      <c r="J7839" t="e">
        <f t="shared" si="712"/>
        <v>#N/A</v>
      </c>
      <c r="K7839" t="e">
        <f t="shared" si="713"/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 t="shared" si="710"/>
        <v>#N/A</v>
      </c>
      <c r="I7840" t="e">
        <f t="shared" si="711"/>
        <v>#N/A</v>
      </c>
      <c r="J7840" t="e">
        <f t="shared" si="712"/>
        <v>#N/A</v>
      </c>
      <c r="K7840" t="e">
        <f t="shared" si="713"/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 t="shared" si="710"/>
        <v>#N/A</v>
      </c>
      <c r="I7841" t="e">
        <f t="shared" si="711"/>
        <v>#N/A</v>
      </c>
      <c r="J7841" t="e">
        <f t="shared" si="712"/>
        <v>#N/A</v>
      </c>
      <c r="K7841" t="e">
        <f t="shared" si="713"/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 t="shared" si="710"/>
        <v>#N/A</v>
      </c>
      <c r="I7842" t="e">
        <f t="shared" si="711"/>
        <v>#N/A</v>
      </c>
      <c r="J7842" t="e">
        <f t="shared" si="712"/>
        <v>#N/A</v>
      </c>
      <c r="K7842" t="e">
        <f t="shared" si="713"/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 t="shared" si="710"/>
        <v>#N/A</v>
      </c>
      <c r="I7843" t="e">
        <f t="shared" si="711"/>
        <v>#N/A</v>
      </c>
      <c r="J7843" t="e">
        <f t="shared" si="712"/>
        <v>#N/A</v>
      </c>
      <c r="K7843" t="e">
        <f t="shared" si="713"/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 t="shared" si="710"/>
        <v>#N/A</v>
      </c>
      <c r="I7844" t="e">
        <f t="shared" si="711"/>
        <v>#N/A</v>
      </c>
      <c r="J7844" t="e">
        <f t="shared" si="712"/>
        <v>#N/A</v>
      </c>
      <c r="K7844" t="e">
        <f t="shared" si="713"/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 t="shared" si="710"/>
        <v>#N/A</v>
      </c>
      <c r="I7845" t="e">
        <f t="shared" si="711"/>
        <v>#N/A</v>
      </c>
      <c r="J7845" t="e">
        <f t="shared" si="712"/>
        <v>#N/A</v>
      </c>
      <c r="K7845" t="e">
        <f t="shared" si="713"/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 t="shared" si="710"/>
        <v>#N/A</v>
      </c>
      <c r="I7846" t="e">
        <f t="shared" si="711"/>
        <v>#N/A</v>
      </c>
      <c r="J7846" t="e">
        <f t="shared" si="712"/>
        <v>#N/A</v>
      </c>
      <c r="K7846" t="e">
        <f t="shared" si="713"/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 t="shared" si="710"/>
        <v>#N/A</v>
      </c>
      <c r="I7847" t="e">
        <f t="shared" si="711"/>
        <v>#N/A</v>
      </c>
      <c r="J7847" t="e">
        <f t="shared" si="712"/>
        <v>#N/A</v>
      </c>
      <c r="K7847" t="e">
        <f t="shared" si="713"/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 t="shared" si="710"/>
        <v>#N/A</v>
      </c>
      <c r="I7848" t="e">
        <f t="shared" si="711"/>
        <v>#N/A</v>
      </c>
      <c r="J7848" t="e">
        <f t="shared" si="712"/>
        <v>#N/A</v>
      </c>
      <c r="K7848" t="e">
        <f t="shared" si="713"/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 t="shared" si="710"/>
        <v>#N/A</v>
      </c>
      <c r="I7849" t="e">
        <f t="shared" si="711"/>
        <v>#N/A</v>
      </c>
      <c r="J7849" t="e">
        <f t="shared" si="712"/>
        <v>#N/A</v>
      </c>
      <c r="K7849" t="e">
        <f t="shared" si="713"/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 t="shared" si="710"/>
        <v>#N/A</v>
      </c>
      <c r="I7850" t="e">
        <f t="shared" si="711"/>
        <v>#N/A</v>
      </c>
      <c r="J7850" t="e">
        <f t="shared" si="712"/>
        <v>#N/A</v>
      </c>
      <c r="K7850" t="e">
        <f t="shared" si="713"/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 t="shared" si="710"/>
        <v>#N/A</v>
      </c>
      <c r="I7851" t="e">
        <f t="shared" si="711"/>
        <v>#N/A</v>
      </c>
      <c r="J7851" t="e">
        <f t="shared" si="712"/>
        <v>#N/A</v>
      </c>
      <c r="K7851" t="e">
        <f t="shared" si="713"/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 t="shared" si="710"/>
        <v>#N/A</v>
      </c>
      <c r="I7852" t="e">
        <f t="shared" si="711"/>
        <v>#N/A</v>
      </c>
      <c r="J7852" t="e">
        <f t="shared" si="712"/>
        <v>#N/A</v>
      </c>
      <c r="K7852" t="e">
        <f t="shared" si="713"/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 t="shared" si="710"/>
        <v>#N/A</v>
      </c>
      <c r="I7853" t="e">
        <f t="shared" si="711"/>
        <v>#N/A</v>
      </c>
      <c r="J7853" t="e">
        <f t="shared" si="712"/>
        <v>#N/A</v>
      </c>
      <c r="K7853" t="e">
        <f t="shared" si="713"/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 t="shared" si="710"/>
        <v>#N/A</v>
      </c>
      <c r="I7854" t="e">
        <f t="shared" si="711"/>
        <v>#N/A</v>
      </c>
      <c r="J7854" t="e">
        <f t="shared" si="712"/>
        <v>#N/A</v>
      </c>
      <c r="K7854" t="e">
        <f t="shared" si="713"/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 t="shared" si="710"/>
        <v>#N/A</v>
      </c>
      <c r="I7855" t="e">
        <f t="shared" si="711"/>
        <v>#N/A</v>
      </c>
      <c r="J7855" t="e">
        <f t="shared" si="712"/>
        <v>#N/A</v>
      </c>
      <c r="K7855" t="e">
        <f t="shared" si="713"/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 t="shared" si="710"/>
        <v>#N/A</v>
      </c>
      <c r="I7856" t="e">
        <f t="shared" si="711"/>
        <v>#N/A</v>
      </c>
      <c r="J7856" t="e">
        <f t="shared" si="712"/>
        <v>#N/A</v>
      </c>
      <c r="K7856" t="e">
        <f t="shared" si="713"/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 t="shared" si="710"/>
        <v>#N/A</v>
      </c>
      <c r="I7857" t="e">
        <f t="shared" si="711"/>
        <v>#N/A</v>
      </c>
      <c r="J7857" t="e">
        <f t="shared" si="712"/>
        <v>#N/A</v>
      </c>
      <c r="K7857" t="e">
        <f t="shared" si="713"/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 t="shared" si="710"/>
        <v>#N/A</v>
      </c>
      <c r="I7858" t="e">
        <f t="shared" si="711"/>
        <v>#N/A</v>
      </c>
      <c r="J7858" t="e">
        <f t="shared" si="712"/>
        <v>#N/A</v>
      </c>
      <c r="K7858" t="e">
        <f t="shared" si="713"/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 t="shared" si="710"/>
        <v>#N/A</v>
      </c>
      <c r="I7859" t="e">
        <f t="shared" si="711"/>
        <v>#N/A</v>
      </c>
      <c r="J7859" t="e">
        <f t="shared" si="712"/>
        <v>#N/A</v>
      </c>
      <c r="K7859" t="e">
        <f t="shared" si="713"/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 t="shared" si="710"/>
        <v>#N/A</v>
      </c>
      <c r="I7860" t="e">
        <f t="shared" si="711"/>
        <v>#N/A</v>
      </c>
      <c r="J7860" t="e">
        <f t="shared" si="712"/>
        <v>#N/A</v>
      </c>
      <c r="K7860" t="e">
        <f t="shared" si="713"/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 t="shared" si="710"/>
        <v>#N/A</v>
      </c>
      <c r="I7861" t="e">
        <f t="shared" si="711"/>
        <v>#N/A</v>
      </c>
      <c r="J7861" t="e">
        <f t="shared" si="712"/>
        <v>#N/A</v>
      </c>
      <c r="K7861" t="e">
        <f t="shared" si="713"/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 t="shared" si="710"/>
        <v>#N/A</v>
      </c>
      <c r="I7862" t="e">
        <f t="shared" si="711"/>
        <v>#N/A</v>
      </c>
      <c r="J7862" t="e">
        <f t="shared" si="712"/>
        <v>#N/A</v>
      </c>
      <c r="K7862" t="e">
        <f t="shared" si="713"/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 t="shared" si="710"/>
        <v>#N/A</v>
      </c>
      <c r="I7863" t="e">
        <f t="shared" si="711"/>
        <v>#N/A</v>
      </c>
      <c r="J7863" t="e">
        <f t="shared" si="712"/>
        <v>#N/A</v>
      </c>
      <c r="K7863" t="e">
        <f t="shared" si="713"/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 t="shared" si="710"/>
        <v>#N/A</v>
      </c>
      <c r="I7864" t="e">
        <f t="shared" si="711"/>
        <v>#N/A</v>
      </c>
      <c r="J7864" t="e">
        <f t="shared" si="712"/>
        <v>#N/A</v>
      </c>
      <c r="K7864" t="e">
        <f t="shared" si="713"/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 t="shared" si="710"/>
        <v>#N/A</v>
      </c>
      <c r="I7865" t="e">
        <f t="shared" si="711"/>
        <v>#N/A</v>
      </c>
      <c r="J7865" t="e">
        <f t="shared" si="712"/>
        <v>#N/A</v>
      </c>
      <c r="K7865" t="e">
        <f t="shared" si="713"/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 t="shared" si="710"/>
        <v>#N/A</v>
      </c>
      <c r="I7866" t="e">
        <f t="shared" si="711"/>
        <v>#N/A</v>
      </c>
      <c r="J7866" t="e">
        <f t="shared" si="712"/>
        <v>#N/A</v>
      </c>
      <c r="K7866" t="e">
        <f t="shared" si="713"/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 t="shared" si="710"/>
        <v>#N/A</v>
      </c>
      <c r="I7867" t="e">
        <f t="shared" si="711"/>
        <v>#N/A</v>
      </c>
      <c r="J7867" t="e">
        <f t="shared" si="712"/>
        <v>#N/A</v>
      </c>
      <c r="K7867" t="e">
        <f t="shared" si="713"/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 t="shared" ref="H7868:H7909" si="714">NA()</f>
        <v>#N/A</v>
      </c>
      <c r="I7868" t="e">
        <f t="shared" ref="I7868:I7909" si="715">NA()</f>
        <v>#N/A</v>
      </c>
      <c r="J7868" t="e">
        <f t="shared" si="712"/>
        <v>#N/A</v>
      </c>
      <c r="K7868" t="e">
        <f t="shared" si="713"/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 t="shared" si="714"/>
        <v>#N/A</v>
      </c>
      <c r="I7869" t="e">
        <f t="shared" si="715"/>
        <v>#N/A</v>
      </c>
      <c r="J7869" t="e">
        <f t="shared" si="712"/>
        <v>#N/A</v>
      </c>
      <c r="K7869" t="e">
        <f t="shared" si="713"/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 t="shared" si="714"/>
        <v>#N/A</v>
      </c>
      <c r="I7870" t="e">
        <f t="shared" si="715"/>
        <v>#N/A</v>
      </c>
      <c r="J7870" t="e">
        <f t="shared" si="712"/>
        <v>#N/A</v>
      </c>
      <c r="K7870" t="e">
        <f t="shared" si="713"/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 t="shared" si="714"/>
        <v>#N/A</v>
      </c>
      <c r="I7871" t="e">
        <f t="shared" si="715"/>
        <v>#N/A</v>
      </c>
      <c r="J7871" t="e">
        <f t="shared" si="712"/>
        <v>#N/A</v>
      </c>
      <c r="K7871" t="e">
        <f t="shared" si="713"/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 t="shared" si="714"/>
        <v>#N/A</v>
      </c>
      <c r="I7872" t="e">
        <f t="shared" si="715"/>
        <v>#N/A</v>
      </c>
      <c r="J7872" t="e">
        <f t="shared" si="712"/>
        <v>#N/A</v>
      </c>
      <c r="K7872" t="e">
        <f t="shared" si="713"/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 t="shared" si="714"/>
        <v>#N/A</v>
      </c>
      <c r="I7873" t="e">
        <f t="shared" si="715"/>
        <v>#N/A</v>
      </c>
      <c r="J7873" t="e">
        <f t="shared" si="712"/>
        <v>#N/A</v>
      </c>
      <c r="K7873" t="e">
        <f t="shared" si="713"/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 t="shared" si="714"/>
        <v>#N/A</v>
      </c>
      <c r="I7874" t="e">
        <f t="shared" si="715"/>
        <v>#N/A</v>
      </c>
      <c r="J7874" t="e">
        <f t="shared" si="712"/>
        <v>#N/A</v>
      </c>
      <c r="K7874" t="e">
        <f t="shared" si="713"/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 t="shared" si="714"/>
        <v>#N/A</v>
      </c>
      <c r="I7875" t="e">
        <f t="shared" si="715"/>
        <v>#N/A</v>
      </c>
      <c r="J7875" t="e">
        <f t="shared" si="712"/>
        <v>#N/A</v>
      </c>
      <c r="K7875" t="e">
        <f t="shared" si="713"/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 t="shared" si="714"/>
        <v>#N/A</v>
      </c>
      <c r="I7876" t="e">
        <f t="shared" si="715"/>
        <v>#N/A</v>
      </c>
      <c r="J7876" t="e">
        <f t="shared" si="712"/>
        <v>#N/A</v>
      </c>
      <c r="K7876" t="e">
        <f t="shared" si="713"/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 t="shared" si="714"/>
        <v>#N/A</v>
      </c>
      <c r="I7877" t="e">
        <f t="shared" si="715"/>
        <v>#N/A</v>
      </c>
      <c r="J7877" t="e">
        <f t="shared" si="712"/>
        <v>#N/A</v>
      </c>
      <c r="K7877" t="e">
        <f t="shared" si="713"/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 t="shared" si="714"/>
        <v>#N/A</v>
      </c>
      <c r="I7878" t="e">
        <f t="shared" si="715"/>
        <v>#N/A</v>
      </c>
      <c r="J7878" t="e">
        <f t="shared" si="712"/>
        <v>#N/A</v>
      </c>
      <c r="K7878" t="e">
        <f t="shared" si="713"/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 t="shared" si="714"/>
        <v>#N/A</v>
      </c>
      <c r="I7879" t="e">
        <f t="shared" si="715"/>
        <v>#N/A</v>
      </c>
      <c r="J7879" t="e">
        <f t="shared" si="712"/>
        <v>#N/A</v>
      </c>
      <c r="K7879" t="e">
        <f t="shared" si="713"/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 t="shared" si="714"/>
        <v>#N/A</v>
      </c>
      <c r="I7880" t="e">
        <f t="shared" si="715"/>
        <v>#N/A</v>
      </c>
      <c r="J7880" t="e">
        <f t="shared" si="712"/>
        <v>#N/A</v>
      </c>
      <c r="K7880" t="e">
        <f t="shared" si="713"/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 t="shared" si="714"/>
        <v>#N/A</v>
      </c>
      <c r="I7881" t="e">
        <f t="shared" si="715"/>
        <v>#N/A</v>
      </c>
      <c r="J7881" t="e">
        <f t="shared" si="712"/>
        <v>#N/A</v>
      </c>
      <c r="K7881" t="e">
        <f t="shared" si="713"/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 t="shared" si="714"/>
        <v>#N/A</v>
      </c>
      <c r="I7882" t="e">
        <f t="shared" si="715"/>
        <v>#N/A</v>
      </c>
      <c r="J7882" t="e">
        <f t="shared" si="712"/>
        <v>#N/A</v>
      </c>
      <c r="K7882" t="e">
        <f t="shared" si="713"/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 t="shared" si="714"/>
        <v>#N/A</v>
      </c>
      <c r="I7883" t="e">
        <f t="shared" si="715"/>
        <v>#N/A</v>
      </c>
      <c r="J7883" t="e">
        <f t="shared" si="712"/>
        <v>#N/A</v>
      </c>
      <c r="K7883" t="e">
        <f t="shared" si="713"/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 t="shared" si="714"/>
        <v>#N/A</v>
      </c>
      <c r="I7884" t="e">
        <f t="shared" si="715"/>
        <v>#N/A</v>
      </c>
      <c r="J7884" t="e">
        <f t="shared" si="712"/>
        <v>#N/A</v>
      </c>
      <c r="K7884" t="e">
        <f t="shared" si="713"/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 t="shared" si="714"/>
        <v>#N/A</v>
      </c>
      <c r="I7885" t="e">
        <f t="shared" si="715"/>
        <v>#N/A</v>
      </c>
      <c r="J7885" t="e">
        <f t="shared" si="712"/>
        <v>#N/A</v>
      </c>
      <c r="K7885" t="e">
        <f t="shared" si="713"/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 t="shared" si="714"/>
        <v>#N/A</v>
      </c>
      <c r="I7886" t="e">
        <f t="shared" si="715"/>
        <v>#N/A</v>
      </c>
      <c r="J7886" t="e">
        <f t="shared" si="712"/>
        <v>#N/A</v>
      </c>
      <c r="K7886" t="e">
        <f t="shared" si="713"/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 t="shared" si="714"/>
        <v>#N/A</v>
      </c>
      <c r="I7887" t="e">
        <f t="shared" si="715"/>
        <v>#N/A</v>
      </c>
      <c r="J7887" t="e">
        <f t="shared" ref="J7887:J7909" si="716">NA()</f>
        <v>#N/A</v>
      </c>
      <c r="K7887" t="e">
        <f t="shared" ref="K7887:K7909" si="717"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 t="shared" si="714"/>
        <v>#N/A</v>
      </c>
      <c r="I7888" t="e">
        <f t="shared" si="715"/>
        <v>#N/A</v>
      </c>
      <c r="J7888" t="e">
        <f t="shared" si="716"/>
        <v>#N/A</v>
      </c>
      <c r="K7888" t="e">
        <f t="shared" si="717"/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 t="shared" si="714"/>
        <v>#N/A</v>
      </c>
      <c r="I7889" t="e">
        <f t="shared" si="715"/>
        <v>#N/A</v>
      </c>
      <c r="J7889" t="e">
        <f t="shared" si="716"/>
        <v>#N/A</v>
      </c>
      <c r="K7889" t="e">
        <f t="shared" si="717"/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 t="shared" si="714"/>
        <v>#N/A</v>
      </c>
      <c r="I7890" t="e">
        <f t="shared" si="715"/>
        <v>#N/A</v>
      </c>
      <c r="J7890" t="e">
        <f t="shared" si="716"/>
        <v>#N/A</v>
      </c>
      <c r="K7890" t="e">
        <f t="shared" si="717"/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 t="shared" si="714"/>
        <v>#N/A</v>
      </c>
      <c r="I7891" t="e">
        <f t="shared" si="715"/>
        <v>#N/A</v>
      </c>
      <c r="J7891" t="e">
        <f t="shared" si="716"/>
        <v>#N/A</v>
      </c>
      <c r="K7891" t="e">
        <f t="shared" si="717"/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 t="shared" si="714"/>
        <v>#N/A</v>
      </c>
      <c r="I7892" t="e">
        <f t="shared" si="715"/>
        <v>#N/A</v>
      </c>
      <c r="J7892" t="e">
        <f t="shared" si="716"/>
        <v>#N/A</v>
      </c>
      <c r="K7892" t="e">
        <f t="shared" si="717"/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 t="shared" si="714"/>
        <v>#N/A</v>
      </c>
      <c r="I7893" t="e">
        <f t="shared" si="715"/>
        <v>#N/A</v>
      </c>
      <c r="J7893" t="e">
        <f t="shared" si="716"/>
        <v>#N/A</v>
      </c>
      <c r="K7893" t="e">
        <f t="shared" si="717"/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 t="shared" si="714"/>
        <v>#N/A</v>
      </c>
      <c r="I7894" t="e">
        <f t="shared" si="715"/>
        <v>#N/A</v>
      </c>
      <c r="J7894" t="e">
        <f t="shared" si="716"/>
        <v>#N/A</v>
      </c>
      <c r="K7894" t="e">
        <f t="shared" si="717"/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 t="shared" si="714"/>
        <v>#N/A</v>
      </c>
      <c r="I7895" t="e">
        <f t="shared" si="715"/>
        <v>#N/A</v>
      </c>
      <c r="J7895" t="e">
        <f t="shared" si="716"/>
        <v>#N/A</v>
      </c>
      <c r="K7895" t="e">
        <f t="shared" si="717"/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 t="shared" si="714"/>
        <v>#N/A</v>
      </c>
      <c r="I7896" t="e">
        <f t="shared" si="715"/>
        <v>#N/A</v>
      </c>
      <c r="J7896" t="e">
        <f t="shared" si="716"/>
        <v>#N/A</v>
      </c>
      <c r="K7896" t="e">
        <f t="shared" si="717"/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 t="shared" si="714"/>
        <v>#N/A</v>
      </c>
      <c r="I7897" t="e">
        <f t="shared" si="715"/>
        <v>#N/A</v>
      </c>
      <c r="J7897" t="e">
        <f t="shared" si="716"/>
        <v>#N/A</v>
      </c>
      <c r="K7897" t="e">
        <f t="shared" si="717"/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 t="shared" si="714"/>
        <v>#N/A</v>
      </c>
      <c r="I7898" t="e">
        <f t="shared" si="715"/>
        <v>#N/A</v>
      </c>
      <c r="J7898" t="e">
        <f t="shared" si="716"/>
        <v>#N/A</v>
      </c>
      <c r="K7898" t="e">
        <f t="shared" si="717"/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 t="shared" si="714"/>
        <v>#N/A</v>
      </c>
      <c r="I7899" t="e">
        <f t="shared" si="715"/>
        <v>#N/A</v>
      </c>
      <c r="J7899" t="e">
        <f t="shared" si="716"/>
        <v>#N/A</v>
      </c>
      <c r="K7899" t="e">
        <f t="shared" si="717"/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 t="shared" si="714"/>
        <v>#N/A</v>
      </c>
      <c r="I7900" t="e">
        <f t="shared" si="715"/>
        <v>#N/A</v>
      </c>
      <c r="J7900" t="e">
        <f t="shared" si="716"/>
        <v>#N/A</v>
      </c>
      <c r="K7900" t="e">
        <f t="shared" si="717"/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 t="shared" si="714"/>
        <v>#N/A</v>
      </c>
      <c r="I7901" t="e">
        <f t="shared" si="715"/>
        <v>#N/A</v>
      </c>
      <c r="J7901" t="e">
        <f t="shared" si="716"/>
        <v>#N/A</v>
      </c>
      <c r="K7901" t="e">
        <f t="shared" si="717"/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 t="shared" si="714"/>
        <v>#N/A</v>
      </c>
      <c r="I7902" t="e">
        <f t="shared" si="715"/>
        <v>#N/A</v>
      </c>
      <c r="J7902" t="e">
        <f t="shared" si="716"/>
        <v>#N/A</v>
      </c>
      <c r="K7902" t="e">
        <f t="shared" si="717"/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 t="shared" si="714"/>
        <v>#N/A</v>
      </c>
      <c r="I7903" t="e">
        <f t="shared" si="715"/>
        <v>#N/A</v>
      </c>
      <c r="J7903" t="e">
        <f t="shared" si="716"/>
        <v>#N/A</v>
      </c>
      <c r="K7903" t="e">
        <f t="shared" si="717"/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 t="shared" si="714"/>
        <v>#N/A</v>
      </c>
      <c r="I7904" t="e">
        <f t="shared" si="715"/>
        <v>#N/A</v>
      </c>
      <c r="J7904" t="e">
        <f t="shared" si="716"/>
        <v>#N/A</v>
      </c>
      <c r="K7904" t="e">
        <f t="shared" si="717"/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 t="shared" si="714"/>
        <v>#N/A</v>
      </c>
      <c r="I7905" t="e">
        <f t="shared" si="715"/>
        <v>#N/A</v>
      </c>
      <c r="J7905" t="e">
        <f t="shared" si="716"/>
        <v>#N/A</v>
      </c>
      <c r="K7905" t="e">
        <f t="shared" si="717"/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 t="shared" si="714"/>
        <v>#N/A</v>
      </c>
      <c r="I7906" t="e">
        <f t="shared" si="715"/>
        <v>#N/A</v>
      </c>
      <c r="J7906" t="e">
        <f t="shared" si="716"/>
        <v>#N/A</v>
      </c>
      <c r="K7906" t="e">
        <f t="shared" si="717"/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 t="shared" si="714"/>
        <v>#N/A</v>
      </c>
      <c r="I7907" t="e">
        <f t="shared" si="715"/>
        <v>#N/A</v>
      </c>
      <c r="J7907" t="e">
        <f t="shared" si="716"/>
        <v>#N/A</v>
      </c>
      <c r="K7907" t="e">
        <f t="shared" si="717"/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 t="shared" si="714"/>
        <v>#N/A</v>
      </c>
      <c r="I7908" t="e">
        <f t="shared" si="715"/>
        <v>#N/A</v>
      </c>
      <c r="J7908" t="e">
        <f t="shared" si="716"/>
        <v>#N/A</v>
      </c>
      <c r="K7908" t="e">
        <f t="shared" si="717"/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 t="shared" si="714"/>
        <v>#N/A</v>
      </c>
      <c r="I7909" t="e">
        <f t="shared" si="715"/>
        <v>#N/A</v>
      </c>
      <c r="J7909" t="e">
        <f t="shared" si="716"/>
        <v>#N/A</v>
      </c>
      <c r="K7909" t="e">
        <f t="shared" si="717"/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 t="shared" ref="H7911:H7974" si="718">NA()</f>
        <v>#N/A</v>
      </c>
      <c r="I7911" t="e">
        <f t="shared" ref="I7911:I7974" si="719"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 t="shared" si="718"/>
        <v>#N/A</v>
      </c>
      <c r="I7912" t="e">
        <f t="shared" si="719"/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 t="shared" si="718"/>
        <v>#N/A</v>
      </c>
      <c r="I7913" t="e">
        <f t="shared" si="719"/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 t="shared" si="718"/>
        <v>#N/A</v>
      </c>
      <c r="I7914" t="e">
        <f t="shared" si="719"/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 t="shared" si="718"/>
        <v>#N/A</v>
      </c>
      <c r="I7915" t="e">
        <f t="shared" si="719"/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 t="shared" si="718"/>
        <v>#N/A</v>
      </c>
      <c r="I7916" t="e">
        <f t="shared" si="719"/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 t="shared" si="718"/>
        <v>#N/A</v>
      </c>
      <c r="I7917" t="e">
        <f t="shared" si="719"/>
        <v>#N/A</v>
      </c>
      <c r="J7917" t="e">
        <f t="shared" ref="J7917:J7977" si="720">NA()</f>
        <v>#N/A</v>
      </c>
      <c r="K7917" t="e">
        <f t="shared" ref="K7917:K7977" si="721"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 t="shared" si="718"/>
        <v>#N/A</v>
      </c>
      <c r="I7918" t="e">
        <f t="shared" si="719"/>
        <v>#N/A</v>
      </c>
      <c r="J7918" t="e">
        <f t="shared" si="720"/>
        <v>#N/A</v>
      </c>
      <c r="K7918" t="e">
        <f t="shared" si="721"/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 t="shared" si="718"/>
        <v>#N/A</v>
      </c>
      <c r="I7919" t="e">
        <f t="shared" si="719"/>
        <v>#N/A</v>
      </c>
      <c r="J7919" t="e">
        <f t="shared" si="720"/>
        <v>#N/A</v>
      </c>
      <c r="K7919" t="e">
        <f t="shared" si="721"/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 t="shared" si="718"/>
        <v>#N/A</v>
      </c>
      <c r="I7920" t="e">
        <f t="shared" si="719"/>
        <v>#N/A</v>
      </c>
      <c r="J7920" t="e">
        <f t="shared" si="720"/>
        <v>#N/A</v>
      </c>
      <c r="K7920" t="e">
        <f t="shared" si="721"/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 t="shared" si="718"/>
        <v>#N/A</v>
      </c>
      <c r="I7921" t="e">
        <f t="shared" si="719"/>
        <v>#N/A</v>
      </c>
      <c r="J7921" t="e">
        <f t="shared" si="720"/>
        <v>#N/A</v>
      </c>
      <c r="K7921" t="e">
        <f t="shared" si="721"/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 t="shared" si="718"/>
        <v>#N/A</v>
      </c>
      <c r="I7922" t="e">
        <f t="shared" si="719"/>
        <v>#N/A</v>
      </c>
      <c r="J7922" t="e">
        <f t="shared" si="720"/>
        <v>#N/A</v>
      </c>
      <c r="K7922" t="e">
        <f t="shared" si="721"/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 t="shared" si="718"/>
        <v>#N/A</v>
      </c>
      <c r="I7923" t="e">
        <f t="shared" si="719"/>
        <v>#N/A</v>
      </c>
      <c r="J7923" t="e">
        <f t="shared" si="720"/>
        <v>#N/A</v>
      </c>
      <c r="K7923" t="e">
        <f t="shared" si="721"/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 t="shared" si="718"/>
        <v>#N/A</v>
      </c>
      <c r="I7924" t="e">
        <f t="shared" si="719"/>
        <v>#N/A</v>
      </c>
      <c r="J7924" t="e">
        <f t="shared" si="720"/>
        <v>#N/A</v>
      </c>
      <c r="K7924" t="e">
        <f t="shared" si="721"/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 t="shared" si="718"/>
        <v>#N/A</v>
      </c>
      <c r="I7925" t="e">
        <f t="shared" si="719"/>
        <v>#N/A</v>
      </c>
      <c r="J7925" t="e">
        <f t="shared" si="720"/>
        <v>#N/A</v>
      </c>
      <c r="K7925" t="e">
        <f t="shared" si="721"/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 t="shared" si="718"/>
        <v>#N/A</v>
      </c>
      <c r="I7926" t="e">
        <f t="shared" si="719"/>
        <v>#N/A</v>
      </c>
      <c r="J7926" t="e">
        <f t="shared" si="720"/>
        <v>#N/A</v>
      </c>
      <c r="K7926" t="e">
        <f t="shared" si="721"/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 t="shared" si="718"/>
        <v>#N/A</v>
      </c>
      <c r="I7927" t="e">
        <f t="shared" si="719"/>
        <v>#N/A</v>
      </c>
      <c r="J7927" t="e">
        <f t="shared" si="720"/>
        <v>#N/A</v>
      </c>
      <c r="K7927" t="e">
        <f t="shared" si="721"/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 t="shared" si="718"/>
        <v>#N/A</v>
      </c>
      <c r="I7928" t="e">
        <f t="shared" si="719"/>
        <v>#N/A</v>
      </c>
      <c r="J7928" t="e">
        <f t="shared" si="720"/>
        <v>#N/A</v>
      </c>
      <c r="K7928" t="e">
        <f t="shared" si="721"/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 t="shared" si="718"/>
        <v>#N/A</v>
      </c>
      <c r="I7929" t="e">
        <f t="shared" si="719"/>
        <v>#N/A</v>
      </c>
      <c r="J7929" t="e">
        <f t="shared" si="720"/>
        <v>#N/A</v>
      </c>
      <c r="K7929" t="e">
        <f t="shared" si="721"/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 t="shared" si="718"/>
        <v>#N/A</v>
      </c>
      <c r="I7930" t="e">
        <f t="shared" si="719"/>
        <v>#N/A</v>
      </c>
      <c r="J7930" t="e">
        <f t="shared" si="720"/>
        <v>#N/A</v>
      </c>
      <c r="K7930" t="e">
        <f t="shared" si="721"/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 t="shared" si="718"/>
        <v>#N/A</v>
      </c>
      <c r="I7931" t="e">
        <f t="shared" si="719"/>
        <v>#N/A</v>
      </c>
      <c r="J7931" t="e">
        <f t="shared" si="720"/>
        <v>#N/A</v>
      </c>
      <c r="K7931" t="e">
        <f t="shared" si="721"/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 t="shared" si="718"/>
        <v>#N/A</v>
      </c>
      <c r="I7932" t="e">
        <f t="shared" si="719"/>
        <v>#N/A</v>
      </c>
      <c r="J7932" t="e">
        <f t="shared" si="720"/>
        <v>#N/A</v>
      </c>
      <c r="K7932" t="e">
        <f t="shared" si="721"/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 t="shared" si="718"/>
        <v>#N/A</v>
      </c>
      <c r="I7933" t="e">
        <f t="shared" si="719"/>
        <v>#N/A</v>
      </c>
      <c r="J7933" t="e">
        <f t="shared" si="720"/>
        <v>#N/A</v>
      </c>
      <c r="K7933" t="e">
        <f t="shared" si="721"/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 t="shared" si="718"/>
        <v>#N/A</v>
      </c>
      <c r="I7934" t="e">
        <f t="shared" si="719"/>
        <v>#N/A</v>
      </c>
      <c r="J7934" t="e">
        <f t="shared" si="720"/>
        <v>#N/A</v>
      </c>
      <c r="K7934" t="e">
        <f t="shared" si="721"/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 t="shared" si="718"/>
        <v>#N/A</v>
      </c>
      <c r="I7935" t="e">
        <f t="shared" si="719"/>
        <v>#N/A</v>
      </c>
      <c r="J7935" t="e">
        <f t="shared" si="720"/>
        <v>#N/A</v>
      </c>
      <c r="K7935" t="e">
        <f t="shared" si="721"/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 t="shared" si="718"/>
        <v>#N/A</v>
      </c>
      <c r="I7936" t="e">
        <f t="shared" si="719"/>
        <v>#N/A</v>
      </c>
      <c r="J7936" t="e">
        <f t="shared" si="720"/>
        <v>#N/A</v>
      </c>
      <c r="K7936" t="e">
        <f t="shared" si="721"/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 t="shared" si="718"/>
        <v>#N/A</v>
      </c>
      <c r="I7937" t="e">
        <f t="shared" si="719"/>
        <v>#N/A</v>
      </c>
      <c r="J7937" t="e">
        <f t="shared" si="720"/>
        <v>#N/A</v>
      </c>
      <c r="K7937" t="e">
        <f t="shared" si="721"/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 t="shared" si="718"/>
        <v>#N/A</v>
      </c>
      <c r="I7938" t="e">
        <f t="shared" si="719"/>
        <v>#N/A</v>
      </c>
      <c r="J7938" t="e">
        <f t="shared" si="720"/>
        <v>#N/A</v>
      </c>
      <c r="K7938" t="e">
        <f t="shared" si="721"/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 t="shared" si="718"/>
        <v>#N/A</v>
      </c>
      <c r="I7939" t="e">
        <f t="shared" si="719"/>
        <v>#N/A</v>
      </c>
      <c r="J7939" t="e">
        <f t="shared" si="720"/>
        <v>#N/A</v>
      </c>
      <c r="K7939" t="e">
        <f t="shared" si="721"/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 t="shared" si="718"/>
        <v>#N/A</v>
      </c>
      <c r="I7940" t="e">
        <f t="shared" si="719"/>
        <v>#N/A</v>
      </c>
      <c r="J7940" t="e">
        <f t="shared" si="720"/>
        <v>#N/A</v>
      </c>
      <c r="K7940" t="e">
        <f t="shared" si="721"/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 t="shared" si="718"/>
        <v>#N/A</v>
      </c>
      <c r="I7941" t="e">
        <f t="shared" si="719"/>
        <v>#N/A</v>
      </c>
      <c r="J7941" t="e">
        <f t="shared" si="720"/>
        <v>#N/A</v>
      </c>
      <c r="K7941" t="e">
        <f t="shared" si="721"/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 t="shared" si="718"/>
        <v>#N/A</v>
      </c>
      <c r="I7942" t="e">
        <f t="shared" si="719"/>
        <v>#N/A</v>
      </c>
      <c r="J7942" t="e">
        <f t="shared" si="720"/>
        <v>#N/A</v>
      </c>
      <c r="K7942" t="e">
        <f t="shared" si="721"/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 t="shared" si="718"/>
        <v>#N/A</v>
      </c>
      <c r="I7943" t="e">
        <f t="shared" si="719"/>
        <v>#N/A</v>
      </c>
      <c r="J7943" t="e">
        <f t="shared" si="720"/>
        <v>#N/A</v>
      </c>
      <c r="K7943" t="e">
        <f t="shared" si="721"/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 t="shared" si="718"/>
        <v>#N/A</v>
      </c>
      <c r="I7944" t="e">
        <f t="shared" si="719"/>
        <v>#N/A</v>
      </c>
      <c r="J7944" t="e">
        <f t="shared" si="720"/>
        <v>#N/A</v>
      </c>
      <c r="K7944" t="e">
        <f t="shared" si="721"/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 t="shared" si="718"/>
        <v>#N/A</v>
      </c>
      <c r="I7945" t="e">
        <f t="shared" si="719"/>
        <v>#N/A</v>
      </c>
      <c r="J7945" t="e">
        <f t="shared" si="720"/>
        <v>#N/A</v>
      </c>
      <c r="K7945" t="e">
        <f t="shared" si="721"/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 t="shared" si="718"/>
        <v>#N/A</v>
      </c>
      <c r="I7946" t="e">
        <f t="shared" si="719"/>
        <v>#N/A</v>
      </c>
      <c r="J7946" t="e">
        <f t="shared" si="720"/>
        <v>#N/A</v>
      </c>
      <c r="K7946" t="e">
        <f t="shared" si="721"/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 t="shared" si="718"/>
        <v>#N/A</v>
      </c>
      <c r="I7947" t="e">
        <f t="shared" si="719"/>
        <v>#N/A</v>
      </c>
      <c r="J7947" t="e">
        <f t="shared" si="720"/>
        <v>#N/A</v>
      </c>
      <c r="K7947" t="e">
        <f t="shared" si="721"/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 t="shared" si="718"/>
        <v>#N/A</v>
      </c>
      <c r="I7948" t="e">
        <f t="shared" si="719"/>
        <v>#N/A</v>
      </c>
      <c r="J7948" t="e">
        <f t="shared" si="720"/>
        <v>#N/A</v>
      </c>
      <c r="K7948" t="e">
        <f t="shared" si="721"/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 t="shared" si="718"/>
        <v>#N/A</v>
      </c>
      <c r="I7949" t="e">
        <f t="shared" si="719"/>
        <v>#N/A</v>
      </c>
      <c r="J7949" t="e">
        <f t="shared" si="720"/>
        <v>#N/A</v>
      </c>
      <c r="K7949" t="e">
        <f t="shared" si="721"/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 t="shared" si="718"/>
        <v>#N/A</v>
      </c>
      <c r="I7950" t="e">
        <f t="shared" si="719"/>
        <v>#N/A</v>
      </c>
      <c r="J7950" t="e">
        <f t="shared" si="720"/>
        <v>#N/A</v>
      </c>
      <c r="K7950" t="e">
        <f t="shared" si="721"/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 t="shared" si="718"/>
        <v>#N/A</v>
      </c>
      <c r="I7951" t="e">
        <f t="shared" si="719"/>
        <v>#N/A</v>
      </c>
      <c r="J7951" t="e">
        <f t="shared" si="720"/>
        <v>#N/A</v>
      </c>
      <c r="K7951" t="e">
        <f t="shared" si="721"/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 t="shared" si="718"/>
        <v>#N/A</v>
      </c>
      <c r="I7952" t="e">
        <f t="shared" si="719"/>
        <v>#N/A</v>
      </c>
      <c r="J7952" t="e">
        <f t="shared" si="720"/>
        <v>#N/A</v>
      </c>
      <c r="K7952" t="e">
        <f t="shared" si="721"/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 t="shared" si="718"/>
        <v>#N/A</v>
      </c>
      <c r="I7953" t="e">
        <f t="shared" si="719"/>
        <v>#N/A</v>
      </c>
      <c r="J7953" t="e">
        <f t="shared" si="720"/>
        <v>#N/A</v>
      </c>
      <c r="K7953" t="e">
        <f t="shared" si="721"/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 t="shared" si="718"/>
        <v>#N/A</v>
      </c>
      <c r="I7954" t="e">
        <f t="shared" si="719"/>
        <v>#N/A</v>
      </c>
      <c r="J7954" t="e">
        <f t="shared" si="720"/>
        <v>#N/A</v>
      </c>
      <c r="K7954" t="e">
        <f t="shared" si="721"/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 t="shared" si="718"/>
        <v>#N/A</v>
      </c>
      <c r="I7955" t="e">
        <f t="shared" si="719"/>
        <v>#N/A</v>
      </c>
      <c r="J7955" t="e">
        <f t="shared" si="720"/>
        <v>#N/A</v>
      </c>
      <c r="K7955" t="e">
        <f t="shared" si="721"/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 t="shared" si="718"/>
        <v>#N/A</v>
      </c>
      <c r="I7956" t="e">
        <f t="shared" si="719"/>
        <v>#N/A</v>
      </c>
      <c r="J7956" t="e">
        <f t="shared" si="720"/>
        <v>#N/A</v>
      </c>
      <c r="K7956" t="e">
        <f t="shared" si="721"/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 t="shared" si="718"/>
        <v>#N/A</v>
      </c>
      <c r="I7957" t="e">
        <f t="shared" si="719"/>
        <v>#N/A</v>
      </c>
      <c r="J7957" t="e">
        <f t="shared" si="720"/>
        <v>#N/A</v>
      </c>
      <c r="K7957" t="e">
        <f t="shared" si="721"/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 t="shared" si="718"/>
        <v>#N/A</v>
      </c>
      <c r="I7958" t="e">
        <f t="shared" si="719"/>
        <v>#N/A</v>
      </c>
      <c r="J7958" t="e">
        <f t="shared" si="720"/>
        <v>#N/A</v>
      </c>
      <c r="K7958" t="e">
        <f t="shared" si="721"/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 t="shared" si="718"/>
        <v>#N/A</v>
      </c>
      <c r="I7959" t="e">
        <f t="shared" si="719"/>
        <v>#N/A</v>
      </c>
      <c r="J7959" t="e">
        <f t="shared" si="720"/>
        <v>#N/A</v>
      </c>
      <c r="K7959" t="e">
        <f t="shared" si="721"/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 t="shared" si="718"/>
        <v>#N/A</v>
      </c>
      <c r="I7960" t="e">
        <f t="shared" si="719"/>
        <v>#N/A</v>
      </c>
      <c r="J7960" t="e">
        <f t="shared" si="720"/>
        <v>#N/A</v>
      </c>
      <c r="K7960" t="e">
        <f t="shared" si="721"/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 t="shared" si="718"/>
        <v>#N/A</v>
      </c>
      <c r="I7961" t="e">
        <f t="shared" si="719"/>
        <v>#N/A</v>
      </c>
      <c r="J7961" t="e">
        <f t="shared" si="720"/>
        <v>#N/A</v>
      </c>
      <c r="K7961" t="e">
        <f t="shared" si="721"/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 t="shared" si="718"/>
        <v>#N/A</v>
      </c>
      <c r="I7962" t="e">
        <f t="shared" si="719"/>
        <v>#N/A</v>
      </c>
      <c r="J7962" t="e">
        <f t="shared" si="720"/>
        <v>#N/A</v>
      </c>
      <c r="K7962" t="e">
        <f t="shared" si="721"/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 t="shared" si="718"/>
        <v>#N/A</v>
      </c>
      <c r="I7963" t="e">
        <f t="shared" si="719"/>
        <v>#N/A</v>
      </c>
      <c r="J7963" t="e">
        <f t="shared" si="720"/>
        <v>#N/A</v>
      </c>
      <c r="K7963" t="e">
        <f t="shared" si="721"/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 t="shared" si="718"/>
        <v>#N/A</v>
      </c>
      <c r="I7964" t="e">
        <f t="shared" si="719"/>
        <v>#N/A</v>
      </c>
      <c r="J7964" t="e">
        <f t="shared" si="720"/>
        <v>#N/A</v>
      </c>
      <c r="K7964" t="e">
        <f t="shared" si="721"/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 t="shared" si="718"/>
        <v>#N/A</v>
      </c>
      <c r="I7965" t="e">
        <f t="shared" si="719"/>
        <v>#N/A</v>
      </c>
      <c r="J7965" t="e">
        <f t="shared" si="720"/>
        <v>#N/A</v>
      </c>
      <c r="K7965" t="e">
        <f t="shared" si="721"/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 t="shared" si="718"/>
        <v>#N/A</v>
      </c>
      <c r="I7966" t="e">
        <f t="shared" si="719"/>
        <v>#N/A</v>
      </c>
      <c r="J7966" t="e">
        <f t="shared" si="720"/>
        <v>#N/A</v>
      </c>
      <c r="K7966" t="e">
        <f t="shared" si="721"/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 t="shared" si="718"/>
        <v>#N/A</v>
      </c>
      <c r="I7967" t="e">
        <f t="shared" si="719"/>
        <v>#N/A</v>
      </c>
      <c r="J7967" t="e">
        <f t="shared" si="720"/>
        <v>#N/A</v>
      </c>
      <c r="K7967" t="e">
        <f t="shared" si="721"/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 t="shared" si="718"/>
        <v>#N/A</v>
      </c>
      <c r="I7968" t="e">
        <f t="shared" si="719"/>
        <v>#N/A</v>
      </c>
      <c r="J7968" t="e">
        <f t="shared" si="720"/>
        <v>#N/A</v>
      </c>
      <c r="K7968" t="e">
        <f t="shared" si="721"/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 t="shared" si="718"/>
        <v>#N/A</v>
      </c>
      <c r="I7969" t="e">
        <f t="shared" si="719"/>
        <v>#N/A</v>
      </c>
      <c r="J7969" t="e">
        <f t="shared" si="720"/>
        <v>#N/A</v>
      </c>
      <c r="K7969" t="e">
        <f t="shared" si="721"/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 t="shared" si="718"/>
        <v>#N/A</v>
      </c>
      <c r="I7970" t="e">
        <f t="shared" si="719"/>
        <v>#N/A</v>
      </c>
      <c r="J7970" t="e">
        <f t="shared" si="720"/>
        <v>#N/A</v>
      </c>
      <c r="K7970" t="e">
        <f t="shared" si="721"/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 t="shared" si="718"/>
        <v>#N/A</v>
      </c>
      <c r="I7971" t="e">
        <f t="shared" si="719"/>
        <v>#N/A</v>
      </c>
      <c r="J7971" t="e">
        <f t="shared" si="720"/>
        <v>#N/A</v>
      </c>
      <c r="K7971" t="e">
        <f t="shared" si="721"/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 t="shared" si="718"/>
        <v>#N/A</v>
      </c>
      <c r="I7972" t="e">
        <f t="shared" si="719"/>
        <v>#N/A</v>
      </c>
      <c r="J7972" t="e">
        <f t="shared" si="720"/>
        <v>#N/A</v>
      </c>
      <c r="K7972" t="e">
        <f t="shared" si="721"/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 t="shared" si="718"/>
        <v>#N/A</v>
      </c>
      <c r="I7973" t="e">
        <f t="shared" si="719"/>
        <v>#N/A</v>
      </c>
      <c r="J7973" t="e">
        <f t="shared" si="720"/>
        <v>#N/A</v>
      </c>
      <c r="K7973" t="e">
        <f t="shared" si="721"/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 t="shared" si="718"/>
        <v>#N/A</v>
      </c>
      <c r="I7974" t="e">
        <f t="shared" si="719"/>
        <v>#N/A</v>
      </c>
      <c r="J7974" t="e">
        <f t="shared" si="720"/>
        <v>#N/A</v>
      </c>
      <c r="K7974" t="e">
        <f t="shared" si="721"/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 t="shared" si="720"/>
        <v>#N/A</v>
      </c>
      <c r="K7975" t="e">
        <f t="shared" si="721"/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 t="shared" si="720"/>
        <v>#N/A</v>
      </c>
      <c r="K7976" t="e">
        <f t="shared" si="721"/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 t="shared" si="720"/>
        <v>#N/A</v>
      </c>
      <c r="K7977" t="e">
        <f t="shared" si="721"/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 t="shared" ref="H7979:H8041" si="722">NA()</f>
        <v>#N/A</v>
      </c>
      <c r="I7979" t="e">
        <f t="shared" ref="I7979:I8041" si="723">NA()</f>
        <v>#N/A</v>
      </c>
      <c r="J7979" t="e">
        <f t="shared" ref="J7979:J8041" si="724">NA()</f>
        <v>#N/A</v>
      </c>
      <c r="K7979" t="e">
        <f t="shared" ref="K7979:K8041" si="725"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 t="shared" si="722"/>
        <v>#N/A</v>
      </c>
      <c r="I7980" t="e">
        <f t="shared" si="723"/>
        <v>#N/A</v>
      </c>
      <c r="J7980" t="e">
        <f t="shared" si="724"/>
        <v>#N/A</v>
      </c>
      <c r="K7980" t="e">
        <f t="shared" si="725"/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 t="shared" si="722"/>
        <v>#N/A</v>
      </c>
      <c r="I7981" t="e">
        <f t="shared" si="723"/>
        <v>#N/A</v>
      </c>
      <c r="J7981" t="e">
        <f t="shared" si="724"/>
        <v>#N/A</v>
      </c>
      <c r="K7981" t="e">
        <f t="shared" si="725"/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 t="shared" si="722"/>
        <v>#N/A</v>
      </c>
      <c r="I7982" t="e">
        <f t="shared" si="723"/>
        <v>#N/A</v>
      </c>
      <c r="J7982" t="e">
        <f t="shared" si="724"/>
        <v>#N/A</v>
      </c>
      <c r="K7982" t="e">
        <f t="shared" si="725"/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 t="shared" si="722"/>
        <v>#N/A</v>
      </c>
      <c r="I7983" t="e">
        <f t="shared" si="723"/>
        <v>#N/A</v>
      </c>
      <c r="J7983" t="e">
        <f t="shared" si="724"/>
        <v>#N/A</v>
      </c>
      <c r="K7983" t="e">
        <f t="shared" si="725"/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 t="shared" si="722"/>
        <v>#N/A</v>
      </c>
      <c r="I7984" t="e">
        <f t="shared" si="723"/>
        <v>#N/A</v>
      </c>
      <c r="J7984" t="e">
        <f t="shared" si="724"/>
        <v>#N/A</v>
      </c>
      <c r="K7984" t="e">
        <f t="shared" si="725"/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 t="shared" si="722"/>
        <v>#N/A</v>
      </c>
      <c r="I7985" t="e">
        <f t="shared" si="723"/>
        <v>#N/A</v>
      </c>
      <c r="J7985" t="e">
        <f t="shared" si="724"/>
        <v>#N/A</v>
      </c>
      <c r="K7985" t="e">
        <f t="shared" si="725"/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 t="shared" si="722"/>
        <v>#N/A</v>
      </c>
      <c r="I7986" t="e">
        <f t="shared" si="723"/>
        <v>#N/A</v>
      </c>
      <c r="J7986" t="e">
        <f t="shared" si="724"/>
        <v>#N/A</v>
      </c>
      <c r="K7986" t="e">
        <f t="shared" si="725"/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 t="shared" si="722"/>
        <v>#N/A</v>
      </c>
      <c r="I7987" t="e">
        <f t="shared" si="723"/>
        <v>#N/A</v>
      </c>
      <c r="J7987" t="e">
        <f t="shared" si="724"/>
        <v>#N/A</v>
      </c>
      <c r="K7987" t="e">
        <f t="shared" si="725"/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 t="shared" si="722"/>
        <v>#N/A</v>
      </c>
      <c r="I7988" t="e">
        <f t="shared" si="723"/>
        <v>#N/A</v>
      </c>
      <c r="J7988" t="e">
        <f t="shared" si="724"/>
        <v>#N/A</v>
      </c>
      <c r="K7988" t="e">
        <f t="shared" si="725"/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 t="shared" si="722"/>
        <v>#N/A</v>
      </c>
      <c r="I7989" t="e">
        <f t="shared" si="723"/>
        <v>#N/A</v>
      </c>
      <c r="J7989" t="e">
        <f t="shared" si="724"/>
        <v>#N/A</v>
      </c>
      <c r="K7989" t="e">
        <f t="shared" si="725"/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 t="shared" si="722"/>
        <v>#N/A</v>
      </c>
      <c r="I7990" t="e">
        <f t="shared" si="723"/>
        <v>#N/A</v>
      </c>
      <c r="J7990" t="e">
        <f t="shared" si="724"/>
        <v>#N/A</v>
      </c>
      <c r="K7990" t="e">
        <f t="shared" si="725"/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 t="shared" si="722"/>
        <v>#N/A</v>
      </c>
      <c r="I7991" t="e">
        <f t="shared" si="723"/>
        <v>#N/A</v>
      </c>
      <c r="J7991" t="e">
        <f t="shared" si="724"/>
        <v>#N/A</v>
      </c>
      <c r="K7991" t="e">
        <f t="shared" si="725"/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 t="shared" si="722"/>
        <v>#N/A</v>
      </c>
      <c r="I7992" t="e">
        <f t="shared" si="723"/>
        <v>#N/A</v>
      </c>
      <c r="J7992" t="e">
        <f t="shared" si="724"/>
        <v>#N/A</v>
      </c>
      <c r="K7992" t="e">
        <f t="shared" si="725"/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 t="shared" si="722"/>
        <v>#N/A</v>
      </c>
      <c r="I7993" t="e">
        <f t="shared" si="723"/>
        <v>#N/A</v>
      </c>
      <c r="J7993" t="e">
        <f t="shared" si="724"/>
        <v>#N/A</v>
      </c>
      <c r="K7993" t="e">
        <f t="shared" si="725"/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 t="shared" si="722"/>
        <v>#N/A</v>
      </c>
      <c r="I7994" t="e">
        <f t="shared" si="723"/>
        <v>#N/A</v>
      </c>
      <c r="J7994" t="e">
        <f t="shared" si="724"/>
        <v>#N/A</v>
      </c>
      <c r="K7994" t="e">
        <f t="shared" si="725"/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 t="shared" si="722"/>
        <v>#N/A</v>
      </c>
      <c r="I7995" t="e">
        <f t="shared" si="723"/>
        <v>#N/A</v>
      </c>
      <c r="J7995" t="e">
        <f t="shared" si="724"/>
        <v>#N/A</v>
      </c>
      <c r="K7995" t="e">
        <f t="shared" si="725"/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 t="shared" si="722"/>
        <v>#N/A</v>
      </c>
      <c r="I7996" t="e">
        <f t="shared" si="723"/>
        <v>#N/A</v>
      </c>
      <c r="J7996" t="e">
        <f t="shared" si="724"/>
        <v>#N/A</v>
      </c>
      <c r="K7996" t="e">
        <f t="shared" si="725"/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 t="shared" si="722"/>
        <v>#N/A</v>
      </c>
      <c r="I7997" t="e">
        <f t="shared" si="723"/>
        <v>#N/A</v>
      </c>
      <c r="J7997" t="e">
        <f t="shared" si="724"/>
        <v>#N/A</v>
      </c>
      <c r="K7997" t="e">
        <f t="shared" si="725"/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 t="shared" si="722"/>
        <v>#N/A</v>
      </c>
      <c r="I7998" t="e">
        <f t="shared" si="723"/>
        <v>#N/A</v>
      </c>
      <c r="J7998" t="e">
        <f t="shared" si="724"/>
        <v>#N/A</v>
      </c>
      <c r="K7998" t="e">
        <f t="shared" si="725"/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 t="shared" si="722"/>
        <v>#N/A</v>
      </c>
      <c r="I7999" t="e">
        <f t="shared" si="723"/>
        <v>#N/A</v>
      </c>
      <c r="J7999" t="e">
        <f t="shared" si="724"/>
        <v>#N/A</v>
      </c>
      <c r="K7999" t="e">
        <f t="shared" si="725"/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 t="shared" si="722"/>
        <v>#N/A</v>
      </c>
      <c r="I8000" t="e">
        <f t="shared" si="723"/>
        <v>#N/A</v>
      </c>
      <c r="J8000" t="e">
        <f t="shared" si="724"/>
        <v>#N/A</v>
      </c>
      <c r="K8000" t="e">
        <f t="shared" si="725"/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 t="shared" si="722"/>
        <v>#N/A</v>
      </c>
      <c r="I8001" t="e">
        <f t="shared" si="723"/>
        <v>#N/A</v>
      </c>
      <c r="J8001" t="e">
        <f t="shared" si="724"/>
        <v>#N/A</v>
      </c>
      <c r="K8001" t="e">
        <f t="shared" si="725"/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 t="shared" si="722"/>
        <v>#N/A</v>
      </c>
      <c r="I8002" t="e">
        <f t="shared" si="723"/>
        <v>#N/A</v>
      </c>
      <c r="J8002" t="e">
        <f t="shared" si="724"/>
        <v>#N/A</v>
      </c>
      <c r="K8002" t="e">
        <f t="shared" si="725"/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 t="shared" si="722"/>
        <v>#N/A</v>
      </c>
      <c r="I8003" t="e">
        <f t="shared" si="723"/>
        <v>#N/A</v>
      </c>
      <c r="J8003" t="e">
        <f t="shared" si="724"/>
        <v>#N/A</v>
      </c>
      <c r="K8003" t="e">
        <f t="shared" si="725"/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 t="shared" si="722"/>
        <v>#N/A</v>
      </c>
      <c r="I8004" t="e">
        <f t="shared" si="723"/>
        <v>#N/A</v>
      </c>
      <c r="J8004" t="e">
        <f t="shared" si="724"/>
        <v>#N/A</v>
      </c>
      <c r="K8004" t="e">
        <f t="shared" si="725"/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 t="shared" si="722"/>
        <v>#N/A</v>
      </c>
      <c r="I8005" t="e">
        <f t="shared" si="723"/>
        <v>#N/A</v>
      </c>
      <c r="J8005" t="e">
        <f t="shared" si="724"/>
        <v>#N/A</v>
      </c>
      <c r="K8005" t="e">
        <f t="shared" si="725"/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 t="shared" si="722"/>
        <v>#N/A</v>
      </c>
      <c r="I8006" t="e">
        <f t="shared" si="723"/>
        <v>#N/A</v>
      </c>
      <c r="J8006" t="e">
        <f t="shared" si="724"/>
        <v>#N/A</v>
      </c>
      <c r="K8006" t="e">
        <f t="shared" si="725"/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 t="shared" si="722"/>
        <v>#N/A</v>
      </c>
      <c r="I8007" t="e">
        <f t="shared" si="723"/>
        <v>#N/A</v>
      </c>
      <c r="J8007" t="e">
        <f t="shared" si="724"/>
        <v>#N/A</v>
      </c>
      <c r="K8007" t="e">
        <f t="shared" si="725"/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 t="shared" si="722"/>
        <v>#N/A</v>
      </c>
      <c r="I8008" t="e">
        <f t="shared" si="723"/>
        <v>#N/A</v>
      </c>
      <c r="J8008" t="e">
        <f t="shared" si="724"/>
        <v>#N/A</v>
      </c>
      <c r="K8008" t="e">
        <f t="shared" si="725"/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 t="shared" si="722"/>
        <v>#N/A</v>
      </c>
      <c r="I8009" t="e">
        <f t="shared" si="723"/>
        <v>#N/A</v>
      </c>
      <c r="J8009" t="e">
        <f t="shared" si="724"/>
        <v>#N/A</v>
      </c>
      <c r="K8009" t="e">
        <f t="shared" si="725"/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 t="shared" si="722"/>
        <v>#N/A</v>
      </c>
      <c r="I8010" t="e">
        <f t="shared" si="723"/>
        <v>#N/A</v>
      </c>
      <c r="J8010" t="e">
        <f t="shared" si="724"/>
        <v>#N/A</v>
      </c>
      <c r="K8010" t="e">
        <f t="shared" si="725"/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 t="shared" si="722"/>
        <v>#N/A</v>
      </c>
      <c r="I8011" t="e">
        <f t="shared" si="723"/>
        <v>#N/A</v>
      </c>
      <c r="J8011" t="e">
        <f t="shared" si="724"/>
        <v>#N/A</v>
      </c>
      <c r="K8011" t="e">
        <f t="shared" si="725"/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 t="shared" si="722"/>
        <v>#N/A</v>
      </c>
      <c r="I8012" t="e">
        <f t="shared" si="723"/>
        <v>#N/A</v>
      </c>
      <c r="J8012" t="e">
        <f t="shared" si="724"/>
        <v>#N/A</v>
      </c>
      <c r="K8012" t="e">
        <f t="shared" si="725"/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 t="shared" si="722"/>
        <v>#N/A</v>
      </c>
      <c r="I8013" t="e">
        <f t="shared" si="723"/>
        <v>#N/A</v>
      </c>
      <c r="J8013" t="e">
        <f t="shared" si="724"/>
        <v>#N/A</v>
      </c>
      <c r="K8013" t="e">
        <f t="shared" si="725"/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 t="shared" si="722"/>
        <v>#N/A</v>
      </c>
      <c r="I8014" t="e">
        <f t="shared" si="723"/>
        <v>#N/A</v>
      </c>
      <c r="J8014" t="e">
        <f t="shared" si="724"/>
        <v>#N/A</v>
      </c>
      <c r="K8014" t="e">
        <f t="shared" si="725"/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 t="shared" si="722"/>
        <v>#N/A</v>
      </c>
      <c r="I8015" t="e">
        <f t="shared" si="723"/>
        <v>#N/A</v>
      </c>
      <c r="J8015" t="e">
        <f t="shared" si="724"/>
        <v>#N/A</v>
      </c>
      <c r="K8015" t="e">
        <f t="shared" si="725"/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 t="shared" si="722"/>
        <v>#N/A</v>
      </c>
      <c r="I8016" t="e">
        <f t="shared" si="723"/>
        <v>#N/A</v>
      </c>
      <c r="J8016" t="e">
        <f t="shared" si="724"/>
        <v>#N/A</v>
      </c>
      <c r="K8016" t="e">
        <f t="shared" si="725"/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 t="shared" si="722"/>
        <v>#N/A</v>
      </c>
      <c r="I8017" t="e">
        <f t="shared" si="723"/>
        <v>#N/A</v>
      </c>
      <c r="J8017" t="e">
        <f t="shared" si="724"/>
        <v>#N/A</v>
      </c>
      <c r="K8017" t="e">
        <f t="shared" si="725"/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 t="shared" si="722"/>
        <v>#N/A</v>
      </c>
      <c r="I8018" t="e">
        <f t="shared" si="723"/>
        <v>#N/A</v>
      </c>
      <c r="J8018" t="e">
        <f t="shared" si="724"/>
        <v>#N/A</v>
      </c>
      <c r="K8018" t="e">
        <f t="shared" si="725"/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 t="shared" si="722"/>
        <v>#N/A</v>
      </c>
      <c r="I8019" t="e">
        <f t="shared" si="723"/>
        <v>#N/A</v>
      </c>
      <c r="J8019" t="e">
        <f t="shared" si="724"/>
        <v>#N/A</v>
      </c>
      <c r="K8019" t="e">
        <f t="shared" si="725"/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 t="shared" si="722"/>
        <v>#N/A</v>
      </c>
      <c r="I8020" t="e">
        <f t="shared" si="723"/>
        <v>#N/A</v>
      </c>
      <c r="J8020" t="e">
        <f t="shared" si="724"/>
        <v>#N/A</v>
      </c>
      <c r="K8020" t="e">
        <f t="shared" si="725"/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 t="shared" si="722"/>
        <v>#N/A</v>
      </c>
      <c r="I8021" t="e">
        <f t="shared" si="723"/>
        <v>#N/A</v>
      </c>
      <c r="J8021" t="e">
        <f t="shared" si="724"/>
        <v>#N/A</v>
      </c>
      <c r="K8021" t="e">
        <f t="shared" si="725"/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 t="shared" si="722"/>
        <v>#N/A</v>
      </c>
      <c r="I8022" t="e">
        <f t="shared" si="723"/>
        <v>#N/A</v>
      </c>
      <c r="J8022" t="e">
        <f t="shared" si="724"/>
        <v>#N/A</v>
      </c>
      <c r="K8022" t="e">
        <f t="shared" si="725"/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 t="shared" si="722"/>
        <v>#N/A</v>
      </c>
      <c r="I8023" t="e">
        <f t="shared" si="723"/>
        <v>#N/A</v>
      </c>
      <c r="J8023" t="e">
        <f t="shared" si="724"/>
        <v>#N/A</v>
      </c>
      <c r="K8023" t="e">
        <f t="shared" si="725"/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 t="shared" si="722"/>
        <v>#N/A</v>
      </c>
      <c r="I8024" t="e">
        <f t="shared" si="723"/>
        <v>#N/A</v>
      </c>
      <c r="J8024" t="e">
        <f t="shared" si="724"/>
        <v>#N/A</v>
      </c>
      <c r="K8024" t="e">
        <f t="shared" si="725"/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 t="shared" si="722"/>
        <v>#N/A</v>
      </c>
      <c r="I8025" t="e">
        <f t="shared" si="723"/>
        <v>#N/A</v>
      </c>
      <c r="J8025" t="e">
        <f t="shared" si="724"/>
        <v>#N/A</v>
      </c>
      <c r="K8025" t="e">
        <f t="shared" si="725"/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 t="shared" si="722"/>
        <v>#N/A</v>
      </c>
      <c r="I8026" t="e">
        <f t="shared" si="723"/>
        <v>#N/A</v>
      </c>
      <c r="J8026" t="e">
        <f t="shared" si="724"/>
        <v>#N/A</v>
      </c>
      <c r="K8026" t="e">
        <f t="shared" si="725"/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 t="shared" si="722"/>
        <v>#N/A</v>
      </c>
      <c r="I8027" t="e">
        <f t="shared" si="723"/>
        <v>#N/A</v>
      </c>
      <c r="J8027" t="e">
        <f t="shared" si="724"/>
        <v>#N/A</v>
      </c>
      <c r="K8027" t="e">
        <f t="shared" si="725"/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 t="shared" si="722"/>
        <v>#N/A</v>
      </c>
      <c r="I8028" t="e">
        <f t="shared" si="723"/>
        <v>#N/A</v>
      </c>
      <c r="J8028" t="e">
        <f t="shared" si="724"/>
        <v>#N/A</v>
      </c>
      <c r="K8028" t="e">
        <f t="shared" si="725"/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 t="shared" si="722"/>
        <v>#N/A</v>
      </c>
      <c r="I8029" t="e">
        <f t="shared" si="723"/>
        <v>#N/A</v>
      </c>
      <c r="J8029" t="e">
        <f t="shared" si="724"/>
        <v>#N/A</v>
      </c>
      <c r="K8029" t="e">
        <f t="shared" si="725"/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 t="shared" si="722"/>
        <v>#N/A</v>
      </c>
      <c r="I8030" t="e">
        <f t="shared" si="723"/>
        <v>#N/A</v>
      </c>
      <c r="J8030" t="e">
        <f t="shared" si="724"/>
        <v>#N/A</v>
      </c>
      <c r="K8030" t="e">
        <f t="shared" si="725"/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 t="shared" si="722"/>
        <v>#N/A</v>
      </c>
      <c r="I8031" t="e">
        <f t="shared" si="723"/>
        <v>#N/A</v>
      </c>
      <c r="J8031" t="e">
        <f t="shared" si="724"/>
        <v>#N/A</v>
      </c>
      <c r="K8031" t="e">
        <f t="shared" si="725"/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 t="shared" si="722"/>
        <v>#N/A</v>
      </c>
      <c r="I8032" t="e">
        <f t="shared" si="723"/>
        <v>#N/A</v>
      </c>
      <c r="J8032" t="e">
        <f t="shared" si="724"/>
        <v>#N/A</v>
      </c>
      <c r="K8032" t="e">
        <f t="shared" si="725"/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 t="shared" si="722"/>
        <v>#N/A</v>
      </c>
      <c r="I8033" t="e">
        <f t="shared" si="723"/>
        <v>#N/A</v>
      </c>
      <c r="J8033" t="e">
        <f t="shared" si="724"/>
        <v>#N/A</v>
      </c>
      <c r="K8033" t="e">
        <f t="shared" si="725"/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 t="shared" si="722"/>
        <v>#N/A</v>
      </c>
      <c r="I8034" t="e">
        <f t="shared" si="723"/>
        <v>#N/A</v>
      </c>
      <c r="J8034" t="e">
        <f t="shared" si="724"/>
        <v>#N/A</v>
      </c>
      <c r="K8034" t="e">
        <f t="shared" si="725"/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 t="shared" si="722"/>
        <v>#N/A</v>
      </c>
      <c r="I8035" t="e">
        <f t="shared" si="723"/>
        <v>#N/A</v>
      </c>
      <c r="J8035" t="e">
        <f t="shared" si="724"/>
        <v>#N/A</v>
      </c>
      <c r="K8035" t="e">
        <f t="shared" si="725"/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 t="shared" si="722"/>
        <v>#N/A</v>
      </c>
      <c r="I8036" t="e">
        <f t="shared" si="723"/>
        <v>#N/A</v>
      </c>
      <c r="J8036" t="e">
        <f t="shared" si="724"/>
        <v>#N/A</v>
      </c>
      <c r="K8036" t="e">
        <f t="shared" si="725"/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 t="shared" si="722"/>
        <v>#N/A</v>
      </c>
      <c r="I8037" t="e">
        <f t="shared" si="723"/>
        <v>#N/A</v>
      </c>
      <c r="J8037" t="e">
        <f t="shared" si="724"/>
        <v>#N/A</v>
      </c>
      <c r="K8037" t="e">
        <f t="shared" si="725"/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 t="shared" si="722"/>
        <v>#N/A</v>
      </c>
      <c r="I8038" t="e">
        <f t="shared" si="723"/>
        <v>#N/A</v>
      </c>
      <c r="J8038" t="e">
        <f t="shared" si="724"/>
        <v>#N/A</v>
      </c>
      <c r="K8038" t="e">
        <f t="shared" si="725"/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 t="shared" si="722"/>
        <v>#N/A</v>
      </c>
      <c r="I8039" t="e">
        <f t="shared" si="723"/>
        <v>#N/A</v>
      </c>
      <c r="J8039" t="e">
        <f t="shared" si="724"/>
        <v>#N/A</v>
      </c>
      <c r="K8039" t="e">
        <f t="shared" si="725"/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 t="shared" si="722"/>
        <v>#N/A</v>
      </c>
      <c r="I8040" t="e">
        <f t="shared" si="723"/>
        <v>#N/A</v>
      </c>
      <c r="J8040" t="e">
        <f t="shared" si="724"/>
        <v>#N/A</v>
      </c>
      <c r="K8040" t="e">
        <f t="shared" si="725"/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 t="shared" si="722"/>
        <v>#N/A</v>
      </c>
      <c r="I8041" t="e">
        <f t="shared" si="723"/>
        <v>#N/A</v>
      </c>
      <c r="J8041" t="e">
        <f t="shared" si="724"/>
        <v>#N/A</v>
      </c>
      <c r="K8041" t="e">
        <f t="shared" si="725"/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 t="shared" ref="H8043:H8106" si="726">NA()</f>
        <v>#N/A</v>
      </c>
      <c r="I8043" t="e">
        <f t="shared" ref="I8043:I8106" si="727">NA()</f>
        <v>#N/A</v>
      </c>
      <c r="J8043" t="e">
        <f t="shared" ref="J8043:J8074" si="728">NA()</f>
        <v>#N/A</v>
      </c>
      <c r="K8043" t="e">
        <f t="shared" ref="K8043:K8074" si="729"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 t="shared" si="726"/>
        <v>#N/A</v>
      </c>
      <c r="I8044" t="e">
        <f t="shared" si="727"/>
        <v>#N/A</v>
      </c>
      <c r="J8044" t="e">
        <f t="shared" si="728"/>
        <v>#N/A</v>
      </c>
      <c r="K8044" t="e">
        <f t="shared" si="729"/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 t="shared" si="726"/>
        <v>#N/A</v>
      </c>
      <c r="I8045" t="e">
        <f t="shared" si="727"/>
        <v>#N/A</v>
      </c>
      <c r="J8045" t="e">
        <f t="shared" si="728"/>
        <v>#N/A</v>
      </c>
      <c r="K8045" t="e">
        <f t="shared" si="729"/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 t="shared" si="726"/>
        <v>#N/A</v>
      </c>
      <c r="I8046" t="e">
        <f t="shared" si="727"/>
        <v>#N/A</v>
      </c>
      <c r="J8046" t="e">
        <f t="shared" si="728"/>
        <v>#N/A</v>
      </c>
      <c r="K8046" t="e">
        <f t="shared" si="729"/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 t="shared" si="726"/>
        <v>#N/A</v>
      </c>
      <c r="I8047" t="e">
        <f t="shared" si="727"/>
        <v>#N/A</v>
      </c>
      <c r="J8047" t="e">
        <f t="shared" si="728"/>
        <v>#N/A</v>
      </c>
      <c r="K8047" t="e">
        <f t="shared" si="729"/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 t="shared" si="726"/>
        <v>#N/A</v>
      </c>
      <c r="I8048" t="e">
        <f t="shared" si="727"/>
        <v>#N/A</v>
      </c>
      <c r="J8048" t="e">
        <f t="shared" si="728"/>
        <v>#N/A</v>
      </c>
      <c r="K8048" t="e">
        <f t="shared" si="729"/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 t="shared" si="726"/>
        <v>#N/A</v>
      </c>
      <c r="I8049" t="e">
        <f t="shared" si="727"/>
        <v>#N/A</v>
      </c>
      <c r="J8049" t="e">
        <f t="shared" si="728"/>
        <v>#N/A</v>
      </c>
      <c r="K8049" t="e">
        <f t="shared" si="729"/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 t="shared" si="726"/>
        <v>#N/A</v>
      </c>
      <c r="I8050" t="e">
        <f t="shared" si="727"/>
        <v>#N/A</v>
      </c>
      <c r="J8050" t="e">
        <f t="shared" si="728"/>
        <v>#N/A</v>
      </c>
      <c r="K8050" t="e">
        <f t="shared" si="729"/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 t="shared" si="726"/>
        <v>#N/A</v>
      </c>
      <c r="I8051" t="e">
        <f t="shared" si="727"/>
        <v>#N/A</v>
      </c>
      <c r="J8051" t="e">
        <f t="shared" si="728"/>
        <v>#N/A</v>
      </c>
      <c r="K8051" t="e">
        <f t="shared" si="729"/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 t="shared" si="726"/>
        <v>#N/A</v>
      </c>
      <c r="I8052" t="e">
        <f t="shared" si="727"/>
        <v>#N/A</v>
      </c>
      <c r="J8052" t="e">
        <f t="shared" si="728"/>
        <v>#N/A</v>
      </c>
      <c r="K8052" t="e">
        <f t="shared" si="729"/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 t="shared" si="726"/>
        <v>#N/A</v>
      </c>
      <c r="I8053" t="e">
        <f t="shared" si="727"/>
        <v>#N/A</v>
      </c>
      <c r="J8053" t="e">
        <f t="shared" si="728"/>
        <v>#N/A</v>
      </c>
      <c r="K8053" t="e">
        <f t="shared" si="729"/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 t="shared" si="726"/>
        <v>#N/A</v>
      </c>
      <c r="I8054" t="e">
        <f t="shared" si="727"/>
        <v>#N/A</v>
      </c>
      <c r="J8054" t="e">
        <f t="shared" si="728"/>
        <v>#N/A</v>
      </c>
      <c r="K8054" t="e">
        <f t="shared" si="729"/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 t="shared" si="726"/>
        <v>#N/A</v>
      </c>
      <c r="I8055" t="e">
        <f t="shared" si="727"/>
        <v>#N/A</v>
      </c>
      <c r="J8055" t="e">
        <f t="shared" si="728"/>
        <v>#N/A</v>
      </c>
      <c r="K8055" t="e">
        <f t="shared" si="729"/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 t="shared" si="726"/>
        <v>#N/A</v>
      </c>
      <c r="I8056" t="e">
        <f t="shared" si="727"/>
        <v>#N/A</v>
      </c>
      <c r="J8056" t="e">
        <f t="shared" si="728"/>
        <v>#N/A</v>
      </c>
      <c r="K8056" t="e">
        <f t="shared" si="729"/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 t="shared" si="726"/>
        <v>#N/A</v>
      </c>
      <c r="I8057" t="e">
        <f t="shared" si="727"/>
        <v>#N/A</v>
      </c>
      <c r="J8057" t="e">
        <f t="shared" si="728"/>
        <v>#N/A</v>
      </c>
      <c r="K8057" t="e">
        <f t="shared" si="729"/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 t="shared" si="726"/>
        <v>#N/A</v>
      </c>
      <c r="I8058" t="e">
        <f t="shared" si="727"/>
        <v>#N/A</v>
      </c>
      <c r="J8058" t="e">
        <f t="shared" si="728"/>
        <v>#N/A</v>
      </c>
      <c r="K8058" t="e">
        <f t="shared" si="729"/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 t="shared" si="726"/>
        <v>#N/A</v>
      </c>
      <c r="I8059" t="e">
        <f t="shared" si="727"/>
        <v>#N/A</v>
      </c>
      <c r="J8059" t="e">
        <f t="shared" si="728"/>
        <v>#N/A</v>
      </c>
      <c r="K8059" t="e">
        <f t="shared" si="729"/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 t="shared" si="726"/>
        <v>#N/A</v>
      </c>
      <c r="I8060" t="e">
        <f t="shared" si="727"/>
        <v>#N/A</v>
      </c>
      <c r="J8060" t="e">
        <f t="shared" si="728"/>
        <v>#N/A</v>
      </c>
      <c r="K8060" t="e">
        <f t="shared" si="729"/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 t="shared" si="726"/>
        <v>#N/A</v>
      </c>
      <c r="I8061" t="e">
        <f t="shared" si="727"/>
        <v>#N/A</v>
      </c>
      <c r="J8061" t="e">
        <f t="shared" si="728"/>
        <v>#N/A</v>
      </c>
      <c r="K8061" t="e">
        <f t="shared" si="729"/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 t="shared" si="726"/>
        <v>#N/A</v>
      </c>
      <c r="I8062" t="e">
        <f t="shared" si="727"/>
        <v>#N/A</v>
      </c>
      <c r="J8062" t="e">
        <f t="shared" si="728"/>
        <v>#N/A</v>
      </c>
      <c r="K8062" t="e">
        <f t="shared" si="729"/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 t="shared" si="726"/>
        <v>#N/A</v>
      </c>
      <c r="I8063" t="e">
        <f t="shared" si="727"/>
        <v>#N/A</v>
      </c>
      <c r="J8063" t="e">
        <f t="shared" si="728"/>
        <v>#N/A</v>
      </c>
      <c r="K8063" t="e">
        <f t="shared" si="729"/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 t="shared" si="726"/>
        <v>#N/A</v>
      </c>
      <c r="I8064" t="e">
        <f t="shared" si="727"/>
        <v>#N/A</v>
      </c>
      <c r="J8064" t="e">
        <f t="shared" si="728"/>
        <v>#N/A</v>
      </c>
      <c r="K8064" t="e">
        <f t="shared" si="729"/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 t="shared" si="726"/>
        <v>#N/A</v>
      </c>
      <c r="I8065" t="e">
        <f t="shared" si="727"/>
        <v>#N/A</v>
      </c>
      <c r="J8065" t="e">
        <f t="shared" si="728"/>
        <v>#N/A</v>
      </c>
      <c r="K8065" t="e">
        <f t="shared" si="729"/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 t="shared" si="726"/>
        <v>#N/A</v>
      </c>
      <c r="I8066" t="e">
        <f t="shared" si="727"/>
        <v>#N/A</v>
      </c>
      <c r="J8066" t="e">
        <f t="shared" si="728"/>
        <v>#N/A</v>
      </c>
      <c r="K8066" t="e">
        <f t="shared" si="729"/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 t="shared" si="726"/>
        <v>#N/A</v>
      </c>
      <c r="I8067" t="e">
        <f t="shared" si="727"/>
        <v>#N/A</v>
      </c>
      <c r="J8067" t="e">
        <f t="shared" si="728"/>
        <v>#N/A</v>
      </c>
      <c r="K8067" t="e">
        <f t="shared" si="729"/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 t="shared" si="726"/>
        <v>#N/A</v>
      </c>
      <c r="I8068" t="e">
        <f t="shared" si="727"/>
        <v>#N/A</v>
      </c>
      <c r="J8068" t="e">
        <f t="shared" si="728"/>
        <v>#N/A</v>
      </c>
      <c r="K8068" t="e">
        <f t="shared" si="729"/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 t="shared" si="726"/>
        <v>#N/A</v>
      </c>
      <c r="I8069" t="e">
        <f t="shared" si="727"/>
        <v>#N/A</v>
      </c>
      <c r="J8069" t="e">
        <f t="shared" si="728"/>
        <v>#N/A</v>
      </c>
      <c r="K8069" t="e">
        <f t="shared" si="729"/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 t="shared" si="726"/>
        <v>#N/A</v>
      </c>
      <c r="I8070" t="e">
        <f t="shared" si="727"/>
        <v>#N/A</v>
      </c>
      <c r="J8070" t="e">
        <f t="shared" si="728"/>
        <v>#N/A</v>
      </c>
      <c r="K8070" t="e">
        <f t="shared" si="729"/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 t="shared" si="726"/>
        <v>#N/A</v>
      </c>
      <c r="I8071" t="e">
        <f t="shared" si="727"/>
        <v>#N/A</v>
      </c>
      <c r="J8071" t="e">
        <f t="shared" si="728"/>
        <v>#N/A</v>
      </c>
      <c r="K8071" t="e">
        <f t="shared" si="729"/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 t="shared" si="726"/>
        <v>#N/A</v>
      </c>
      <c r="I8072" t="e">
        <f t="shared" si="727"/>
        <v>#N/A</v>
      </c>
      <c r="J8072" t="e">
        <f t="shared" si="728"/>
        <v>#N/A</v>
      </c>
      <c r="K8072" t="e">
        <f t="shared" si="729"/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 t="shared" si="726"/>
        <v>#N/A</v>
      </c>
      <c r="I8073" t="e">
        <f t="shared" si="727"/>
        <v>#N/A</v>
      </c>
      <c r="J8073" t="e">
        <f t="shared" si="728"/>
        <v>#N/A</v>
      </c>
      <c r="K8073" t="e">
        <f t="shared" si="729"/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 t="shared" si="726"/>
        <v>#N/A</v>
      </c>
      <c r="I8074" t="e">
        <f t="shared" si="727"/>
        <v>#N/A</v>
      </c>
      <c r="J8074" t="e">
        <f t="shared" si="728"/>
        <v>#N/A</v>
      </c>
      <c r="K8074" t="e">
        <f t="shared" si="729"/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 t="shared" si="726"/>
        <v>#N/A</v>
      </c>
      <c r="I8075" t="e">
        <f t="shared" si="727"/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 t="shared" si="726"/>
        <v>#N/A</v>
      </c>
      <c r="I8076" t="e">
        <f t="shared" si="727"/>
        <v>#N/A</v>
      </c>
      <c r="J8076" t="e">
        <f t="shared" ref="J8076:J8124" si="730">NA()</f>
        <v>#N/A</v>
      </c>
      <c r="K8076" t="e">
        <f t="shared" ref="K8076:K8124" si="731"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 t="shared" si="726"/>
        <v>#N/A</v>
      </c>
      <c r="I8077" t="e">
        <f t="shared" si="727"/>
        <v>#N/A</v>
      </c>
      <c r="J8077" t="e">
        <f t="shared" si="730"/>
        <v>#N/A</v>
      </c>
      <c r="K8077" t="e">
        <f t="shared" si="731"/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 t="shared" si="726"/>
        <v>#N/A</v>
      </c>
      <c r="I8078" t="e">
        <f t="shared" si="727"/>
        <v>#N/A</v>
      </c>
      <c r="J8078" t="e">
        <f t="shared" si="730"/>
        <v>#N/A</v>
      </c>
      <c r="K8078" t="e">
        <f t="shared" si="731"/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 t="shared" si="726"/>
        <v>#N/A</v>
      </c>
      <c r="I8079" t="e">
        <f t="shared" si="727"/>
        <v>#N/A</v>
      </c>
      <c r="J8079" t="e">
        <f t="shared" si="730"/>
        <v>#N/A</v>
      </c>
      <c r="K8079" t="e">
        <f t="shared" si="731"/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 t="shared" si="726"/>
        <v>#N/A</v>
      </c>
      <c r="I8080" t="e">
        <f t="shared" si="727"/>
        <v>#N/A</v>
      </c>
      <c r="J8080" t="e">
        <f t="shared" si="730"/>
        <v>#N/A</v>
      </c>
      <c r="K8080" t="e">
        <f t="shared" si="731"/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 t="shared" si="726"/>
        <v>#N/A</v>
      </c>
      <c r="I8081" t="e">
        <f t="shared" si="727"/>
        <v>#N/A</v>
      </c>
      <c r="J8081" t="e">
        <f t="shared" si="730"/>
        <v>#N/A</v>
      </c>
      <c r="K8081" t="e">
        <f t="shared" si="731"/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 t="shared" si="726"/>
        <v>#N/A</v>
      </c>
      <c r="I8082" t="e">
        <f t="shared" si="727"/>
        <v>#N/A</v>
      </c>
      <c r="J8082" t="e">
        <f t="shared" si="730"/>
        <v>#N/A</v>
      </c>
      <c r="K8082" t="e">
        <f t="shared" si="731"/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 t="shared" si="726"/>
        <v>#N/A</v>
      </c>
      <c r="I8083" t="e">
        <f t="shared" si="727"/>
        <v>#N/A</v>
      </c>
      <c r="J8083" t="e">
        <f t="shared" si="730"/>
        <v>#N/A</v>
      </c>
      <c r="K8083" t="e">
        <f t="shared" si="731"/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 t="shared" si="726"/>
        <v>#N/A</v>
      </c>
      <c r="I8084" t="e">
        <f t="shared" si="727"/>
        <v>#N/A</v>
      </c>
      <c r="J8084" t="e">
        <f t="shared" si="730"/>
        <v>#N/A</v>
      </c>
      <c r="K8084" t="e">
        <f t="shared" si="731"/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 t="shared" si="726"/>
        <v>#N/A</v>
      </c>
      <c r="I8085" t="e">
        <f t="shared" si="727"/>
        <v>#N/A</v>
      </c>
      <c r="J8085" t="e">
        <f t="shared" si="730"/>
        <v>#N/A</v>
      </c>
      <c r="K8085" t="e">
        <f t="shared" si="731"/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 t="shared" si="726"/>
        <v>#N/A</v>
      </c>
      <c r="I8086" t="e">
        <f t="shared" si="727"/>
        <v>#N/A</v>
      </c>
      <c r="J8086" t="e">
        <f t="shared" si="730"/>
        <v>#N/A</v>
      </c>
      <c r="K8086" t="e">
        <f t="shared" si="731"/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 t="shared" si="726"/>
        <v>#N/A</v>
      </c>
      <c r="I8087" t="e">
        <f t="shared" si="727"/>
        <v>#N/A</v>
      </c>
      <c r="J8087" t="e">
        <f t="shared" si="730"/>
        <v>#N/A</v>
      </c>
      <c r="K8087" t="e">
        <f t="shared" si="731"/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 t="shared" si="726"/>
        <v>#N/A</v>
      </c>
      <c r="I8088" t="e">
        <f t="shared" si="727"/>
        <v>#N/A</v>
      </c>
      <c r="J8088" t="e">
        <f t="shared" si="730"/>
        <v>#N/A</v>
      </c>
      <c r="K8088" t="e">
        <f t="shared" si="731"/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 t="shared" si="726"/>
        <v>#N/A</v>
      </c>
      <c r="I8089" t="e">
        <f t="shared" si="727"/>
        <v>#N/A</v>
      </c>
      <c r="J8089" t="e">
        <f t="shared" si="730"/>
        <v>#N/A</v>
      </c>
      <c r="K8089" t="e">
        <f t="shared" si="731"/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 t="shared" si="726"/>
        <v>#N/A</v>
      </c>
      <c r="I8090" t="e">
        <f t="shared" si="727"/>
        <v>#N/A</v>
      </c>
      <c r="J8090" t="e">
        <f t="shared" si="730"/>
        <v>#N/A</v>
      </c>
      <c r="K8090" t="e">
        <f t="shared" si="731"/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 t="shared" si="726"/>
        <v>#N/A</v>
      </c>
      <c r="I8091" t="e">
        <f t="shared" si="727"/>
        <v>#N/A</v>
      </c>
      <c r="J8091" t="e">
        <f t="shared" si="730"/>
        <v>#N/A</v>
      </c>
      <c r="K8091" t="e">
        <f t="shared" si="731"/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 t="shared" si="726"/>
        <v>#N/A</v>
      </c>
      <c r="I8092" t="e">
        <f t="shared" si="727"/>
        <v>#N/A</v>
      </c>
      <c r="J8092" t="e">
        <f t="shared" si="730"/>
        <v>#N/A</v>
      </c>
      <c r="K8092" t="e">
        <f t="shared" si="731"/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 t="shared" si="726"/>
        <v>#N/A</v>
      </c>
      <c r="I8093" t="e">
        <f t="shared" si="727"/>
        <v>#N/A</v>
      </c>
      <c r="J8093" t="e">
        <f t="shared" si="730"/>
        <v>#N/A</v>
      </c>
      <c r="K8093" t="e">
        <f t="shared" si="731"/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 t="shared" si="726"/>
        <v>#N/A</v>
      </c>
      <c r="I8094" t="e">
        <f t="shared" si="727"/>
        <v>#N/A</v>
      </c>
      <c r="J8094" t="e">
        <f t="shared" si="730"/>
        <v>#N/A</v>
      </c>
      <c r="K8094" t="e">
        <f t="shared" si="731"/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 t="shared" si="726"/>
        <v>#N/A</v>
      </c>
      <c r="I8095" t="e">
        <f t="shared" si="727"/>
        <v>#N/A</v>
      </c>
      <c r="J8095" t="e">
        <f t="shared" si="730"/>
        <v>#N/A</v>
      </c>
      <c r="K8095" t="e">
        <f t="shared" si="731"/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 t="shared" si="726"/>
        <v>#N/A</v>
      </c>
      <c r="I8096" t="e">
        <f t="shared" si="727"/>
        <v>#N/A</v>
      </c>
      <c r="J8096" t="e">
        <f t="shared" si="730"/>
        <v>#N/A</v>
      </c>
      <c r="K8096" t="e">
        <f t="shared" si="731"/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 t="shared" si="726"/>
        <v>#N/A</v>
      </c>
      <c r="I8097" t="e">
        <f t="shared" si="727"/>
        <v>#N/A</v>
      </c>
      <c r="J8097" t="e">
        <f t="shared" si="730"/>
        <v>#N/A</v>
      </c>
      <c r="K8097" t="e">
        <f t="shared" si="731"/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 t="shared" si="726"/>
        <v>#N/A</v>
      </c>
      <c r="I8098" t="e">
        <f t="shared" si="727"/>
        <v>#N/A</v>
      </c>
      <c r="J8098" t="e">
        <f t="shared" si="730"/>
        <v>#N/A</v>
      </c>
      <c r="K8098" t="e">
        <f t="shared" si="731"/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 t="shared" si="726"/>
        <v>#N/A</v>
      </c>
      <c r="I8099" t="e">
        <f t="shared" si="727"/>
        <v>#N/A</v>
      </c>
      <c r="J8099" t="e">
        <f t="shared" si="730"/>
        <v>#N/A</v>
      </c>
      <c r="K8099" t="e">
        <f t="shared" si="731"/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 t="shared" si="726"/>
        <v>#N/A</v>
      </c>
      <c r="I8100" t="e">
        <f t="shared" si="727"/>
        <v>#N/A</v>
      </c>
      <c r="J8100" t="e">
        <f t="shared" si="730"/>
        <v>#N/A</v>
      </c>
      <c r="K8100" t="e">
        <f t="shared" si="731"/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 t="shared" si="726"/>
        <v>#N/A</v>
      </c>
      <c r="I8101" t="e">
        <f t="shared" si="727"/>
        <v>#N/A</v>
      </c>
      <c r="J8101" t="e">
        <f t="shared" si="730"/>
        <v>#N/A</v>
      </c>
      <c r="K8101" t="e">
        <f t="shared" si="731"/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 t="shared" si="726"/>
        <v>#N/A</v>
      </c>
      <c r="I8102" t="e">
        <f t="shared" si="727"/>
        <v>#N/A</v>
      </c>
      <c r="J8102" t="e">
        <f t="shared" si="730"/>
        <v>#N/A</v>
      </c>
      <c r="K8102" t="e">
        <f t="shared" si="731"/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 t="shared" si="726"/>
        <v>#N/A</v>
      </c>
      <c r="I8103" t="e">
        <f t="shared" si="727"/>
        <v>#N/A</v>
      </c>
      <c r="J8103" t="e">
        <f t="shared" si="730"/>
        <v>#N/A</v>
      </c>
      <c r="K8103" t="e">
        <f t="shared" si="731"/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 t="shared" si="726"/>
        <v>#N/A</v>
      </c>
      <c r="I8104" t="e">
        <f t="shared" si="727"/>
        <v>#N/A</v>
      </c>
      <c r="J8104" t="e">
        <f t="shared" si="730"/>
        <v>#N/A</v>
      </c>
      <c r="K8104" t="e">
        <f t="shared" si="731"/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 t="shared" si="726"/>
        <v>#N/A</v>
      </c>
      <c r="I8105" t="e">
        <f t="shared" si="727"/>
        <v>#N/A</v>
      </c>
      <c r="J8105" t="e">
        <f t="shared" si="730"/>
        <v>#N/A</v>
      </c>
      <c r="K8105" t="e">
        <f t="shared" si="731"/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 t="shared" si="726"/>
        <v>#N/A</v>
      </c>
      <c r="I8106" t="e">
        <f t="shared" si="727"/>
        <v>#N/A</v>
      </c>
      <c r="J8106" t="e">
        <f t="shared" si="730"/>
        <v>#N/A</v>
      </c>
      <c r="K8106" t="e">
        <f t="shared" si="731"/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 t="shared" ref="H8107:H8124" si="732">NA()</f>
        <v>#N/A</v>
      </c>
      <c r="I8107" t="e">
        <f t="shared" ref="I8107:I8124" si="733">NA()</f>
        <v>#N/A</v>
      </c>
      <c r="J8107" t="e">
        <f t="shared" si="730"/>
        <v>#N/A</v>
      </c>
      <c r="K8107" t="e">
        <f t="shared" si="731"/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 t="shared" si="732"/>
        <v>#N/A</v>
      </c>
      <c r="I8108" t="e">
        <f t="shared" si="733"/>
        <v>#N/A</v>
      </c>
      <c r="J8108" t="e">
        <f t="shared" si="730"/>
        <v>#N/A</v>
      </c>
      <c r="K8108" t="e">
        <f t="shared" si="731"/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 t="shared" si="732"/>
        <v>#N/A</v>
      </c>
      <c r="I8109" t="e">
        <f t="shared" si="733"/>
        <v>#N/A</v>
      </c>
      <c r="J8109" t="e">
        <f t="shared" si="730"/>
        <v>#N/A</v>
      </c>
      <c r="K8109" t="e">
        <f t="shared" si="731"/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 t="shared" si="732"/>
        <v>#N/A</v>
      </c>
      <c r="I8110" t="e">
        <f t="shared" si="733"/>
        <v>#N/A</v>
      </c>
      <c r="J8110" t="e">
        <f t="shared" si="730"/>
        <v>#N/A</v>
      </c>
      <c r="K8110" t="e">
        <f t="shared" si="731"/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 t="shared" si="732"/>
        <v>#N/A</v>
      </c>
      <c r="I8111" t="e">
        <f t="shared" si="733"/>
        <v>#N/A</v>
      </c>
      <c r="J8111" t="e">
        <f t="shared" si="730"/>
        <v>#N/A</v>
      </c>
      <c r="K8111" t="e">
        <f t="shared" si="731"/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 t="shared" si="732"/>
        <v>#N/A</v>
      </c>
      <c r="I8112" t="e">
        <f t="shared" si="733"/>
        <v>#N/A</v>
      </c>
      <c r="J8112" t="e">
        <f t="shared" si="730"/>
        <v>#N/A</v>
      </c>
      <c r="K8112" t="e">
        <f t="shared" si="731"/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 t="shared" si="732"/>
        <v>#N/A</v>
      </c>
      <c r="I8113" t="e">
        <f t="shared" si="733"/>
        <v>#N/A</v>
      </c>
      <c r="J8113" t="e">
        <f t="shared" si="730"/>
        <v>#N/A</v>
      </c>
      <c r="K8113" t="e">
        <f t="shared" si="731"/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 t="shared" si="732"/>
        <v>#N/A</v>
      </c>
      <c r="I8114" t="e">
        <f t="shared" si="733"/>
        <v>#N/A</v>
      </c>
      <c r="J8114" t="e">
        <f t="shared" si="730"/>
        <v>#N/A</v>
      </c>
      <c r="K8114" t="e">
        <f t="shared" si="731"/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 t="shared" si="732"/>
        <v>#N/A</v>
      </c>
      <c r="I8115" t="e">
        <f t="shared" si="733"/>
        <v>#N/A</v>
      </c>
      <c r="J8115" t="e">
        <f t="shared" si="730"/>
        <v>#N/A</v>
      </c>
      <c r="K8115" t="e">
        <f t="shared" si="731"/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 t="shared" si="732"/>
        <v>#N/A</v>
      </c>
      <c r="I8116" t="e">
        <f t="shared" si="733"/>
        <v>#N/A</v>
      </c>
      <c r="J8116" t="e">
        <f t="shared" si="730"/>
        <v>#N/A</v>
      </c>
      <c r="K8116" t="e">
        <f t="shared" si="731"/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 t="shared" si="732"/>
        <v>#N/A</v>
      </c>
      <c r="I8117" t="e">
        <f t="shared" si="733"/>
        <v>#N/A</v>
      </c>
      <c r="J8117" t="e">
        <f t="shared" si="730"/>
        <v>#N/A</v>
      </c>
      <c r="K8117" t="e">
        <f t="shared" si="731"/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 t="shared" si="732"/>
        <v>#N/A</v>
      </c>
      <c r="I8118" t="e">
        <f t="shared" si="733"/>
        <v>#N/A</v>
      </c>
      <c r="J8118" t="e">
        <f t="shared" si="730"/>
        <v>#N/A</v>
      </c>
      <c r="K8118" t="e">
        <f t="shared" si="731"/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 t="shared" si="732"/>
        <v>#N/A</v>
      </c>
      <c r="I8119" t="e">
        <f t="shared" si="733"/>
        <v>#N/A</v>
      </c>
      <c r="J8119" t="e">
        <f t="shared" si="730"/>
        <v>#N/A</v>
      </c>
      <c r="K8119" t="e">
        <f t="shared" si="731"/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 t="shared" si="732"/>
        <v>#N/A</v>
      </c>
      <c r="I8120" t="e">
        <f t="shared" si="733"/>
        <v>#N/A</v>
      </c>
      <c r="J8120" t="e">
        <f t="shared" si="730"/>
        <v>#N/A</v>
      </c>
      <c r="K8120" t="e">
        <f t="shared" si="731"/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 t="shared" si="732"/>
        <v>#N/A</v>
      </c>
      <c r="I8121" t="e">
        <f t="shared" si="733"/>
        <v>#N/A</v>
      </c>
      <c r="J8121" t="e">
        <f t="shared" si="730"/>
        <v>#N/A</v>
      </c>
      <c r="K8121" t="e">
        <f t="shared" si="731"/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 t="shared" si="732"/>
        <v>#N/A</v>
      </c>
      <c r="I8122" t="e">
        <f t="shared" si="733"/>
        <v>#N/A</v>
      </c>
      <c r="J8122" t="e">
        <f t="shared" si="730"/>
        <v>#N/A</v>
      </c>
      <c r="K8122" t="e">
        <f t="shared" si="731"/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 t="shared" si="732"/>
        <v>#N/A</v>
      </c>
      <c r="I8123" t="e">
        <f t="shared" si="733"/>
        <v>#N/A</v>
      </c>
      <c r="J8123" t="e">
        <f t="shared" si="730"/>
        <v>#N/A</v>
      </c>
      <c r="K8123" t="e">
        <f t="shared" si="731"/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 t="shared" si="732"/>
        <v>#N/A</v>
      </c>
      <c r="I8124" t="e">
        <f t="shared" si="733"/>
        <v>#N/A</v>
      </c>
      <c r="J8124" t="e">
        <f t="shared" si="730"/>
        <v>#N/A</v>
      </c>
      <c r="K8124" t="e">
        <f t="shared" si="731"/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 t="shared" ref="H8126:H8189" si="734">NA()</f>
        <v>#N/A</v>
      </c>
      <c r="I8126" t="e">
        <f t="shared" ref="I8126:I8189" si="735"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 t="shared" si="734"/>
        <v>#N/A</v>
      </c>
      <c r="I8127" t="e">
        <f t="shared" si="735"/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 t="shared" si="734"/>
        <v>#N/A</v>
      </c>
      <c r="I8128" t="e">
        <f t="shared" si="735"/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 t="shared" si="734"/>
        <v>#N/A</v>
      </c>
      <c r="I8129" t="e">
        <f t="shared" si="735"/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 t="shared" si="734"/>
        <v>#N/A</v>
      </c>
      <c r="I8130" t="e">
        <f t="shared" si="735"/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 t="shared" si="734"/>
        <v>#N/A</v>
      </c>
      <c r="I8131" t="e">
        <f t="shared" si="735"/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 t="shared" si="734"/>
        <v>#N/A</v>
      </c>
      <c r="I8132" t="e">
        <f t="shared" si="735"/>
        <v>#N/A</v>
      </c>
      <c r="J8132" t="e">
        <f t="shared" ref="J8132:J8158" si="736">NA()</f>
        <v>#N/A</v>
      </c>
      <c r="K8132" t="e">
        <f t="shared" ref="K8132:K8158" si="737"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 t="shared" si="734"/>
        <v>#N/A</v>
      </c>
      <c r="I8133" t="e">
        <f t="shared" si="735"/>
        <v>#N/A</v>
      </c>
      <c r="J8133" t="e">
        <f t="shared" si="736"/>
        <v>#N/A</v>
      </c>
      <c r="K8133" t="e">
        <f t="shared" si="737"/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 t="shared" si="734"/>
        <v>#N/A</v>
      </c>
      <c r="I8134" t="e">
        <f t="shared" si="735"/>
        <v>#N/A</v>
      </c>
      <c r="J8134" t="e">
        <f t="shared" si="736"/>
        <v>#N/A</v>
      </c>
      <c r="K8134" t="e">
        <f t="shared" si="737"/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 t="shared" si="734"/>
        <v>#N/A</v>
      </c>
      <c r="I8135" t="e">
        <f t="shared" si="735"/>
        <v>#N/A</v>
      </c>
      <c r="J8135" t="e">
        <f t="shared" si="736"/>
        <v>#N/A</v>
      </c>
      <c r="K8135" t="e">
        <f t="shared" si="737"/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 t="shared" si="734"/>
        <v>#N/A</v>
      </c>
      <c r="I8136" t="e">
        <f t="shared" si="735"/>
        <v>#N/A</v>
      </c>
      <c r="J8136" t="e">
        <f t="shared" si="736"/>
        <v>#N/A</v>
      </c>
      <c r="K8136" t="e">
        <f t="shared" si="737"/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 t="shared" si="734"/>
        <v>#N/A</v>
      </c>
      <c r="I8137" t="e">
        <f t="shared" si="735"/>
        <v>#N/A</v>
      </c>
      <c r="J8137" t="e">
        <f t="shared" si="736"/>
        <v>#N/A</v>
      </c>
      <c r="K8137" t="e">
        <f t="shared" si="737"/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 t="shared" si="734"/>
        <v>#N/A</v>
      </c>
      <c r="I8138" t="e">
        <f t="shared" si="735"/>
        <v>#N/A</v>
      </c>
      <c r="J8138" t="e">
        <f t="shared" si="736"/>
        <v>#N/A</v>
      </c>
      <c r="K8138" t="e">
        <f t="shared" si="737"/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 t="shared" si="734"/>
        <v>#N/A</v>
      </c>
      <c r="I8139" t="e">
        <f t="shared" si="735"/>
        <v>#N/A</v>
      </c>
      <c r="J8139" t="e">
        <f t="shared" si="736"/>
        <v>#N/A</v>
      </c>
      <c r="K8139" t="e">
        <f t="shared" si="737"/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 t="shared" si="734"/>
        <v>#N/A</v>
      </c>
      <c r="I8140" t="e">
        <f t="shared" si="735"/>
        <v>#N/A</v>
      </c>
      <c r="J8140" t="e">
        <f t="shared" si="736"/>
        <v>#N/A</v>
      </c>
      <c r="K8140" t="e">
        <f t="shared" si="737"/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 t="shared" si="734"/>
        <v>#N/A</v>
      </c>
      <c r="I8141" t="e">
        <f t="shared" si="735"/>
        <v>#N/A</v>
      </c>
      <c r="J8141" t="e">
        <f t="shared" si="736"/>
        <v>#N/A</v>
      </c>
      <c r="K8141" t="e">
        <f t="shared" si="737"/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 t="shared" si="734"/>
        <v>#N/A</v>
      </c>
      <c r="I8142" t="e">
        <f t="shared" si="735"/>
        <v>#N/A</v>
      </c>
      <c r="J8142" t="e">
        <f t="shared" si="736"/>
        <v>#N/A</v>
      </c>
      <c r="K8142" t="e">
        <f t="shared" si="737"/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 t="shared" si="734"/>
        <v>#N/A</v>
      </c>
      <c r="I8143" t="e">
        <f t="shared" si="735"/>
        <v>#N/A</v>
      </c>
      <c r="J8143" t="e">
        <f t="shared" si="736"/>
        <v>#N/A</v>
      </c>
      <c r="K8143" t="e">
        <f t="shared" si="737"/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 t="shared" si="734"/>
        <v>#N/A</v>
      </c>
      <c r="I8144" t="e">
        <f t="shared" si="735"/>
        <v>#N/A</v>
      </c>
      <c r="J8144" t="e">
        <f t="shared" si="736"/>
        <v>#N/A</v>
      </c>
      <c r="K8144" t="e">
        <f t="shared" si="737"/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 t="shared" si="734"/>
        <v>#N/A</v>
      </c>
      <c r="I8145" t="e">
        <f t="shared" si="735"/>
        <v>#N/A</v>
      </c>
      <c r="J8145" t="e">
        <f t="shared" si="736"/>
        <v>#N/A</v>
      </c>
      <c r="K8145" t="e">
        <f t="shared" si="737"/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 t="shared" si="734"/>
        <v>#N/A</v>
      </c>
      <c r="I8146" t="e">
        <f t="shared" si="735"/>
        <v>#N/A</v>
      </c>
      <c r="J8146" t="e">
        <f t="shared" si="736"/>
        <v>#N/A</v>
      </c>
      <c r="K8146" t="e">
        <f t="shared" si="737"/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 t="shared" si="734"/>
        <v>#N/A</v>
      </c>
      <c r="I8147" t="e">
        <f t="shared" si="735"/>
        <v>#N/A</v>
      </c>
      <c r="J8147" t="e">
        <f t="shared" si="736"/>
        <v>#N/A</v>
      </c>
      <c r="K8147" t="e">
        <f t="shared" si="737"/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 t="shared" si="734"/>
        <v>#N/A</v>
      </c>
      <c r="I8148" t="e">
        <f t="shared" si="735"/>
        <v>#N/A</v>
      </c>
      <c r="J8148" t="e">
        <f t="shared" si="736"/>
        <v>#N/A</v>
      </c>
      <c r="K8148" t="e">
        <f t="shared" si="737"/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 t="shared" si="734"/>
        <v>#N/A</v>
      </c>
      <c r="I8149" t="e">
        <f t="shared" si="735"/>
        <v>#N/A</v>
      </c>
      <c r="J8149" t="e">
        <f t="shared" si="736"/>
        <v>#N/A</v>
      </c>
      <c r="K8149" t="e">
        <f t="shared" si="737"/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 t="shared" si="734"/>
        <v>#N/A</v>
      </c>
      <c r="I8150" t="e">
        <f t="shared" si="735"/>
        <v>#N/A</v>
      </c>
      <c r="J8150" t="e">
        <f t="shared" si="736"/>
        <v>#N/A</v>
      </c>
      <c r="K8150" t="e">
        <f t="shared" si="737"/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 t="shared" si="734"/>
        <v>#N/A</v>
      </c>
      <c r="I8151" t="e">
        <f t="shared" si="735"/>
        <v>#N/A</v>
      </c>
      <c r="J8151" t="e">
        <f t="shared" si="736"/>
        <v>#N/A</v>
      </c>
      <c r="K8151" t="e">
        <f t="shared" si="737"/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 t="shared" si="734"/>
        <v>#N/A</v>
      </c>
      <c r="I8152" t="e">
        <f t="shared" si="735"/>
        <v>#N/A</v>
      </c>
      <c r="J8152" t="e">
        <f t="shared" si="736"/>
        <v>#N/A</v>
      </c>
      <c r="K8152" t="e">
        <f t="shared" si="737"/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 t="shared" si="734"/>
        <v>#N/A</v>
      </c>
      <c r="I8153" t="e">
        <f t="shared" si="735"/>
        <v>#N/A</v>
      </c>
      <c r="J8153" t="e">
        <f t="shared" si="736"/>
        <v>#N/A</v>
      </c>
      <c r="K8153" t="e">
        <f t="shared" si="737"/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 t="shared" si="734"/>
        <v>#N/A</v>
      </c>
      <c r="I8154" t="e">
        <f t="shared" si="735"/>
        <v>#N/A</v>
      </c>
      <c r="J8154" t="e">
        <f t="shared" si="736"/>
        <v>#N/A</v>
      </c>
      <c r="K8154" t="e">
        <f t="shared" si="737"/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 t="shared" si="734"/>
        <v>#N/A</v>
      </c>
      <c r="I8155" t="e">
        <f t="shared" si="735"/>
        <v>#N/A</v>
      </c>
      <c r="J8155" t="e">
        <f t="shared" si="736"/>
        <v>#N/A</v>
      </c>
      <c r="K8155" t="e">
        <f t="shared" si="737"/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 t="shared" si="734"/>
        <v>#N/A</v>
      </c>
      <c r="I8156" t="e">
        <f t="shared" si="735"/>
        <v>#N/A</v>
      </c>
      <c r="J8156" t="e">
        <f t="shared" si="736"/>
        <v>#N/A</v>
      </c>
      <c r="K8156" t="e">
        <f t="shared" si="737"/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 t="shared" si="734"/>
        <v>#N/A</v>
      </c>
      <c r="I8157" t="e">
        <f t="shared" si="735"/>
        <v>#N/A</v>
      </c>
      <c r="J8157" t="e">
        <f t="shared" si="736"/>
        <v>#N/A</v>
      </c>
      <c r="K8157" t="e">
        <f t="shared" si="737"/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 t="shared" si="734"/>
        <v>#N/A</v>
      </c>
      <c r="I8158" t="e">
        <f t="shared" si="735"/>
        <v>#N/A</v>
      </c>
      <c r="J8158" t="e">
        <f t="shared" si="736"/>
        <v>#N/A</v>
      </c>
      <c r="K8158" t="e">
        <f t="shared" si="737"/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 t="shared" si="734"/>
        <v>#N/A</v>
      </c>
      <c r="I8159" t="e">
        <f t="shared" si="735"/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 t="shared" si="734"/>
        <v>#N/A</v>
      </c>
      <c r="I8160" t="e">
        <f t="shared" si="735"/>
        <v>#N/A</v>
      </c>
      <c r="J8160" t="e">
        <f t="shared" ref="J8160:J8196" si="738">NA()</f>
        <v>#N/A</v>
      </c>
      <c r="K8160" t="e">
        <f t="shared" ref="K8160:K8196" si="739"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 t="shared" si="734"/>
        <v>#N/A</v>
      </c>
      <c r="I8161" t="e">
        <f t="shared" si="735"/>
        <v>#N/A</v>
      </c>
      <c r="J8161" t="e">
        <f t="shared" si="738"/>
        <v>#N/A</v>
      </c>
      <c r="K8161" t="e">
        <f t="shared" si="739"/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 t="shared" si="734"/>
        <v>#N/A</v>
      </c>
      <c r="I8162" t="e">
        <f t="shared" si="735"/>
        <v>#N/A</v>
      </c>
      <c r="J8162" t="e">
        <f t="shared" si="738"/>
        <v>#N/A</v>
      </c>
      <c r="K8162" t="e">
        <f t="shared" si="739"/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 t="shared" si="734"/>
        <v>#N/A</v>
      </c>
      <c r="I8163" t="e">
        <f t="shared" si="735"/>
        <v>#N/A</v>
      </c>
      <c r="J8163" t="e">
        <f t="shared" si="738"/>
        <v>#N/A</v>
      </c>
      <c r="K8163" t="e">
        <f t="shared" si="739"/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 t="shared" si="734"/>
        <v>#N/A</v>
      </c>
      <c r="I8164" t="e">
        <f t="shared" si="735"/>
        <v>#N/A</v>
      </c>
      <c r="J8164" t="e">
        <f t="shared" si="738"/>
        <v>#N/A</v>
      </c>
      <c r="K8164" t="e">
        <f t="shared" si="739"/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 t="shared" si="734"/>
        <v>#N/A</v>
      </c>
      <c r="I8165" t="e">
        <f t="shared" si="735"/>
        <v>#N/A</v>
      </c>
      <c r="J8165" t="e">
        <f t="shared" si="738"/>
        <v>#N/A</v>
      </c>
      <c r="K8165" t="e">
        <f t="shared" si="739"/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 t="shared" si="734"/>
        <v>#N/A</v>
      </c>
      <c r="I8166" t="e">
        <f t="shared" si="735"/>
        <v>#N/A</v>
      </c>
      <c r="J8166" t="e">
        <f t="shared" si="738"/>
        <v>#N/A</v>
      </c>
      <c r="K8166" t="e">
        <f t="shared" si="739"/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 t="shared" si="734"/>
        <v>#N/A</v>
      </c>
      <c r="I8167" t="e">
        <f t="shared" si="735"/>
        <v>#N/A</v>
      </c>
      <c r="J8167" t="e">
        <f t="shared" si="738"/>
        <v>#N/A</v>
      </c>
      <c r="K8167" t="e">
        <f t="shared" si="739"/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 t="shared" si="734"/>
        <v>#N/A</v>
      </c>
      <c r="I8168" t="e">
        <f t="shared" si="735"/>
        <v>#N/A</v>
      </c>
      <c r="J8168" t="e">
        <f t="shared" si="738"/>
        <v>#N/A</v>
      </c>
      <c r="K8168" t="e">
        <f t="shared" si="739"/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 t="shared" si="734"/>
        <v>#N/A</v>
      </c>
      <c r="I8169" t="e">
        <f t="shared" si="735"/>
        <v>#N/A</v>
      </c>
      <c r="J8169" t="e">
        <f t="shared" si="738"/>
        <v>#N/A</v>
      </c>
      <c r="K8169" t="e">
        <f t="shared" si="739"/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 t="shared" si="734"/>
        <v>#N/A</v>
      </c>
      <c r="I8170" t="e">
        <f t="shared" si="735"/>
        <v>#N/A</v>
      </c>
      <c r="J8170" t="e">
        <f t="shared" si="738"/>
        <v>#N/A</v>
      </c>
      <c r="K8170" t="e">
        <f t="shared" si="739"/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 t="shared" si="734"/>
        <v>#N/A</v>
      </c>
      <c r="I8171" t="e">
        <f t="shared" si="735"/>
        <v>#N/A</v>
      </c>
      <c r="J8171" t="e">
        <f t="shared" si="738"/>
        <v>#N/A</v>
      </c>
      <c r="K8171" t="e">
        <f t="shared" si="739"/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 t="shared" si="734"/>
        <v>#N/A</v>
      </c>
      <c r="I8172" t="e">
        <f t="shared" si="735"/>
        <v>#N/A</v>
      </c>
      <c r="J8172" t="e">
        <f t="shared" si="738"/>
        <v>#N/A</v>
      </c>
      <c r="K8172" t="e">
        <f t="shared" si="739"/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 t="shared" si="734"/>
        <v>#N/A</v>
      </c>
      <c r="I8173" t="e">
        <f t="shared" si="735"/>
        <v>#N/A</v>
      </c>
      <c r="J8173" t="e">
        <f t="shared" si="738"/>
        <v>#N/A</v>
      </c>
      <c r="K8173" t="e">
        <f t="shared" si="739"/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 t="shared" si="734"/>
        <v>#N/A</v>
      </c>
      <c r="I8174" t="e">
        <f t="shared" si="735"/>
        <v>#N/A</v>
      </c>
      <c r="J8174" t="e">
        <f t="shared" si="738"/>
        <v>#N/A</v>
      </c>
      <c r="K8174" t="e">
        <f t="shared" si="739"/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 t="shared" si="734"/>
        <v>#N/A</v>
      </c>
      <c r="I8175" t="e">
        <f t="shared" si="735"/>
        <v>#N/A</v>
      </c>
      <c r="J8175" t="e">
        <f t="shared" si="738"/>
        <v>#N/A</v>
      </c>
      <c r="K8175" t="e">
        <f t="shared" si="739"/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 t="shared" si="734"/>
        <v>#N/A</v>
      </c>
      <c r="I8176" t="e">
        <f t="shared" si="735"/>
        <v>#N/A</v>
      </c>
      <c r="J8176" t="e">
        <f t="shared" si="738"/>
        <v>#N/A</v>
      </c>
      <c r="K8176" t="e">
        <f t="shared" si="739"/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 t="shared" si="734"/>
        <v>#N/A</v>
      </c>
      <c r="I8177" t="e">
        <f t="shared" si="735"/>
        <v>#N/A</v>
      </c>
      <c r="J8177" t="e">
        <f t="shared" si="738"/>
        <v>#N/A</v>
      </c>
      <c r="K8177" t="e">
        <f t="shared" si="739"/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 t="shared" si="734"/>
        <v>#N/A</v>
      </c>
      <c r="I8178" t="e">
        <f t="shared" si="735"/>
        <v>#N/A</v>
      </c>
      <c r="J8178" t="e">
        <f t="shared" si="738"/>
        <v>#N/A</v>
      </c>
      <c r="K8178" t="e">
        <f t="shared" si="739"/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 t="shared" si="734"/>
        <v>#N/A</v>
      </c>
      <c r="I8179" t="e">
        <f t="shared" si="735"/>
        <v>#N/A</v>
      </c>
      <c r="J8179" t="e">
        <f t="shared" si="738"/>
        <v>#N/A</v>
      </c>
      <c r="K8179" t="e">
        <f t="shared" si="739"/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 t="shared" si="734"/>
        <v>#N/A</v>
      </c>
      <c r="I8180" t="e">
        <f t="shared" si="735"/>
        <v>#N/A</v>
      </c>
      <c r="J8180" t="e">
        <f t="shared" si="738"/>
        <v>#N/A</v>
      </c>
      <c r="K8180" t="e">
        <f t="shared" si="739"/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 t="shared" si="734"/>
        <v>#N/A</v>
      </c>
      <c r="I8181" t="e">
        <f t="shared" si="735"/>
        <v>#N/A</v>
      </c>
      <c r="J8181" t="e">
        <f t="shared" si="738"/>
        <v>#N/A</v>
      </c>
      <c r="K8181" t="e">
        <f t="shared" si="739"/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 t="shared" si="734"/>
        <v>#N/A</v>
      </c>
      <c r="I8182" t="e">
        <f t="shared" si="735"/>
        <v>#N/A</v>
      </c>
      <c r="J8182" t="e">
        <f t="shared" si="738"/>
        <v>#N/A</v>
      </c>
      <c r="K8182" t="e">
        <f t="shared" si="739"/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 t="shared" si="734"/>
        <v>#N/A</v>
      </c>
      <c r="I8183" t="e">
        <f t="shared" si="735"/>
        <v>#N/A</v>
      </c>
      <c r="J8183" t="e">
        <f t="shared" si="738"/>
        <v>#N/A</v>
      </c>
      <c r="K8183" t="e">
        <f t="shared" si="739"/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 t="shared" si="734"/>
        <v>#N/A</v>
      </c>
      <c r="I8184" t="e">
        <f t="shared" si="735"/>
        <v>#N/A</v>
      </c>
      <c r="J8184" t="e">
        <f t="shared" si="738"/>
        <v>#N/A</v>
      </c>
      <c r="K8184" t="e">
        <f t="shared" si="739"/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 t="shared" si="734"/>
        <v>#N/A</v>
      </c>
      <c r="I8185" t="e">
        <f t="shared" si="735"/>
        <v>#N/A</v>
      </c>
      <c r="J8185" t="e">
        <f t="shared" si="738"/>
        <v>#N/A</v>
      </c>
      <c r="K8185" t="e">
        <f t="shared" si="739"/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 t="shared" si="734"/>
        <v>#N/A</v>
      </c>
      <c r="I8186" t="e">
        <f t="shared" si="735"/>
        <v>#N/A</v>
      </c>
      <c r="J8186" t="e">
        <f t="shared" si="738"/>
        <v>#N/A</v>
      </c>
      <c r="K8186" t="e">
        <f t="shared" si="739"/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 t="shared" si="734"/>
        <v>#N/A</v>
      </c>
      <c r="I8187" t="e">
        <f t="shared" si="735"/>
        <v>#N/A</v>
      </c>
      <c r="J8187" t="e">
        <f t="shared" si="738"/>
        <v>#N/A</v>
      </c>
      <c r="K8187" t="e">
        <f t="shared" si="739"/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 t="shared" si="734"/>
        <v>#N/A</v>
      </c>
      <c r="I8188" t="e">
        <f t="shared" si="735"/>
        <v>#N/A</v>
      </c>
      <c r="J8188" t="e">
        <f t="shared" si="738"/>
        <v>#N/A</v>
      </c>
      <c r="K8188" t="e">
        <f t="shared" si="739"/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 t="shared" si="734"/>
        <v>#N/A</v>
      </c>
      <c r="I8189" t="e">
        <f t="shared" si="735"/>
        <v>#N/A</v>
      </c>
      <c r="J8189" t="e">
        <f t="shared" si="738"/>
        <v>#N/A</v>
      </c>
      <c r="K8189" t="e">
        <f t="shared" si="739"/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 t="shared" ref="H8190:H8253" si="740">NA()</f>
        <v>#N/A</v>
      </c>
      <c r="I8190" t="e">
        <f t="shared" ref="I8190:I8253" si="741">NA()</f>
        <v>#N/A</v>
      </c>
      <c r="J8190" t="e">
        <f t="shared" si="738"/>
        <v>#N/A</v>
      </c>
      <c r="K8190" t="e">
        <f t="shared" si="739"/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 t="shared" si="740"/>
        <v>#N/A</v>
      </c>
      <c r="I8191" t="e">
        <f t="shared" si="741"/>
        <v>#N/A</v>
      </c>
      <c r="J8191" t="e">
        <f t="shared" si="738"/>
        <v>#N/A</v>
      </c>
      <c r="K8191" t="e">
        <f t="shared" si="739"/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 t="shared" si="740"/>
        <v>#N/A</v>
      </c>
      <c r="I8192" t="e">
        <f t="shared" si="741"/>
        <v>#N/A</v>
      </c>
      <c r="J8192" t="e">
        <f t="shared" si="738"/>
        <v>#N/A</v>
      </c>
      <c r="K8192" t="e">
        <f t="shared" si="739"/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 t="shared" si="740"/>
        <v>#N/A</v>
      </c>
      <c r="I8193" t="e">
        <f t="shared" si="741"/>
        <v>#N/A</v>
      </c>
      <c r="J8193" t="e">
        <f t="shared" si="738"/>
        <v>#N/A</v>
      </c>
      <c r="K8193" t="e">
        <f t="shared" si="739"/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 t="shared" si="740"/>
        <v>#N/A</v>
      </c>
      <c r="I8194" t="e">
        <f t="shared" si="741"/>
        <v>#N/A</v>
      </c>
      <c r="J8194" t="e">
        <f t="shared" si="738"/>
        <v>#N/A</v>
      </c>
      <c r="K8194" t="e">
        <f t="shared" si="739"/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 t="shared" si="740"/>
        <v>#N/A</v>
      </c>
      <c r="I8195" t="e">
        <f t="shared" si="741"/>
        <v>#N/A</v>
      </c>
      <c r="J8195" t="e">
        <f t="shared" si="738"/>
        <v>#N/A</v>
      </c>
      <c r="K8195" t="e">
        <f t="shared" si="739"/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 t="shared" si="740"/>
        <v>#N/A</v>
      </c>
      <c r="I8196" t="e">
        <f t="shared" si="741"/>
        <v>#N/A</v>
      </c>
      <c r="J8196" t="e">
        <f t="shared" si="738"/>
        <v>#N/A</v>
      </c>
      <c r="K8196" t="e">
        <f t="shared" si="739"/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 t="shared" si="740"/>
        <v>#N/A</v>
      </c>
      <c r="I8197" t="e">
        <f t="shared" si="741"/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 t="shared" si="740"/>
        <v>#N/A</v>
      </c>
      <c r="I8198" t="e">
        <f t="shared" si="741"/>
        <v>#N/A</v>
      </c>
      <c r="J8198" t="e">
        <f t="shared" ref="J8198:J8261" si="742">NA()</f>
        <v>#N/A</v>
      </c>
      <c r="K8198" t="e">
        <f t="shared" ref="K8198:K8261" si="743"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 t="shared" si="740"/>
        <v>#N/A</v>
      </c>
      <c r="I8199" t="e">
        <f t="shared" si="741"/>
        <v>#N/A</v>
      </c>
      <c r="J8199" t="e">
        <f t="shared" si="742"/>
        <v>#N/A</v>
      </c>
      <c r="K8199" t="e">
        <f t="shared" si="743"/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 t="shared" si="740"/>
        <v>#N/A</v>
      </c>
      <c r="I8200" t="e">
        <f t="shared" si="741"/>
        <v>#N/A</v>
      </c>
      <c r="J8200" t="e">
        <f t="shared" si="742"/>
        <v>#N/A</v>
      </c>
      <c r="K8200" t="e">
        <f t="shared" si="743"/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 t="shared" si="740"/>
        <v>#N/A</v>
      </c>
      <c r="I8201" t="e">
        <f t="shared" si="741"/>
        <v>#N/A</v>
      </c>
      <c r="J8201" t="e">
        <f t="shared" si="742"/>
        <v>#N/A</v>
      </c>
      <c r="K8201" t="e">
        <f t="shared" si="743"/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 t="shared" si="740"/>
        <v>#N/A</v>
      </c>
      <c r="I8202" t="e">
        <f t="shared" si="741"/>
        <v>#N/A</v>
      </c>
      <c r="J8202" t="e">
        <f t="shared" si="742"/>
        <v>#N/A</v>
      </c>
      <c r="K8202" t="e">
        <f t="shared" si="743"/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 t="shared" si="740"/>
        <v>#N/A</v>
      </c>
      <c r="I8203" t="e">
        <f t="shared" si="741"/>
        <v>#N/A</v>
      </c>
      <c r="J8203" t="e">
        <f t="shared" si="742"/>
        <v>#N/A</v>
      </c>
      <c r="K8203" t="e">
        <f t="shared" si="743"/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 t="shared" si="740"/>
        <v>#N/A</v>
      </c>
      <c r="I8204" t="e">
        <f t="shared" si="741"/>
        <v>#N/A</v>
      </c>
      <c r="J8204" t="e">
        <f t="shared" si="742"/>
        <v>#N/A</v>
      </c>
      <c r="K8204" t="e">
        <f t="shared" si="743"/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 t="shared" si="740"/>
        <v>#N/A</v>
      </c>
      <c r="I8205" t="e">
        <f t="shared" si="741"/>
        <v>#N/A</v>
      </c>
      <c r="J8205" t="e">
        <f t="shared" si="742"/>
        <v>#N/A</v>
      </c>
      <c r="K8205" t="e">
        <f t="shared" si="743"/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 t="shared" si="740"/>
        <v>#N/A</v>
      </c>
      <c r="I8206" t="e">
        <f t="shared" si="741"/>
        <v>#N/A</v>
      </c>
      <c r="J8206" t="e">
        <f t="shared" si="742"/>
        <v>#N/A</v>
      </c>
      <c r="K8206" t="e">
        <f t="shared" si="743"/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 t="shared" si="740"/>
        <v>#N/A</v>
      </c>
      <c r="I8207" t="e">
        <f t="shared" si="741"/>
        <v>#N/A</v>
      </c>
      <c r="J8207" t="e">
        <f t="shared" si="742"/>
        <v>#N/A</v>
      </c>
      <c r="K8207" t="e">
        <f t="shared" si="743"/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 t="shared" si="740"/>
        <v>#N/A</v>
      </c>
      <c r="I8208" t="e">
        <f t="shared" si="741"/>
        <v>#N/A</v>
      </c>
      <c r="J8208" t="e">
        <f t="shared" si="742"/>
        <v>#N/A</v>
      </c>
      <c r="K8208" t="e">
        <f t="shared" si="743"/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 t="shared" si="740"/>
        <v>#N/A</v>
      </c>
      <c r="I8209" t="e">
        <f t="shared" si="741"/>
        <v>#N/A</v>
      </c>
      <c r="J8209" t="e">
        <f t="shared" si="742"/>
        <v>#N/A</v>
      </c>
      <c r="K8209" t="e">
        <f t="shared" si="743"/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 t="shared" si="740"/>
        <v>#N/A</v>
      </c>
      <c r="I8210" t="e">
        <f t="shared" si="741"/>
        <v>#N/A</v>
      </c>
      <c r="J8210" t="e">
        <f t="shared" si="742"/>
        <v>#N/A</v>
      </c>
      <c r="K8210" t="e">
        <f t="shared" si="743"/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 t="shared" si="740"/>
        <v>#N/A</v>
      </c>
      <c r="I8211" t="e">
        <f t="shared" si="741"/>
        <v>#N/A</v>
      </c>
      <c r="J8211" t="e">
        <f t="shared" si="742"/>
        <v>#N/A</v>
      </c>
      <c r="K8211" t="e">
        <f t="shared" si="743"/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 t="shared" si="740"/>
        <v>#N/A</v>
      </c>
      <c r="I8212" t="e">
        <f t="shared" si="741"/>
        <v>#N/A</v>
      </c>
      <c r="J8212" t="e">
        <f t="shared" si="742"/>
        <v>#N/A</v>
      </c>
      <c r="K8212" t="e">
        <f t="shared" si="743"/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 t="shared" si="740"/>
        <v>#N/A</v>
      </c>
      <c r="I8213" t="e">
        <f t="shared" si="741"/>
        <v>#N/A</v>
      </c>
      <c r="J8213" t="e">
        <f t="shared" si="742"/>
        <v>#N/A</v>
      </c>
      <c r="K8213" t="e">
        <f t="shared" si="743"/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 t="shared" si="740"/>
        <v>#N/A</v>
      </c>
      <c r="I8214" t="e">
        <f t="shared" si="741"/>
        <v>#N/A</v>
      </c>
      <c r="J8214" t="e">
        <f t="shared" si="742"/>
        <v>#N/A</v>
      </c>
      <c r="K8214" t="e">
        <f t="shared" si="743"/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 t="shared" si="740"/>
        <v>#N/A</v>
      </c>
      <c r="I8215" t="e">
        <f t="shared" si="741"/>
        <v>#N/A</v>
      </c>
      <c r="J8215" t="e">
        <f t="shared" si="742"/>
        <v>#N/A</v>
      </c>
      <c r="K8215" t="e">
        <f t="shared" si="743"/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 t="shared" si="740"/>
        <v>#N/A</v>
      </c>
      <c r="I8216" t="e">
        <f t="shared" si="741"/>
        <v>#N/A</v>
      </c>
      <c r="J8216" t="e">
        <f t="shared" si="742"/>
        <v>#N/A</v>
      </c>
      <c r="K8216" t="e">
        <f t="shared" si="743"/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 t="shared" si="740"/>
        <v>#N/A</v>
      </c>
      <c r="I8217" t="e">
        <f t="shared" si="741"/>
        <v>#N/A</v>
      </c>
      <c r="J8217" t="e">
        <f t="shared" si="742"/>
        <v>#N/A</v>
      </c>
      <c r="K8217" t="e">
        <f t="shared" si="743"/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 t="shared" si="740"/>
        <v>#N/A</v>
      </c>
      <c r="I8218" t="e">
        <f t="shared" si="741"/>
        <v>#N/A</v>
      </c>
      <c r="J8218" t="e">
        <f t="shared" si="742"/>
        <v>#N/A</v>
      </c>
      <c r="K8218" t="e">
        <f t="shared" si="743"/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 t="shared" si="740"/>
        <v>#N/A</v>
      </c>
      <c r="I8219" t="e">
        <f t="shared" si="741"/>
        <v>#N/A</v>
      </c>
      <c r="J8219" t="e">
        <f t="shared" si="742"/>
        <v>#N/A</v>
      </c>
      <c r="K8219" t="e">
        <f t="shared" si="743"/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 t="shared" si="740"/>
        <v>#N/A</v>
      </c>
      <c r="I8220" t="e">
        <f t="shared" si="741"/>
        <v>#N/A</v>
      </c>
      <c r="J8220" t="e">
        <f t="shared" si="742"/>
        <v>#N/A</v>
      </c>
      <c r="K8220" t="e">
        <f t="shared" si="743"/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 t="shared" si="740"/>
        <v>#N/A</v>
      </c>
      <c r="I8221" t="e">
        <f t="shared" si="741"/>
        <v>#N/A</v>
      </c>
      <c r="J8221" t="e">
        <f t="shared" si="742"/>
        <v>#N/A</v>
      </c>
      <c r="K8221" t="e">
        <f t="shared" si="743"/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 t="shared" si="740"/>
        <v>#N/A</v>
      </c>
      <c r="I8222" t="e">
        <f t="shared" si="741"/>
        <v>#N/A</v>
      </c>
      <c r="J8222" t="e">
        <f t="shared" si="742"/>
        <v>#N/A</v>
      </c>
      <c r="K8222" t="e">
        <f t="shared" si="743"/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 t="shared" si="740"/>
        <v>#N/A</v>
      </c>
      <c r="I8223" t="e">
        <f t="shared" si="741"/>
        <v>#N/A</v>
      </c>
      <c r="J8223" t="e">
        <f t="shared" si="742"/>
        <v>#N/A</v>
      </c>
      <c r="K8223" t="e">
        <f t="shared" si="743"/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 t="shared" si="740"/>
        <v>#N/A</v>
      </c>
      <c r="I8224" t="e">
        <f t="shared" si="741"/>
        <v>#N/A</v>
      </c>
      <c r="J8224" t="e">
        <f t="shared" si="742"/>
        <v>#N/A</v>
      </c>
      <c r="K8224" t="e">
        <f t="shared" si="743"/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 t="shared" si="740"/>
        <v>#N/A</v>
      </c>
      <c r="I8225" t="e">
        <f t="shared" si="741"/>
        <v>#N/A</v>
      </c>
      <c r="J8225" t="e">
        <f t="shared" si="742"/>
        <v>#N/A</v>
      </c>
      <c r="K8225" t="e">
        <f t="shared" si="743"/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 t="shared" si="740"/>
        <v>#N/A</v>
      </c>
      <c r="I8226" t="e">
        <f t="shared" si="741"/>
        <v>#N/A</v>
      </c>
      <c r="J8226" t="e">
        <f t="shared" si="742"/>
        <v>#N/A</v>
      </c>
      <c r="K8226" t="e">
        <f t="shared" si="743"/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 t="shared" si="740"/>
        <v>#N/A</v>
      </c>
      <c r="I8227" t="e">
        <f t="shared" si="741"/>
        <v>#N/A</v>
      </c>
      <c r="J8227" t="e">
        <f t="shared" si="742"/>
        <v>#N/A</v>
      </c>
      <c r="K8227" t="e">
        <f t="shared" si="743"/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 t="shared" si="740"/>
        <v>#N/A</v>
      </c>
      <c r="I8228" t="e">
        <f t="shared" si="741"/>
        <v>#N/A</v>
      </c>
      <c r="J8228" t="e">
        <f t="shared" si="742"/>
        <v>#N/A</v>
      </c>
      <c r="K8228" t="e">
        <f t="shared" si="743"/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 t="shared" si="740"/>
        <v>#N/A</v>
      </c>
      <c r="I8229" t="e">
        <f t="shared" si="741"/>
        <v>#N/A</v>
      </c>
      <c r="J8229" t="e">
        <f t="shared" si="742"/>
        <v>#N/A</v>
      </c>
      <c r="K8229" t="e">
        <f t="shared" si="743"/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 t="shared" si="740"/>
        <v>#N/A</v>
      </c>
      <c r="I8230" t="e">
        <f t="shared" si="741"/>
        <v>#N/A</v>
      </c>
      <c r="J8230" t="e">
        <f t="shared" si="742"/>
        <v>#N/A</v>
      </c>
      <c r="K8230" t="e">
        <f t="shared" si="743"/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 t="shared" si="740"/>
        <v>#N/A</v>
      </c>
      <c r="I8231" t="e">
        <f t="shared" si="741"/>
        <v>#N/A</v>
      </c>
      <c r="J8231" t="e">
        <f t="shared" si="742"/>
        <v>#N/A</v>
      </c>
      <c r="K8231" t="e">
        <f t="shared" si="743"/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 t="shared" si="740"/>
        <v>#N/A</v>
      </c>
      <c r="I8232" t="e">
        <f t="shared" si="741"/>
        <v>#N/A</v>
      </c>
      <c r="J8232" t="e">
        <f t="shared" si="742"/>
        <v>#N/A</v>
      </c>
      <c r="K8232" t="e">
        <f t="shared" si="743"/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 t="shared" si="740"/>
        <v>#N/A</v>
      </c>
      <c r="I8233" t="e">
        <f t="shared" si="741"/>
        <v>#N/A</v>
      </c>
      <c r="J8233" t="e">
        <f t="shared" si="742"/>
        <v>#N/A</v>
      </c>
      <c r="K8233" t="e">
        <f t="shared" si="743"/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 t="shared" si="740"/>
        <v>#N/A</v>
      </c>
      <c r="I8234" t="e">
        <f t="shared" si="741"/>
        <v>#N/A</v>
      </c>
      <c r="J8234" t="e">
        <f t="shared" si="742"/>
        <v>#N/A</v>
      </c>
      <c r="K8234" t="e">
        <f t="shared" si="743"/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 t="shared" si="740"/>
        <v>#N/A</v>
      </c>
      <c r="I8235" t="e">
        <f t="shared" si="741"/>
        <v>#N/A</v>
      </c>
      <c r="J8235" t="e">
        <f t="shared" si="742"/>
        <v>#N/A</v>
      </c>
      <c r="K8235" t="e">
        <f t="shared" si="743"/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 t="shared" si="740"/>
        <v>#N/A</v>
      </c>
      <c r="I8236" t="e">
        <f t="shared" si="741"/>
        <v>#N/A</v>
      </c>
      <c r="J8236" t="e">
        <f t="shared" si="742"/>
        <v>#N/A</v>
      </c>
      <c r="K8236" t="e">
        <f t="shared" si="743"/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 t="shared" si="740"/>
        <v>#N/A</v>
      </c>
      <c r="I8237" t="e">
        <f t="shared" si="741"/>
        <v>#N/A</v>
      </c>
      <c r="J8237" t="e">
        <f t="shared" si="742"/>
        <v>#N/A</v>
      </c>
      <c r="K8237" t="e">
        <f t="shared" si="743"/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 t="shared" si="740"/>
        <v>#N/A</v>
      </c>
      <c r="I8238" t="e">
        <f t="shared" si="741"/>
        <v>#N/A</v>
      </c>
      <c r="J8238" t="e">
        <f t="shared" si="742"/>
        <v>#N/A</v>
      </c>
      <c r="K8238" t="e">
        <f t="shared" si="743"/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 t="shared" si="740"/>
        <v>#N/A</v>
      </c>
      <c r="I8239" t="e">
        <f t="shared" si="741"/>
        <v>#N/A</v>
      </c>
      <c r="J8239" t="e">
        <f t="shared" si="742"/>
        <v>#N/A</v>
      </c>
      <c r="K8239" t="e">
        <f t="shared" si="743"/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 t="shared" si="740"/>
        <v>#N/A</v>
      </c>
      <c r="I8240" t="e">
        <f t="shared" si="741"/>
        <v>#N/A</v>
      </c>
      <c r="J8240" t="e">
        <f t="shared" si="742"/>
        <v>#N/A</v>
      </c>
      <c r="K8240" t="e">
        <f t="shared" si="743"/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 t="shared" si="740"/>
        <v>#N/A</v>
      </c>
      <c r="I8241" t="e">
        <f t="shared" si="741"/>
        <v>#N/A</v>
      </c>
      <c r="J8241" t="e">
        <f t="shared" si="742"/>
        <v>#N/A</v>
      </c>
      <c r="K8241" t="e">
        <f t="shared" si="743"/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 t="shared" si="740"/>
        <v>#N/A</v>
      </c>
      <c r="I8242" t="e">
        <f t="shared" si="741"/>
        <v>#N/A</v>
      </c>
      <c r="J8242" t="e">
        <f t="shared" si="742"/>
        <v>#N/A</v>
      </c>
      <c r="K8242" t="e">
        <f t="shared" si="743"/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 t="shared" si="740"/>
        <v>#N/A</v>
      </c>
      <c r="I8243" t="e">
        <f t="shared" si="741"/>
        <v>#N/A</v>
      </c>
      <c r="J8243" t="e">
        <f t="shared" si="742"/>
        <v>#N/A</v>
      </c>
      <c r="K8243" t="e">
        <f t="shared" si="743"/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 t="shared" si="740"/>
        <v>#N/A</v>
      </c>
      <c r="I8244" t="e">
        <f t="shared" si="741"/>
        <v>#N/A</v>
      </c>
      <c r="J8244" t="e">
        <f t="shared" si="742"/>
        <v>#N/A</v>
      </c>
      <c r="K8244" t="e">
        <f t="shared" si="743"/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 t="shared" si="740"/>
        <v>#N/A</v>
      </c>
      <c r="I8245" t="e">
        <f t="shared" si="741"/>
        <v>#N/A</v>
      </c>
      <c r="J8245" t="e">
        <f t="shared" si="742"/>
        <v>#N/A</v>
      </c>
      <c r="K8245" t="e">
        <f t="shared" si="743"/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 t="shared" si="740"/>
        <v>#N/A</v>
      </c>
      <c r="I8246" t="e">
        <f t="shared" si="741"/>
        <v>#N/A</v>
      </c>
      <c r="J8246" t="e">
        <f t="shared" si="742"/>
        <v>#N/A</v>
      </c>
      <c r="K8246" t="e">
        <f t="shared" si="743"/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 t="shared" si="740"/>
        <v>#N/A</v>
      </c>
      <c r="I8247" t="e">
        <f t="shared" si="741"/>
        <v>#N/A</v>
      </c>
      <c r="J8247" t="e">
        <f t="shared" si="742"/>
        <v>#N/A</v>
      </c>
      <c r="K8247" t="e">
        <f t="shared" si="743"/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 t="shared" si="740"/>
        <v>#N/A</v>
      </c>
      <c r="I8248" t="e">
        <f t="shared" si="741"/>
        <v>#N/A</v>
      </c>
      <c r="J8248" t="e">
        <f t="shared" si="742"/>
        <v>#N/A</v>
      </c>
      <c r="K8248" t="e">
        <f t="shared" si="743"/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 t="shared" si="740"/>
        <v>#N/A</v>
      </c>
      <c r="I8249" t="e">
        <f t="shared" si="741"/>
        <v>#N/A</v>
      </c>
      <c r="J8249" t="e">
        <f t="shared" si="742"/>
        <v>#N/A</v>
      </c>
      <c r="K8249" t="e">
        <f t="shared" si="743"/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 t="shared" si="740"/>
        <v>#N/A</v>
      </c>
      <c r="I8250" t="e">
        <f t="shared" si="741"/>
        <v>#N/A</v>
      </c>
      <c r="J8250" t="e">
        <f t="shared" si="742"/>
        <v>#N/A</v>
      </c>
      <c r="K8250" t="e">
        <f t="shared" si="743"/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 t="shared" si="740"/>
        <v>#N/A</v>
      </c>
      <c r="I8251" t="e">
        <f t="shared" si="741"/>
        <v>#N/A</v>
      </c>
      <c r="J8251" t="e">
        <f t="shared" si="742"/>
        <v>#N/A</v>
      </c>
      <c r="K8251" t="e">
        <f t="shared" si="743"/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 t="shared" si="740"/>
        <v>#N/A</v>
      </c>
      <c r="I8252" t="e">
        <f t="shared" si="741"/>
        <v>#N/A</v>
      </c>
      <c r="J8252" t="e">
        <f t="shared" si="742"/>
        <v>#N/A</v>
      </c>
      <c r="K8252" t="e">
        <f t="shared" si="743"/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 t="shared" si="740"/>
        <v>#N/A</v>
      </c>
      <c r="I8253" t="e">
        <f t="shared" si="741"/>
        <v>#N/A</v>
      </c>
      <c r="J8253" t="e">
        <f t="shared" si="742"/>
        <v>#N/A</v>
      </c>
      <c r="K8253" t="e">
        <f t="shared" si="743"/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 t="shared" ref="H8254:H8278" si="744">NA()</f>
        <v>#N/A</v>
      </c>
      <c r="I8254" t="e">
        <f t="shared" ref="I8254:I8278" si="745">NA()</f>
        <v>#N/A</v>
      </c>
      <c r="J8254" t="e">
        <f t="shared" si="742"/>
        <v>#N/A</v>
      </c>
      <c r="K8254" t="e">
        <f t="shared" si="743"/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 t="shared" si="744"/>
        <v>#N/A</v>
      </c>
      <c r="I8255" t="e">
        <f t="shared" si="745"/>
        <v>#N/A</v>
      </c>
      <c r="J8255" t="e">
        <f t="shared" si="742"/>
        <v>#N/A</v>
      </c>
      <c r="K8255" t="e">
        <f t="shared" si="743"/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 t="shared" si="744"/>
        <v>#N/A</v>
      </c>
      <c r="I8256" t="e">
        <f t="shared" si="745"/>
        <v>#N/A</v>
      </c>
      <c r="J8256" t="e">
        <f t="shared" si="742"/>
        <v>#N/A</v>
      </c>
      <c r="K8256" t="e">
        <f t="shared" si="743"/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 t="shared" si="744"/>
        <v>#N/A</v>
      </c>
      <c r="I8257" t="e">
        <f t="shared" si="745"/>
        <v>#N/A</v>
      </c>
      <c r="J8257" t="e">
        <f t="shared" si="742"/>
        <v>#N/A</v>
      </c>
      <c r="K8257" t="e">
        <f t="shared" si="743"/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 t="shared" si="744"/>
        <v>#N/A</v>
      </c>
      <c r="I8258" t="e">
        <f t="shared" si="745"/>
        <v>#N/A</v>
      </c>
      <c r="J8258" t="e">
        <f t="shared" si="742"/>
        <v>#N/A</v>
      </c>
      <c r="K8258" t="e">
        <f t="shared" si="743"/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 t="shared" si="744"/>
        <v>#N/A</v>
      </c>
      <c r="I8259" t="e">
        <f t="shared" si="745"/>
        <v>#N/A</v>
      </c>
      <c r="J8259" t="e">
        <f t="shared" si="742"/>
        <v>#N/A</v>
      </c>
      <c r="K8259" t="e">
        <f t="shared" si="743"/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 t="shared" si="744"/>
        <v>#N/A</v>
      </c>
      <c r="I8260" t="e">
        <f t="shared" si="745"/>
        <v>#N/A</v>
      </c>
      <c r="J8260" t="e">
        <f t="shared" si="742"/>
        <v>#N/A</v>
      </c>
      <c r="K8260" t="e">
        <f t="shared" si="743"/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 t="shared" si="744"/>
        <v>#N/A</v>
      </c>
      <c r="I8261" t="e">
        <f t="shared" si="745"/>
        <v>#N/A</v>
      </c>
      <c r="J8261" t="e">
        <f t="shared" si="742"/>
        <v>#N/A</v>
      </c>
      <c r="K8261" t="e">
        <f t="shared" si="743"/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 t="shared" si="744"/>
        <v>#N/A</v>
      </c>
      <c r="I8262" t="e">
        <f t="shared" si="745"/>
        <v>#N/A</v>
      </c>
      <c r="J8262" t="e">
        <f t="shared" ref="J8262:J8278" si="746">NA()</f>
        <v>#N/A</v>
      </c>
      <c r="K8262" t="e">
        <f t="shared" ref="K8262:K8278" si="747"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 t="shared" si="744"/>
        <v>#N/A</v>
      </c>
      <c r="I8263" t="e">
        <f t="shared" si="745"/>
        <v>#N/A</v>
      </c>
      <c r="J8263" t="e">
        <f t="shared" si="746"/>
        <v>#N/A</v>
      </c>
      <c r="K8263" t="e">
        <f t="shared" si="747"/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 t="shared" si="744"/>
        <v>#N/A</v>
      </c>
      <c r="I8264" t="e">
        <f t="shared" si="745"/>
        <v>#N/A</v>
      </c>
      <c r="J8264" t="e">
        <f t="shared" si="746"/>
        <v>#N/A</v>
      </c>
      <c r="K8264" t="e">
        <f t="shared" si="747"/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 t="shared" si="744"/>
        <v>#N/A</v>
      </c>
      <c r="I8265" t="e">
        <f t="shared" si="745"/>
        <v>#N/A</v>
      </c>
      <c r="J8265" t="e">
        <f t="shared" si="746"/>
        <v>#N/A</v>
      </c>
      <c r="K8265" t="e">
        <f t="shared" si="747"/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 t="shared" si="744"/>
        <v>#N/A</v>
      </c>
      <c r="I8266" t="e">
        <f t="shared" si="745"/>
        <v>#N/A</v>
      </c>
      <c r="J8266" t="e">
        <f t="shared" si="746"/>
        <v>#N/A</v>
      </c>
      <c r="K8266" t="e">
        <f t="shared" si="747"/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 t="shared" si="744"/>
        <v>#N/A</v>
      </c>
      <c r="I8267" t="e">
        <f t="shared" si="745"/>
        <v>#N/A</v>
      </c>
      <c r="J8267" t="e">
        <f t="shared" si="746"/>
        <v>#N/A</v>
      </c>
      <c r="K8267" t="e">
        <f t="shared" si="747"/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 t="shared" si="744"/>
        <v>#N/A</v>
      </c>
      <c r="I8268" t="e">
        <f t="shared" si="745"/>
        <v>#N/A</v>
      </c>
      <c r="J8268" t="e">
        <f t="shared" si="746"/>
        <v>#N/A</v>
      </c>
      <c r="K8268" t="e">
        <f t="shared" si="747"/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 t="shared" si="744"/>
        <v>#N/A</v>
      </c>
      <c r="I8269" t="e">
        <f t="shared" si="745"/>
        <v>#N/A</v>
      </c>
      <c r="J8269" t="e">
        <f t="shared" si="746"/>
        <v>#N/A</v>
      </c>
      <c r="K8269" t="e">
        <f t="shared" si="747"/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 t="shared" si="744"/>
        <v>#N/A</v>
      </c>
      <c r="I8270" t="e">
        <f t="shared" si="745"/>
        <v>#N/A</v>
      </c>
      <c r="J8270" t="e">
        <f t="shared" si="746"/>
        <v>#N/A</v>
      </c>
      <c r="K8270" t="e">
        <f t="shared" si="747"/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 t="shared" si="744"/>
        <v>#N/A</v>
      </c>
      <c r="I8271" t="e">
        <f t="shared" si="745"/>
        <v>#N/A</v>
      </c>
      <c r="J8271" t="e">
        <f t="shared" si="746"/>
        <v>#N/A</v>
      </c>
      <c r="K8271" t="e">
        <f t="shared" si="747"/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 t="shared" si="744"/>
        <v>#N/A</v>
      </c>
      <c r="I8272" t="e">
        <f t="shared" si="745"/>
        <v>#N/A</v>
      </c>
      <c r="J8272" t="e">
        <f t="shared" si="746"/>
        <v>#N/A</v>
      </c>
      <c r="K8272" t="e">
        <f t="shared" si="747"/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 t="shared" si="744"/>
        <v>#N/A</v>
      </c>
      <c r="I8273" t="e">
        <f t="shared" si="745"/>
        <v>#N/A</v>
      </c>
      <c r="J8273" t="e">
        <f t="shared" si="746"/>
        <v>#N/A</v>
      </c>
      <c r="K8273" t="e">
        <f t="shared" si="747"/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 t="shared" si="744"/>
        <v>#N/A</v>
      </c>
      <c r="I8274" t="e">
        <f t="shared" si="745"/>
        <v>#N/A</v>
      </c>
      <c r="J8274" t="e">
        <f t="shared" si="746"/>
        <v>#N/A</v>
      </c>
      <c r="K8274" t="e">
        <f t="shared" si="747"/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 t="shared" si="744"/>
        <v>#N/A</v>
      </c>
      <c r="I8275" t="e">
        <f t="shared" si="745"/>
        <v>#N/A</v>
      </c>
      <c r="J8275" t="e">
        <f t="shared" si="746"/>
        <v>#N/A</v>
      </c>
      <c r="K8275" t="e">
        <f t="shared" si="747"/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 t="shared" si="744"/>
        <v>#N/A</v>
      </c>
      <c r="I8276" t="e">
        <f t="shared" si="745"/>
        <v>#N/A</v>
      </c>
      <c r="J8276" t="e">
        <f t="shared" si="746"/>
        <v>#N/A</v>
      </c>
      <c r="K8276" t="e">
        <f t="shared" si="747"/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 t="shared" si="744"/>
        <v>#N/A</v>
      </c>
      <c r="I8277" t="e">
        <f t="shared" si="745"/>
        <v>#N/A</v>
      </c>
      <c r="J8277" t="e">
        <f t="shared" si="746"/>
        <v>#N/A</v>
      </c>
      <c r="K8277" t="e">
        <f t="shared" si="747"/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 t="shared" si="744"/>
        <v>#N/A</v>
      </c>
      <c r="I8278" t="e">
        <f t="shared" si="745"/>
        <v>#N/A</v>
      </c>
      <c r="J8278" t="e">
        <f t="shared" si="746"/>
        <v>#N/A</v>
      </c>
      <c r="K8278" t="e">
        <f t="shared" si="747"/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 t="shared" ref="H8280:H8343" si="748">NA()</f>
        <v>#N/A</v>
      </c>
      <c r="I8280" t="e">
        <f t="shared" ref="I8280:I8343" si="749">NA()</f>
        <v>#N/A</v>
      </c>
      <c r="J8280" t="e">
        <f t="shared" ref="J8280:J8343" si="750">NA()</f>
        <v>#N/A</v>
      </c>
      <c r="K8280" t="e">
        <f t="shared" ref="K8280:K8343" si="751"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 t="shared" si="748"/>
        <v>#N/A</v>
      </c>
      <c r="I8281" t="e">
        <f t="shared" si="749"/>
        <v>#N/A</v>
      </c>
      <c r="J8281" t="e">
        <f t="shared" si="750"/>
        <v>#N/A</v>
      </c>
      <c r="K8281" t="e">
        <f t="shared" si="751"/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 t="shared" si="748"/>
        <v>#N/A</v>
      </c>
      <c r="I8282" t="e">
        <f t="shared" si="749"/>
        <v>#N/A</v>
      </c>
      <c r="J8282" t="e">
        <f t="shared" si="750"/>
        <v>#N/A</v>
      </c>
      <c r="K8282" t="e">
        <f t="shared" si="751"/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 t="shared" si="748"/>
        <v>#N/A</v>
      </c>
      <c r="I8283" t="e">
        <f t="shared" si="749"/>
        <v>#N/A</v>
      </c>
      <c r="J8283" t="e">
        <f t="shared" si="750"/>
        <v>#N/A</v>
      </c>
      <c r="K8283" t="e">
        <f t="shared" si="751"/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 t="shared" si="748"/>
        <v>#N/A</v>
      </c>
      <c r="I8284" t="e">
        <f t="shared" si="749"/>
        <v>#N/A</v>
      </c>
      <c r="J8284" t="e">
        <f t="shared" si="750"/>
        <v>#N/A</v>
      </c>
      <c r="K8284" t="e">
        <f t="shared" si="751"/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 t="shared" si="748"/>
        <v>#N/A</v>
      </c>
      <c r="I8285" t="e">
        <f t="shared" si="749"/>
        <v>#N/A</v>
      </c>
      <c r="J8285" t="e">
        <f t="shared" si="750"/>
        <v>#N/A</v>
      </c>
      <c r="K8285" t="e">
        <f t="shared" si="751"/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 t="shared" si="748"/>
        <v>#N/A</v>
      </c>
      <c r="I8286" t="e">
        <f t="shared" si="749"/>
        <v>#N/A</v>
      </c>
      <c r="J8286" t="e">
        <f t="shared" si="750"/>
        <v>#N/A</v>
      </c>
      <c r="K8286" t="e">
        <f t="shared" si="751"/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 t="shared" si="748"/>
        <v>#N/A</v>
      </c>
      <c r="I8287" t="e">
        <f t="shared" si="749"/>
        <v>#N/A</v>
      </c>
      <c r="J8287" t="e">
        <f t="shared" si="750"/>
        <v>#N/A</v>
      </c>
      <c r="K8287" t="e">
        <f t="shared" si="751"/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 t="shared" si="748"/>
        <v>#N/A</v>
      </c>
      <c r="I8288" t="e">
        <f t="shared" si="749"/>
        <v>#N/A</v>
      </c>
      <c r="J8288" t="e">
        <f t="shared" si="750"/>
        <v>#N/A</v>
      </c>
      <c r="K8288" t="e">
        <f t="shared" si="751"/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 t="shared" si="748"/>
        <v>#N/A</v>
      </c>
      <c r="I8289" t="e">
        <f t="shared" si="749"/>
        <v>#N/A</v>
      </c>
      <c r="J8289" t="e">
        <f t="shared" si="750"/>
        <v>#N/A</v>
      </c>
      <c r="K8289" t="e">
        <f t="shared" si="751"/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 t="shared" si="748"/>
        <v>#N/A</v>
      </c>
      <c r="I8290" t="e">
        <f t="shared" si="749"/>
        <v>#N/A</v>
      </c>
      <c r="J8290" t="e">
        <f t="shared" si="750"/>
        <v>#N/A</v>
      </c>
      <c r="K8290" t="e">
        <f t="shared" si="751"/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 t="shared" si="748"/>
        <v>#N/A</v>
      </c>
      <c r="I8291" t="e">
        <f t="shared" si="749"/>
        <v>#N/A</v>
      </c>
      <c r="J8291" t="e">
        <f t="shared" si="750"/>
        <v>#N/A</v>
      </c>
      <c r="K8291" t="e">
        <f t="shared" si="751"/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 t="shared" si="748"/>
        <v>#N/A</v>
      </c>
      <c r="I8292" t="e">
        <f t="shared" si="749"/>
        <v>#N/A</v>
      </c>
      <c r="J8292" t="e">
        <f t="shared" si="750"/>
        <v>#N/A</v>
      </c>
      <c r="K8292" t="e">
        <f t="shared" si="751"/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 t="shared" si="748"/>
        <v>#N/A</v>
      </c>
      <c r="I8293" t="e">
        <f t="shared" si="749"/>
        <v>#N/A</v>
      </c>
      <c r="J8293" t="e">
        <f t="shared" si="750"/>
        <v>#N/A</v>
      </c>
      <c r="K8293" t="e">
        <f t="shared" si="751"/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 t="shared" si="748"/>
        <v>#N/A</v>
      </c>
      <c r="I8294" t="e">
        <f t="shared" si="749"/>
        <v>#N/A</v>
      </c>
      <c r="J8294" t="e">
        <f t="shared" si="750"/>
        <v>#N/A</v>
      </c>
      <c r="K8294" t="e">
        <f t="shared" si="751"/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 t="shared" si="748"/>
        <v>#N/A</v>
      </c>
      <c r="I8295" t="e">
        <f t="shared" si="749"/>
        <v>#N/A</v>
      </c>
      <c r="J8295" t="e">
        <f t="shared" si="750"/>
        <v>#N/A</v>
      </c>
      <c r="K8295" t="e">
        <f t="shared" si="751"/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 t="shared" si="748"/>
        <v>#N/A</v>
      </c>
      <c r="I8296" t="e">
        <f t="shared" si="749"/>
        <v>#N/A</v>
      </c>
      <c r="J8296" t="e">
        <f t="shared" si="750"/>
        <v>#N/A</v>
      </c>
      <c r="K8296" t="e">
        <f t="shared" si="751"/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 t="shared" si="748"/>
        <v>#N/A</v>
      </c>
      <c r="I8297" t="e">
        <f t="shared" si="749"/>
        <v>#N/A</v>
      </c>
      <c r="J8297" t="e">
        <f t="shared" si="750"/>
        <v>#N/A</v>
      </c>
      <c r="K8297" t="e">
        <f t="shared" si="751"/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 t="shared" si="748"/>
        <v>#N/A</v>
      </c>
      <c r="I8298" t="e">
        <f t="shared" si="749"/>
        <v>#N/A</v>
      </c>
      <c r="J8298" t="e">
        <f t="shared" si="750"/>
        <v>#N/A</v>
      </c>
      <c r="K8298" t="e">
        <f t="shared" si="751"/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 t="shared" si="748"/>
        <v>#N/A</v>
      </c>
      <c r="I8299" t="e">
        <f t="shared" si="749"/>
        <v>#N/A</v>
      </c>
      <c r="J8299" t="e">
        <f t="shared" si="750"/>
        <v>#N/A</v>
      </c>
      <c r="K8299" t="e">
        <f t="shared" si="751"/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 t="shared" si="748"/>
        <v>#N/A</v>
      </c>
      <c r="I8300" t="e">
        <f t="shared" si="749"/>
        <v>#N/A</v>
      </c>
      <c r="J8300" t="e">
        <f t="shared" si="750"/>
        <v>#N/A</v>
      </c>
      <c r="K8300" t="e">
        <f t="shared" si="751"/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 t="shared" si="748"/>
        <v>#N/A</v>
      </c>
      <c r="I8301" t="e">
        <f t="shared" si="749"/>
        <v>#N/A</v>
      </c>
      <c r="J8301" t="e">
        <f t="shared" si="750"/>
        <v>#N/A</v>
      </c>
      <c r="K8301" t="e">
        <f t="shared" si="751"/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 t="shared" si="748"/>
        <v>#N/A</v>
      </c>
      <c r="I8302" t="e">
        <f t="shared" si="749"/>
        <v>#N/A</v>
      </c>
      <c r="J8302" t="e">
        <f t="shared" si="750"/>
        <v>#N/A</v>
      </c>
      <c r="K8302" t="e">
        <f t="shared" si="751"/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 t="shared" si="748"/>
        <v>#N/A</v>
      </c>
      <c r="I8303" t="e">
        <f t="shared" si="749"/>
        <v>#N/A</v>
      </c>
      <c r="J8303" t="e">
        <f t="shared" si="750"/>
        <v>#N/A</v>
      </c>
      <c r="K8303" t="e">
        <f t="shared" si="751"/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 t="shared" si="748"/>
        <v>#N/A</v>
      </c>
      <c r="I8304" t="e">
        <f t="shared" si="749"/>
        <v>#N/A</v>
      </c>
      <c r="J8304" t="e">
        <f t="shared" si="750"/>
        <v>#N/A</v>
      </c>
      <c r="K8304" t="e">
        <f t="shared" si="751"/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 t="shared" si="748"/>
        <v>#N/A</v>
      </c>
      <c r="I8305" t="e">
        <f t="shared" si="749"/>
        <v>#N/A</v>
      </c>
      <c r="J8305" t="e">
        <f t="shared" si="750"/>
        <v>#N/A</v>
      </c>
      <c r="K8305" t="e">
        <f t="shared" si="751"/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 t="shared" si="748"/>
        <v>#N/A</v>
      </c>
      <c r="I8306" t="e">
        <f t="shared" si="749"/>
        <v>#N/A</v>
      </c>
      <c r="J8306" t="e">
        <f t="shared" si="750"/>
        <v>#N/A</v>
      </c>
      <c r="K8306" t="e">
        <f t="shared" si="751"/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 t="shared" si="748"/>
        <v>#N/A</v>
      </c>
      <c r="I8307" t="e">
        <f t="shared" si="749"/>
        <v>#N/A</v>
      </c>
      <c r="J8307" t="e">
        <f t="shared" si="750"/>
        <v>#N/A</v>
      </c>
      <c r="K8307" t="e">
        <f t="shared" si="751"/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 t="shared" si="748"/>
        <v>#N/A</v>
      </c>
      <c r="I8308" t="e">
        <f t="shared" si="749"/>
        <v>#N/A</v>
      </c>
      <c r="J8308" t="e">
        <f t="shared" si="750"/>
        <v>#N/A</v>
      </c>
      <c r="K8308" t="e">
        <f t="shared" si="751"/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 t="shared" si="748"/>
        <v>#N/A</v>
      </c>
      <c r="I8309" t="e">
        <f t="shared" si="749"/>
        <v>#N/A</v>
      </c>
      <c r="J8309" t="e">
        <f t="shared" si="750"/>
        <v>#N/A</v>
      </c>
      <c r="K8309" t="e">
        <f t="shared" si="751"/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 t="shared" si="748"/>
        <v>#N/A</v>
      </c>
      <c r="I8310" t="e">
        <f t="shared" si="749"/>
        <v>#N/A</v>
      </c>
      <c r="J8310" t="e">
        <f t="shared" si="750"/>
        <v>#N/A</v>
      </c>
      <c r="K8310" t="e">
        <f t="shared" si="751"/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 t="shared" si="748"/>
        <v>#N/A</v>
      </c>
      <c r="I8311" t="e">
        <f t="shared" si="749"/>
        <v>#N/A</v>
      </c>
      <c r="J8311" t="e">
        <f t="shared" si="750"/>
        <v>#N/A</v>
      </c>
      <c r="K8311" t="e">
        <f t="shared" si="751"/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 t="shared" si="748"/>
        <v>#N/A</v>
      </c>
      <c r="I8312" t="e">
        <f t="shared" si="749"/>
        <v>#N/A</v>
      </c>
      <c r="J8312" t="e">
        <f t="shared" si="750"/>
        <v>#N/A</v>
      </c>
      <c r="K8312" t="e">
        <f t="shared" si="751"/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 t="shared" si="748"/>
        <v>#N/A</v>
      </c>
      <c r="I8313" t="e">
        <f t="shared" si="749"/>
        <v>#N/A</v>
      </c>
      <c r="J8313" t="e">
        <f t="shared" si="750"/>
        <v>#N/A</v>
      </c>
      <c r="K8313" t="e">
        <f t="shared" si="751"/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 t="shared" si="748"/>
        <v>#N/A</v>
      </c>
      <c r="I8314" t="e">
        <f t="shared" si="749"/>
        <v>#N/A</v>
      </c>
      <c r="J8314" t="e">
        <f t="shared" si="750"/>
        <v>#N/A</v>
      </c>
      <c r="K8314" t="e">
        <f t="shared" si="751"/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 t="shared" si="748"/>
        <v>#N/A</v>
      </c>
      <c r="I8315" t="e">
        <f t="shared" si="749"/>
        <v>#N/A</v>
      </c>
      <c r="J8315" t="e">
        <f t="shared" si="750"/>
        <v>#N/A</v>
      </c>
      <c r="K8315" t="e">
        <f t="shared" si="751"/>
        <v>#N/A</v>
      </c>
    </row>
    <row r="8316" spans="1:11">
      <c r="A8316">
        <v>1745498700</v>
      </c>
      <c r="B8316">
        <v>2.1619</v>
      </c>
      <c r="C8316">
        <v>2.167</v>
      </c>
      <c r="D8316">
        <v>2.1577</v>
      </c>
      <c r="E8316">
        <v>2.1662</v>
      </c>
      <c r="F8316">
        <v>2.18008</v>
      </c>
      <c r="G8316">
        <v>2.179297</v>
      </c>
      <c r="H8316" t="e">
        <f t="shared" si="748"/>
        <v>#N/A</v>
      </c>
      <c r="I8316" t="e">
        <f t="shared" si="749"/>
        <v>#N/A</v>
      </c>
      <c r="J8316" t="e">
        <f t="shared" si="750"/>
        <v>#N/A</v>
      </c>
      <c r="K8316" t="e">
        <f t="shared" si="751"/>
        <v>#N/A</v>
      </c>
    </row>
    <row r="8317" spans="1:11">
      <c r="A8317">
        <v>1745499600</v>
      </c>
      <c r="B8317">
        <v>2.1662</v>
      </c>
      <c r="C8317">
        <v>2.1665</v>
      </c>
      <c r="D8317">
        <v>2.1614</v>
      </c>
      <c r="E8317">
        <v>2.1625</v>
      </c>
      <c r="F8317">
        <v>2.179265</v>
      </c>
      <c r="G8317">
        <v>2.17848</v>
      </c>
      <c r="H8317" t="e">
        <f t="shared" si="748"/>
        <v>#N/A</v>
      </c>
      <c r="I8317" t="e">
        <f t="shared" si="749"/>
        <v>#N/A</v>
      </c>
      <c r="J8317" t="e">
        <f t="shared" si="750"/>
        <v>#N/A</v>
      </c>
      <c r="K8317" t="e">
        <f t="shared" si="751"/>
        <v>#N/A</v>
      </c>
    </row>
    <row r="8318" spans="1:11">
      <c r="A8318">
        <v>1745500500</v>
      </c>
      <c r="B8318">
        <v>2.1627</v>
      </c>
      <c r="C8318">
        <v>2.1689</v>
      </c>
      <c r="D8318">
        <v>2.1627</v>
      </c>
      <c r="E8318">
        <v>2.168</v>
      </c>
      <c r="F8318">
        <v>2.178452</v>
      </c>
      <c r="G8318">
        <v>2.177623</v>
      </c>
      <c r="H8318" t="e">
        <f t="shared" si="748"/>
        <v>#N/A</v>
      </c>
      <c r="I8318" t="e">
        <f t="shared" si="749"/>
        <v>#N/A</v>
      </c>
      <c r="J8318" t="e">
        <f t="shared" si="750"/>
        <v>#N/A</v>
      </c>
      <c r="K8318" t="e">
        <f t="shared" si="751"/>
        <v>#N/A</v>
      </c>
    </row>
    <row r="8319" spans="1:15">
      <c r="A8319">
        <v>1745501400</v>
      </c>
      <c r="B8319">
        <v>2.169</v>
      </c>
      <c r="C8319">
        <v>2.2205</v>
      </c>
      <c r="D8319">
        <v>2.169</v>
      </c>
      <c r="E8319">
        <v>2.1848</v>
      </c>
      <c r="F8319">
        <v>2.177612</v>
      </c>
      <c r="G8319">
        <v>2.176933</v>
      </c>
      <c r="H8319" t="e">
        <f t="shared" si="748"/>
        <v>#N/A</v>
      </c>
      <c r="I8319" t="e">
        <f t="shared" si="749"/>
        <v>#N/A</v>
      </c>
      <c r="J8319" t="e">
        <f t="shared" si="750"/>
        <v>#N/A</v>
      </c>
      <c r="K8319" t="e">
        <f t="shared" si="751"/>
        <v>#N/A</v>
      </c>
      <c r="L8319">
        <v>0.382</v>
      </c>
      <c r="M8319">
        <v>2.4837</v>
      </c>
      <c r="N8319">
        <v>0.5</v>
      </c>
      <c r="O8319">
        <v>2.6676</v>
      </c>
    </row>
    <row r="8320" spans="1:11">
      <c r="A8320">
        <v>1745502300</v>
      </c>
      <c r="B8320">
        <v>2.1835</v>
      </c>
      <c r="C8320">
        <v>2.1835</v>
      </c>
      <c r="D8320">
        <v>2.1687</v>
      </c>
      <c r="E8320">
        <v>2.1788</v>
      </c>
      <c r="F8320">
        <v>2.176895</v>
      </c>
      <c r="G8320">
        <v>2.176098</v>
      </c>
      <c r="H8320" t="e">
        <f t="shared" si="748"/>
        <v>#N/A</v>
      </c>
      <c r="I8320" t="e">
        <f t="shared" si="749"/>
        <v>#N/A</v>
      </c>
      <c r="J8320" t="e">
        <f t="shared" si="750"/>
        <v>#N/A</v>
      </c>
      <c r="K8320" t="e">
        <f t="shared" si="751"/>
        <v>#N/A</v>
      </c>
    </row>
    <row r="8321" spans="1:11">
      <c r="A8321">
        <v>1745503200</v>
      </c>
      <c r="B8321">
        <v>2.1788</v>
      </c>
      <c r="C8321">
        <v>2.1948</v>
      </c>
      <c r="D8321">
        <v>2.1762</v>
      </c>
      <c r="E8321">
        <v>2.18</v>
      </c>
      <c r="F8321">
        <v>2.17606</v>
      </c>
      <c r="G8321">
        <v>2.175325</v>
      </c>
      <c r="H8321" t="e">
        <f t="shared" si="748"/>
        <v>#N/A</v>
      </c>
      <c r="I8321" t="e">
        <f t="shared" si="749"/>
        <v>#N/A</v>
      </c>
      <c r="J8321" t="e">
        <f t="shared" si="750"/>
        <v>#N/A</v>
      </c>
      <c r="K8321" t="e">
        <f t="shared" si="751"/>
        <v>#N/A</v>
      </c>
    </row>
    <row r="8322" spans="1:11">
      <c r="A8322">
        <v>1745504100</v>
      </c>
      <c r="B8322">
        <v>2.18</v>
      </c>
      <c r="C8322">
        <v>2.187</v>
      </c>
      <c r="D8322">
        <v>2.1487</v>
      </c>
      <c r="E8322">
        <v>2.1778</v>
      </c>
      <c r="F8322">
        <v>2.175287</v>
      </c>
      <c r="G8322">
        <v>2.174562</v>
      </c>
      <c r="H8322" t="e">
        <f t="shared" si="748"/>
        <v>#N/A</v>
      </c>
      <c r="I8322" t="e">
        <f t="shared" si="749"/>
        <v>#N/A</v>
      </c>
      <c r="J8322" t="e">
        <f t="shared" si="750"/>
        <v>#N/A</v>
      </c>
      <c r="K8322" t="e">
        <f t="shared" si="751"/>
        <v>#N/A</v>
      </c>
    </row>
    <row r="8323" spans="1:11">
      <c r="A8323">
        <v>1745505000</v>
      </c>
      <c r="B8323">
        <v>2.1781</v>
      </c>
      <c r="C8323">
        <v>2.1906</v>
      </c>
      <c r="D8323">
        <v>2.1781</v>
      </c>
      <c r="E8323">
        <v>2.1879</v>
      </c>
      <c r="F8323">
        <v>2.174528</v>
      </c>
      <c r="G8323">
        <v>2.174107</v>
      </c>
      <c r="H8323" t="e">
        <f t="shared" si="748"/>
        <v>#N/A</v>
      </c>
      <c r="I8323" t="e">
        <f t="shared" si="749"/>
        <v>#N/A</v>
      </c>
      <c r="J8323" t="e">
        <f t="shared" si="750"/>
        <v>#N/A</v>
      </c>
      <c r="K8323" t="e">
        <f t="shared" si="751"/>
        <v>#N/A</v>
      </c>
    </row>
    <row r="8324" spans="1:11">
      <c r="A8324">
        <v>1745505900</v>
      </c>
      <c r="B8324">
        <v>2.1879</v>
      </c>
      <c r="C8324">
        <v>2.1974</v>
      </c>
      <c r="D8324">
        <v>2.1827</v>
      </c>
      <c r="E8324">
        <v>2.1861</v>
      </c>
      <c r="F8324">
        <v>2.174073</v>
      </c>
      <c r="G8324">
        <v>2.173588</v>
      </c>
      <c r="H8324" t="e">
        <f t="shared" si="748"/>
        <v>#N/A</v>
      </c>
      <c r="I8324" t="e">
        <f t="shared" si="749"/>
        <v>#N/A</v>
      </c>
      <c r="J8324" t="e">
        <f t="shared" si="750"/>
        <v>#N/A</v>
      </c>
      <c r="K8324" t="e">
        <f t="shared" si="751"/>
        <v>#N/A</v>
      </c>
    </row>
    <row r="8325" spans="1:11">
      <c r="A8325">
        <v>1745506800</v>
      </c>
      <c r="B8325">
        <v>2.1862</v>
      </c>
      <c r="C8325">
        <v>2.2171</v>
      </c>
      <c r="D8325">
        <v>2.1831</v>
      </c>
      <c r="E8325">
        <v>2.2109</v>
      </c>
      <c r="F8325">
        <v>2.173557</v>
      </c>
      <c r="G8325">
        <v>2.173557</v>
      </c>
      <c r="H8325" t="e">
        <f t="shared" si="748"/>
        <v>#N/A</v>
      </c>
      <c r="I8325" t="e">
        <f t="shared" si="749"/>
        <v>#N/A</v>
      </c>
      <c r="J8325" t="e">
        <f t="shared" si="750"/>
        <v>#N/A</v>
      </c>
      <c r="K8325" t="e">
        <f t="shared" si="751"/>
        <v>#N/A</v>
      </c>
    </row>
    <row r="8326" spans="1:13">
      <c r="A8326">
        <v>1745507700</v>
      </c>
      <c r="B8326">
        <v>2.2108</v>
      </c>
      <c r="C8326">
        <v>2.2329</v>
      </c>
      <c r="D8326">
        <v>2.2039</v>
      </c>
      <c r="E8326">
        <v>2.2041</v>
      </c>
      <c r="F8326">
        <v>2.173523</v>
      </c>
      <c r="G8326">
        <v>2.173522</v>
      </c>
      <c r="H8326" t="e">
        <f t="shared" si="748"/>
        <v>#N/A</v>
      </c>
      <c r="I8326" t="e">
        <f t="shared" si="749"/>
        <v>#N/A</v>
      </c>
      <c r="J8326" t="e">
        <f t="shared" si="750"/>
        <v>#N/A</v>
      </c>
      <c r="K8326" t="e">
        <f t="shared" si="751"/>
        <v>#N/A</v>
      </c>
      <c r="L8326">
        <v>0.618</v>
      </c>
      <c r="M8326">
        <v>2.8515</v>
      </c>
    </row>
    <row r="8327" spans="1:11">
      <c r="A8327">
        <v>1745508600</v>
      </c>
      <c r="B8327">
        <v>2.2049</v>
      </c>
      <c r="C8327">
        <v>2.218</v>
      </c>
      <c r="D8327">
        <v>2.2008</v>
      </c>
      <c r="E8327">
        <v>2.2099</v>
      </c>
      <c r="F8327">
        <v>2.173522</v>
      </c>
      <c r="G8327">
        <v>2.173427</v>
      </c>
      <c r="H8327" t="e">
        <f t="shared" si="748"/>
        <v>#N/A</v>
      </c>
      <c r="I8327" t="e">
        <f t="shared" si="749"/>
        <v>#N/A</v>
      </c>
      <c r="J8327" t="e">
        <f t="shared" si="750"/>
        <v>#N/A</v>
      </c>
      <c r="K8327" t="e">
        <f t="shared" si="751"/>
        <v>#N/A</v>
      </c>
    </row>
    <row r="8328" spans="1:11">
      <c r="A8328">
        <v>1745509500</v>
      </c>
      <c r="B8328">
        <v>2.2105</v>
      </c>
      <c r="C8328">
        <v>2.2133</v>
      </c>
      <c r="D8328">
        <v>2.205</v>
      </c>
      <c r="E8328">
        <v>2.2094</v>
      </c>
      <c r="F8328">
        <v>2.173437</v>
      </c>
      <c r="G8328">
        <v>2.173435</v>
      </c>
      <c r="H8328" t="e">
        <f t="shared" si="748"/>
        <v>#N/A</v>
      </c>
      <c r="I8328" t="e">
        <f t="shared" si="749"/>
        <v>#N/A</v>
      </c>
      <c r="J8328" t="e">
        <f t="shared" si="750"/>
        <v>#N/A</v>
      </c>
      <c r="K8328" t="e">
        <f t="shared" si="751"/>
        <v>#N/A</v>
      </c>
    </row>
    <row r="8329" spans="1:11">
      <c r="A8329">
        <v>1745510400</v>
      </c>
      <c r="B8329">
        <v>2.2102</v>
      </c>
      <c r="C8329">
        <v>2.217</v>
      </c>
      <c r="D8329">
        <v>2.2078</v>
      </c>
      <c r="E8329">
        <v>2.214</v>
      </c>
      <c r="F8329">
        <v>2.173477</v>
      </c>
      <c r="G8329">
        <v>2.173667</v>
      </c>
      <c r="H8329" t="e">
        <f t="shared" si="748"/>
        <v>#N/A</v>
      </c>
      <c r="I8329" t="e">
        <f t="shared" si="749"/>
        <v>#N/A</v>
      </c>
      <c r="J8329" t="e">
        <f t="shared" si="750"/>
        <v>#N/A</v>
      </c>
      <c r="K8329" t="e">
        <f t="shared" si="751"/>
        <v>#N/A</v>
      </c>
    </row>
    <row r="8330" spans="1:11">
      <c r="A8330">
        <v>1745511300</v>
      </c>
      <c r="B8330">
        <v>2.2144</v>
      </c>
      <c r="C8330">
        <v>2.2226</v>
      </c>
      <c r="D8330">
        <v>2.2116</v>
      </c>
      <c r="E8330">
        <v>2.2213</v>
      </c>
      <c r="F8330">
        <v>2.173687</v>
      </c>
      <c r="G8330">
        <v>2.174013</v>
      </c>
      <c r="H8330" t="e">
        <f t="shared" si="748"/>
        <v>#N/A</v>
      </c>
      <c r="I8330" t="e">
        <f t="shared" si="749"/>
        <v>#N/A</v>
      </c>
      <c r="J8330" t="e">
        <f t="shared" si="750"/>
        <v>#N/A</v>
      </c>
      <c r="K8330" t="e">
        <f t="shared" si="751"/>
        <v>#N/A</v>
      </c>
    </row>
    <row r="8331" spans="1:11">
      <c r="A8331">
        <v>1745512200</v>
      </c>
      <c r="B8331">
        <v>2.2213</v>
      </c>
      <c r="C8331">
        <v>2.2254</v>
      </c>
      <c r="D8331">
        <v>2.2168</v>
      </c>
      <c r="E8331">
        <v>2.2168</v>
      </c>
      <c r="F8331">
        <v>2.174033</v>
      </c>
      <c r="G8331">
        <v>2.174157</v>
      </c>
      <c r="H8331" t="e">
        <f t="shared" si="748"/>
        <v>#N/A</v>
      </c>
      <c r="I8331" t="e">
        <f t="shared" si="749"/>
        <v>#N/A</v>
      </c>
      <c r="J8331" t="e">
        <f t="shared" si="750"/>
        <v>#N/A</v>
      </c>
      <c r="K8331" t="e">
        <f t="shared" si="751"/>
        <v>#N/A</v>
      </c>
    </row>
    <row r="8332" spans="1:11">
      <c r="A8332">
        <v>1745513100</v>
      </c>
      <c r="B8332">
        <v>2.2167</v>
      </c>
      <c r="C8332">
        <v>2.2225</v>
      </c>
      <c r="D8332">
        <v>2.2101</v>
      </c>
      <c r="E8332">
        <v>2.2103</v>
      </c>
      <c r="F8332">
        <v>2.174163</v>
      </c>
      <c r="G8332">
        <v>2.174093</v>
      </c>
      <c r="H8332" t="e">
        <f t="shared" si="748"/>
        <v>#N/A</v>
      </c>
      <c r="I8332" t="e">
        <f t="shared" si="749"/>
        <v>#N/A</v>
      </c>
      <c r="J8332" t="e">
        <f t="shared" si="750"/>
        <v>#N/A</v>
      </c>
      <c r="K8332" t="e">
        <f t="shared" si="751"/>
        <v>#N/A</v>
      </c>
    </row>
    <row r="8333" spans="1:11">
      <c r="A8333">
        <v>1745514000</v>
      </c>
      <c r="B8333">
        <v>2.2101</v>
      </c>
      <c r="C8333">
        <v>2.217</v>
      </c>
      <c r="D8333">
        <v>2.1946</v>
      </c>
      <c r="E8333">
        <v>2.1951</v>
      </c>
      <c r="F8333">
        <v>2.174097</v>
      </c>
      <c r="G8333">
        <v>2.173715</v>
      </c>
      <c r="H8333" t="e">
        <f t="shared" si="748"/>
        <v>#N/A</v>
      </c>
      <c r="I8333" t="e">
        <f t="shared" si="749"/>
        <v>#N/A</v>
      </c>
      <c r="J8333" t="e">
        <f t="shared" si="750"/>
        <v>#N/A</v>
      </c>
      <c r="K8333" t="e">
        <f t="shared" si="751"/>
        <v>#N/A</v>
      </c>
    </row>
    <row r="8334" spans="1:11">
      <c r="A8334">
        <v>1745514900</v>
      </c>
      <c r="B8334">
        <v>2.1945</v>
      </c>
      <c r="C8334">
        <v>2.1999</v>
      </c>
      <c r="D8334">
        <v>2.1817</v>
      </c>
      <c r="E8334">
        <v>2.1959</v>
      </c>
      <c r="F8334">
        <v>2.173718</v>
      </c>
      <c r="G8334">
        <v>2.173353</v>
      </c>
      <c r="H8334" t="e">
        <f t="shared" si="748"/>
        <v>#N/A</v>
      </c>
      <c r="I8334" t="e">
        <f t="shared" si="749"/>
        <v>#N/A</v>
      </c>
      <c r="J8334" t="e">
        <f t="shared" si="750"/>
        <v>#N/A</v>
      </c>
      <c r="K8334" t="e">
        <f t="shared" si="751"/>
        <v>#N/A</v>
      </c>
    </row>
    <row r="8335" spans="1:11">
      <c r="A8335">
        <v>1745515800</v>
      </c>
      <c r="B8335">
        <v>2.1968</v>
      </c>
      <c r="C8335">
        <v>2.1993</v>
      </c>
      <c r="D8335">
        <v>2.1841</v>
      </c>
      <c r="E8335">
        <v>2.1865</v>
      </c>
      <c r="F8335">
        <v>2.173372</v>
      </c>
      <c r="G8335">
        <v>2.173018</v>
      </c>
      <c r="H8335" t="e">
        <f t="shared" si="748"/>
        <v>#N/A</v>
      </c>
      <c r="I8335" t="e">
        <f t="shared" si="749"/>
        <v>#N/A</v>
      </c>
      <c r="J8335" t="e">
        <f t="shared" si="750"/>
        <v>#N/A</v>
      </c>
      <c r="K8335" t="e">
        <f t="shared" si="751"/>
        <v>#N/A</v>
      </c>
    </row>
    <row r="8336" spans="1:11">
      <c r="A8336">
        <v>1745516700</v>
      </c>
      <c r="B8336">
        <v>2.1865</v>
      </c>
      <c r="C8336">
        <v>2.1988</v>
      </c>
      <c r="D8336">
        <v>2.1831</v>
      </c>
      <c r="E8336">
        <v>2.1984</v>
      </c>
      <c r="F8336">
        <v>2.173037</v>
      </c>
      <c r="G8336">
        <v>2.173075</v>
      </c>
      <c r="H8336" t="e">
        <f t="shared" si="748"/>
        <v>#N/A</v>
      </c>
      <c r="I8336" t="e">
        <f t="shared" si="749"/>
        <v>#N/A</v>
      </c>
      <c r="J8336" t="e">
        <f t="shared" si="750"/>
        <v>#N/A</v>
      </c>
      <c r="K8336" t="e">
        <f t="shared" si="751"/>
        <v>#N/A</v>
      </c>
    </row>
    <row r="8337" spans="1:11">
      <c r="A8337">
        <v>1745517600</v>
      </c>
      <c r="B8337">
        <v>2.1984</v>
      </c>
      <c r="C8337">
        <v>2.2076</v>
      </c>
      <c r="D8337">
        <v>2.1984</v>
      </c>
      <c r="E8337">
        <v>2.2069</v>
      </c>
      <c r="F8337">
        <v>2.173093</v>
      </c>
      <c r="G8337">
        <v>2.173218</v>
      </c>
      <c r="H8337" t="e">
        <f t="shared" si="748"/>
        <v>#N/A</v>
      </c>
      <c r="I8337" t="e">
        <f t="shared" si="749"/>
        <v>#N/A</v>
      </c>
      <c r="J8337" t="e">
        <f t="shared" si="750"/>
        <v>#N/A</v>
      </c>
      <c r="K8337" t="e">
        <f t="shared" si="751"/>
        <v>#N/A</v>
      </c>
    </row>
    <row r="8338" spans="1:11">
      <c r="A8338">
        <v>1745518500</v>
      </c>
      <c r="B8338">
        <v>2.2089</v>
      </c>
      <c r="C8338">
        <v>2.2097</v>
      </c>
      <c r="D8338">
        <v>2.1968</v>
      </c>
      <c r="E8338">
        <v>2.1984</v>
      </c>
      <c r="F8338">
        <v>2.17327</v>
      </c>
      <c r="G8338">
        <v>2.173078</v>
      </c>
      <c r="H8338" t="e">
        <f t="shared" si="748"/>
        <v>#N/A</v>
      </c>
      <c r="I8338" t="e">
        <f t="shared" si="749"/>
        <v>#N/A</v>
      </c>
      <c r="J8338" t="e">
        <f t="shared" si="750"/>
        <v>#N/A</v>
      </c>
      <c r="K8338" t="e">
        <f t="shared" si="751"/>
        <v>#N/A</v>
      </c>
    </row>
    <row r="8339" spans="1:11">
      <c r="A8339">
        <v>1745519400</v>
      </c>
      <c r="B8339">
        <v>2.1987</v>
      </c>
      <c r="C8339">
        <v>2.2033</v>
      </c>
      <c r="D8339">
        <v>2.1941</v>
      </c>
      <c r="E8339">
        <v>2.1955</v>
      </c>
      <c r="F8339">
        <v>2.173135</v>
      </c>
      <c r="G8339">
        <v>2.173258</v>
      </c>
      <c r="H8339" t="e">
        <f t="shared" si="748"/>
        <v>#N/A</v>
      </c>
      <c r="I8339" t="e">
        <f t="shared" si="749"/>
        <v>#N/A</v>
      </c>
      <c r="J8339" t="e">
        <f t="shared" si="750"/>
        <v>#N/A</v>
      </c>
      <c r="K8339" t="e">
        <f t="shared" si="751"/>
        <v>#N/A</v>
      </c>
    </row>
    <row r="8340" spans="1:11">
      <c r="A8340">
        <v>1745520300</v>
      </c>
      <c r="B8340">
        <v>2.1969</v>
      </c>
      <c r="C8340">
        <v>2.2019</v>
      </c>
      <c r="D8340">
        <v>2.1958</v>
      </c>
      <c r="E8340">
        <v>2.1999</v>
      </c>
      <c r="F8340">
        <v>2.173353</v>
      </c>
      <c r="G8340">
        <v>2.1737</v>
      </c>
      <c r="H8340" t="e">
        <f t="shared" si="748"/>
        <v>#N/A</v>
      </c>
      <c r="I8340" t="e">
        <f t="shared" si="749"/>
        <v>#N/A</v>
      </c>
      <c r="J8340" t="e">
        <f t="shared" si="750"/>
        <v>#N/A</v>
      </c>
      <c r="K8340" t="e">
        <f t="shared" si="751"/>
        <v>#N/A</v>
      </c>
    </row>
    <row r="8341" spans="1:11">
      <c r="A8341">
        <v>1745521200</v>
      </c>
      <c r="B8341">
        <v>2.1999</v>
      </c>
      <c r="C8341">
        <v>2.2018</v>
      </c>
      <c r="D8341">
        <v>2.191</v>
      </c>
      <c r="E8341">
        <v>2.1923</v>
      </c>
      <c r="F8341">
        <v>2.173795</v>
      </c>
      <c r="G8341">
        <v>2.173905</v>
      </c>
      <c r="H8341" t="e">
        <f t="shared" si="748"/>
        <v>#N/A</v>
      </c>
      <c r="I8341" t="e">
        <f t="shared" si="749"/>
        <v>#N/A</v>
      </c>
      <c r="J8341" t="e">
        <f t="shared" si="750"/>
        <v>#N/A</v>
      </c>
      <c r="K8341" t="e">
        <f t="shared" si="751"/>
        <v>#N/A</v>
      </c>
    </row>
    <row r="8342" spans="1:11">
      <c r="A8342">
        <v>1745522100</v>
      </c>
      <c r="B8342">
        <v>2.1926</v>
      </c>
      <c r="C8342">
        <v>2.2044</v>
      </c>
      <c r="D8342">
        <v>2.1917</v>
      </c>
      <c r="E8342">
        <v>2.2013</v>
      </c>
      <c r="F8342">
        <v>2.174005</v>
      </c>
      <c r="G8342">
        <v>2.174243</v>
      </c>
      <c r="H8342" t="e">
        <f t="shared" si="748"/>
        <v>#N/A</v>
      </c>
      <c r="I8342" t="e">
        <f t="shared" si="749"/>
        <v>#N/A</v>
      </c>
      <c r="J8342" t="e">
        <f t="shared" si="750"/>
        <v>#N/A</v>
      </c>
      <c r="K8342" t="e">
        <f t="shared" si="751"/>
        <v>#N/A</v>
      </c>
    </row>
    <row r="8343" spans="1:11">
      <c r="A8343">
        <v>1745523000</v>
      </c>
      <c r="B8343">
        <v>2.2013</v>
      </c>
      <c r="C8343">
        <v>2.2049</v>
      </c>
      <c r="D8343">
        <v>2.2</v>
      </c>
      <c r="E8343">
        <v>2.2022</v>
      </c>
      <c r="F8343">
        <v>2.174343</v>
      </c>
      <c r="G8343">
        <v>2.174588</v>
      </c>
      <c r="H8343" t="e">
        <f t="shared" si="748"/>
        <v>#N/A</v>
      </c>
      <c r="I8343" t="e">
        <f t="shared" si="749"/>
        <v>#N/A</v>
      </c>
      <c r="J8343" t="e">
        <f t="shared" si="750"/>
        <v>#N/A</v>
      </c>
      <c r="K8343" t="e">
        <f t="shared" si="751"/>
        <v>#N/A</v>
      </c>
    </row>
    <row r="8344" spans="1:11">
      <c r="A8344">
        <v>1745523900</v>
      </c>
      <c r="B8344">
        <v>2.2018</v>
      </c>
      <c r="C8344">
        <v>2.2076</v>
      </c>
      <c r="D8344">
        <v>2.1989</v>
      </c>
      <c r="E8344">
        <v>2.2032</v>
      </c>
      <c r="F8344">
        <v>2.174682</v>
      </c>
      <c r="G8344">
        <v>2.174862</v>
      </c>
      <c r="H8344" t="e">
        <f t="shared" ref="H8344:H8407" si="752">NA()</f>
        <v>#N/A</v>
      </c>
      <c r="I8344" t="e">
        <f t="shared" ref="I8344:I8407" si="753">NA()</f>
        <v>#N/A</v>
      </c>
      <c r="J8344" t="e">
        <f t="shared" ref="J8344:J8407" si="754">NA()</f>
        <v>#N/A</v>
      </c>
      <c r="K8344" t="e">
        <f t="shared" ref="K8344:K8407" si="755">NA()</f>
        <v>#N/A</v>
      </c>
    </row>
    <row r="8345" spans="1:11">
      <c r="A8345">
        <v>1745524800</v>
      </c>
      <c r="B8345">
        <v>2.2032</v>
      </c>
      <c r="C8345">
        <v>2.2109</v>
      </c>
      <c r="D8345">
        <v>2.2015</v>
      </c>
      <c r="E8345">
        <v>2.2036</v>
      </c>
      <c r="F8345">
        <v>2.174955</v>
      </c>
      <c r="G8345">
        <v>2.17507</v>
      </c>
      <c r="H8345" t="e">
        <f t="shared" si="752"/>
        <v>#N/A</v>
      </c>
      <c r="I8345" t="e">
        <f t="shared" si="753"/>
        <v>#N/A</v>
      </c>
      <c r="J8345" t="e">
        <f t="shared" si="754"/>
        <v>#N/A</v>
      </c>
      <c r="K8345" t="e">
        <f t="shared" si="755"/>
        <v>#N/A</v>
      </c>
    </row>
    <row r="8346" spans="1:11">
      <c r="A8346">
        <v>1745525700</v>
      </c>
      <c r="B8346">
        <v>2.2036</v>
      </c>
      <c r="C8346">
        <v>2.2036</v>
      </c>
      <c r="D8346">
        <v>2.1964</v>
      </c>
      <c r="E8346">
        <v>2.2027</v>
      </c>
      <c r="F8346">
        <v>2.175165</v>
      </c>
      <c r="G8346">
        <v>2.1754</v>
      </c>
      <c r="H8346" t="e">
        <f t="shared" si="752"/>
        <v>#N/A</v>
      </c>
      <c r="I8346" t="e">
        <f t="shared" si="753"/>
        <v>#N/A</v>
      </c>
      <c r="J8346" t="e">
        <f t="shared" si="754"/>
        <v>#N/A</v>
      </c>
      <c r="K8346" t="e">
        <f t="shared" si="755"/>
        <v>#N/A</v>
      </c>
    </row>
    <row r="8347" spans="1:11">
      <c r="A8347">
        <v>1745526600</v>
      </c>
      <c r="B8347">
        <v>2.2024</v>
      </c>
      <c r="C8347">
        <v>2.2044</v>
      </c>
      <c r="D8347">
        <v>2.201</v>
      </c>
      <c r="E8347">
        <v>2.2032</v>
      </c>
      <c r="F8347">
        <v>2.17549</v>
      </c>
      <c r="G8347">
        <v>2.175743</v>
      </c>
      <c r="H8347" t="e">
        <f t="shared" si="752"/>
        <v>#N/A</v>
      </c>
      <c r="I8347" t="e">
        <f t="shared" si="753"/>
        <v>#N/A</v>
      </c>
      <c r="J8347" t="e">
        <f t="shared" si="754"/>
        <v>#N/A</v>
      </c>
      <c r="K8347" t="e">
        <f t="shared" si="755"/>
        <v>#N/A</v>
      </c>
    </row>
    <row r="8348" spans="1:11">
      <c r="A8348">
        <v>1745527500</v>
      </c>
      <c r="B8348">
        <v>2.2024</v>
      </c>
      <c r="C8348">
        <v>2.2073</v>
      </c>
      <c r="D8348">
        <v>2.2002</v>
      </c>
      <c r="E8348">
        <v>2.2003</v>
      </c>
      <c r="F8348">
        <v>2.17582</v>
      </c>
      <c r="G8348">
        <v>2.176168</v>
      </c>
      <c r="H8348" t="e">
        <f t="shared" si="752"/>
        <v>#N/A</v>
      </c>
      <c r="I8348" t="e">
        <f t="shared" si="753"/>
        <v>#N/A</v>
      </c>
      <c r="J8348" t="e">
        <f t="shared" si="754"/>
        <v>#N/A</v>
      </c>
      <c r="K8348" t="e">
        <f t="shared" si="755"/>
        <v>#N/A</v>
      </c>
    </row>
    <row r="8349" spans="1:11">
      <c r="A8349">
        <v>1745528400</v>
      </c>
      <c r="B8349">
        <v>2.1997</v>
      </c>
      <c r="C8349">
        <v>2.204</v>
      </c>
      <c r="D8349">
        <v>2.1997</v>
      </c>
      <c r="E8349">
        <v>2.2018</v>
      </c>
      <c r="F8349">
        <v>2.176235</v>
      </c>
      <c r="G8349">
        <v>2.176618</v>
      </c>
      <c r="H8349" t="e">
        <f t="shared" si="752"/>
        <v>#N/A</v>
      </c>
      <c r="I8349" t="e">
        <f t="shared" si="753"/>
        <v>#N/A</v>
      </c>
      <c r="J8349" t="e">
        <f t="shared" si="754"/>
        <v>#N/A</v>
      </c>
      <c r="K8349" t="e">
        <f t="shared" si="755"/>
        <v>#N/A</v>
      </c>
    </row>
    <row r="8350" spans="1:11">
      <c r="A8350">
        <v>1745529300</v>
      </c>
      <c r="B8350">
        <v>2.2018</v>
      </c>
      <c r="C8350">
        <v>2.2025</v>
      </c>
      <c r="D8350">
        <v>2.1849</v>
      </c>
      <c r="E8350">
        <v>2.1881</v>
      </c>
      <c r="F8350">
        <v>2.176685</v>
      </c>
      <c r="G8350">
        <v>2.176773</v>
      </c>
      <c r="H8350" t="e">
        <f t="shared" si="752"/>
        <v>#N/A</v>
      </c>
      <c r="I8350" t="e">
        <f t="shared" si="753"/>
        <v>#N/A</v>
      </c>
      <c r="J8350" t="e">
        <f t="shared" si="754"/>
        <v>#N/A</v>
      </c>
      <c r="K8350" t="e">
        <f t="shared" si="755"/>
        <v>#N/A</v>
      </c>
    </row>
    <row r="8351" spans="1:11">
      <c r="A8351">
        <v>1745530200</v>
      </c>
      <c r="B8351">
        <v>2.189</v>
      </c>
      <c r="C8351">
        <v>2.1974</v>
      </c>
      <c r="D8351">
        <v>2.1868</v>
      </c>
      <c r="E8351">
        <v>2.1941</v>
      </c>
      <c r="F8351">
        <v>2.176855</v>
      </c>
      <c r="G8351">
        <v>2.177215</v>
      </c>
      <c r="H8351" t="e">
        <f t="shared" si="752"/>
        <v>#N/A</v>
      </c>
      <c r="I8351" t="e">
        <f t="shared" si="753"/>
        <v>#N/A</v>
      </c>
      <c r="J8351" t="e">
        <f t="shared" si="754"/>
        <v>#N/A</v>
      </c>
      <c r="K8351" t="e">
        <f t="shared" si="755"/>
        <v>#N/A</v>
      </c>
    </row>
    <row r="8352" spans="1:11">
      <c r="A8352">
        <v>1745531100</v>
      </c>
      <c r="B8352">
        <v>2.1941</v>
      </c>
      <c r="C8352">
        <v>2.2004</v>
      </c>
      <c r="D8352">
        <v>2.1937</v>
      </c>
      <c r="E8352">
        <v>2.1981</v>
      </c>
      <c r="F8352">
        <v>2.177297</v>
      </c>
      <c r="G8352">
        <v>2.177788</v>
      </c>
      <c r="H8352" t="e">
        <f t="shared" si="752"/>
        <v>#N/A</v>
      </c>
      <c r="I8352" t="e">
        <f t="shared" si="753"/>
        <v>#N/A</v>
      </c>
      <c r="J8352" t="e">
        <f t="shared" si="754"/>
        <v>#N/A</v>
      </c>
      <c r="K8352" t="e">
        <f t="shared" si="755"/>
        <v>#N/A</v>
      </c>
    </row>
    <row r="8353" spans="1:11">
      <c r="A8353">
        <v>1745532000</v>
      </c>
      <c r="B8353">
        <v>2.1977</v>
      </c>
      <c r="C8353">
        <v>2.2044</v>
      </c>
      <c r="D8353">
        <v>2.1959</v>
      </c>
      <c r="E8353">
        <v>2.198</v>
      </c>
      <c r="F8353">
        <v>2.177863</v>
      </c>
      <c r="G8353">
        <v>2.178243</v>
      </c>
      <c r="H8353" t="e">
        <f t="shared" si="752"/>
        <v>#N/A</v>
      </c>
      <c r="I8353" t="e">
        <f t="shared" si="753"/>
        <v>#N/A</v>
      </c>
      <c r="J8353" t="e">
        <f t="shared" si="754"/>
        <v>#N/A</v>
      </c>
      <c r="K8353" t="e">
        <f t="shared" si="755"/>
        <v>#N/A</v>
      </c>
    </row>
    <row r="8354" spans="1:11">
      <c r="A8354">
        <v>1745532900</v>
      </c>
      <c r="B8354">
        <v>2.198</v>
      </c>
      <c r="C8354">
        <v>2.2001</v>
      </c>
      <c r="D8354">
        <v>2.1952</v>
      </c>
      <c r="E8354">
        <v>2.1977</v>
      </c>
      <c r="F8354">
        <v>2.178318</v>
      </c>
      <c r="G8354">
        <v>2.178938</v>
      </c>
      <c r="H8354" t="e">
        <f t="shared" si="752"/>
        <v>#N/A</v>
      </c>
      <c r="I8354" t="e">
        <f t="shared" si="753"/>
        <v>#N/A</v>
      </c>
      <c r="J8354" t="e">
        <f t="shared" si="754"/>
        <v>#N/A</v>
      </c>
      <c r="K8354" t="e">
        <f t="shared" si="755"/>
        <v>#N/A</v>
      </c>
    </row>
    <row r="8355" spans="1:11">
      <c r="A8355">
        <v>1745533800</v>
      </c>
      <c r="B8355">
        <v>2.1971</v>
      </c>
      <c r="C8355">
        <v>2.2001</v>
      </c>
      <c r="D8355">
        <v>2.1939</v>
      </c>
      <c r="E8355">
        <v>2.1949</v>
      </c>
      <c r="F8355">
        <v>2.179015</v>
      </c>
      <c r="G8355">
        <v>2.179707</v>
      </c>
      <c r="H8355" t="e">
        <f t="shared" si="752"/>
        <v>#N/A</v>
      </c>
      <c r="I8355" t="e">
        <f t="shared" si="753"/>
        <v>#N/A</v>
      </c>
      <c r="J8355" t="e">
        <f t="shared" si="754"/>
        <v>#N/A</v>
      </c>
      <c r="K8355" t="e">
        <f t="shared" si="755"/>
        <v>#N/A</v>
      </c>
    </row>
    <row r="8356" spans="1:11">
      <c r="A8356">
        <v>1745534700</v>
      </c>
      <c r="B8356">
        <v>2.1951</v>
      </c>
      <c r="C8356">
        <v>2.1951</v>
      </c>
      <c r="D8356">
        <v>2.1875</v>
      </c>
      <c r="E8356">
        <v>2.1911</v>
      </c>
      <c r="F8356">
        <v>2.179787</v>
      </c>
      <c r="G8356">
        <v>2.180432</v>
      </c>
      <c r="H8356" t="e">
        <f t="shared" si="752"/>
        <v>#N/A</v>
      </c>
      <c r="I8356" t="e">
        <f t="shared" si="753"/>
        <v>#N/A</v>
      </c>
      <c r="J8356" t="e">
        <f t="shared" si="754"/>
        <v>#N/A</v>
      </c>
      <c r="K8356" t="e">
        <f t="shared" si="755"/>
        <v>#N/A</v>
      </c>
    </row>
    <row r="8357" spans="1:11">
      <c r="A8357">
        <v>1745535600</v>
      </c>
      <c r="B8357">
        <v>2.1911</v>
      </c>
      <c r="C8357">
        <v>2.197</v>
      </c>
      <c r="D8357">
        <v>2.1894</v>
      </c>
      <c r="E8357">
        <v>2.1967</v>
      </c>
      <c r="F8357">
        <v>2.180497</v>
      </c>
      <c r="G8357">
        <v>2.181335</v>
      </c>
      <c r="H8357" t="e">
        <f t="shared" si="752"/>
        <v>#N/A</v>
      </c>
      <c r="I8357" t="e">
        <f t="shared" si="753"/>
        <v>#N/A</v>
      </c>
      <c r="J8357" t="e">
        <f t="shared" si="754"/>
        <v>#N/A</v>
      </c>
      <c r="K8357" t="e">
        <f t="shared" si="755"/>
        <v>#N/A</v>
      </c>
    </row>
    <row r="8358" spans="1:11">
      <c r="A8358">
        <v>1745536500</v>
      </c>
      <c r="B8358">
        <v>2.1967</v>
      </c>
      <c r="C8358">
        <v>2.2004</v>
      </c>
      <c r="D8358">
        <v>2.1947</v>
      </c>
      <c r="E8358">
        <v>2.2001</v>
      </c>
      <c r="F8358">
        <v>2.18142</v>
      </c>
      <c r="G8358">
        <v>2.182283</v>
      </c>
      <c r="H8358" t="e">
        <f t="shared" si="752"/>
        <v>#N/A</v>
      </c>
      <c r="I8358" t="e">
        <f t="shared" si="753"/>
        <v>#N/A</v>
      </c>
      <c r="J8358" t="e">
        <f t="shared" si="754"/>
        <v>#N/A</v>
      </c>
      <c r="K8358" t="e">
        <f t="shared" si="755"/>
        <v>#N/A</v>
      </c>
    </row>
    <row r="8359" spans="1:11">
      <c r="A8359">
        <v>1745537400</v>
      </c>
      <c r="B8359">
        <v>2.2006</v>
      </c>
      <c r="C8359">
        <v>2.2081</v>
      </c>
      <c r="D8359">
        <v>2.2001</v>
      </c>
      <c r="E8359">
        <v>2.205</v>
      </c>
      <c r="F8359">
        <v>2.182362</v>
      </c>
      <c r="G8359">
        <v>2.183553</v>
      </c>
      <c r="H8359" t="e">
        <f t="shared" si="752"/>
        <v>#N/A</v>
      </c>
      <c r="I8359" t="e">
        <f t="shared" si="753"/>
        <v>#N/A</v>
      </c>
      <c r="J8359" t="e">
        <f t="shared" si="754"/>
        <v>#N/A</v>
      </c>
      <c r="K8359" t="e">
        <f t="shared" si="755"/>
        <v>#N/A</v>
      </c>
    </row>
    <row r="8360" spans="1:11">
      <c r="A8360">
        <v>1745538300</v>
      </c>
      <c r="B8360">
        <v>2.205</v>
      </c>
      <c r="C8360">
        <v>2.2055</v>
      </c>
      <c r="D8360">
        <v>2.2006</v>
      </c>
      <c r="E8360">
        <v>2.2027</v>
      </c>
      <c r="F8360">
        <v>2.183632</v>
      </c>
      <c r="G8360">
        <v>2.184733</v>
      </c>
      <c r="H8360" t="e">
        <f t="shared" si="752"/>
        <v>#N/A</v>
      </c>
      <c r="I8360" t="e">
        <f t="shared" si="753"/>
        <v>#N/A</v>
      </c>
      <c r="J8360" t="e">
        <f t="shared" si="754"/>
        <v>#N/A</v>
      </c>
      <c r="K8360" t="e">
        <f t="shared" si="755"/>
        <v>#N/A</v>
      </c>
    </row>
    <row r="8361" spans="1:11">
      <c r="A8361">
        <v>1745539200</v>
      </c>
      <c r="B8361">
        <v>2.2027</v>
      </c>
      <c r="C8361">
        <v>2.2027</v>
      </c>
      <c r="D8361">
        <v>2.1948</v>
      </c>
      <c r="E8361">
        <v>2.1984</v>
      </c>
      <c r="F8361">
        <v>2.184813</v>
      </c>
      <c r="G8361">
        <v>2.185713</v>
      </c>
      <c r="H8361" t="e">
        <f t="shared" si="752"/>
        <v>#N/A</v>
      </c>
      <c r="I8361" t="e">
        <f t="shared" si="753"/>
        <v>#N/A</v>
      </c>
      <c r="J8361" t="e">
        <f t="shared" si="754"/>
        <v>#N/A</v>
      </c>
      <c r="K8361" t="e">
        <f t="shared" si="755"/>
        <v>#N/A</v>
      </c>
    </row>
    <row r="8362" spans="1:11">
      <c r="A8362">
        <v>1745540100</v>
      </c>
      <c r="B8362">
        <v>2.1984</v>
      </c>
      <c r="C8362">
        <v>2.2033</v>
      </c>
      <c r="D8362">
        <v>2.1937</v>
      </c>
      <c r="E8362">
        <v>2.1993</v>
      </c>
      <c r="F8362">
        <v>2.1858</v>
      </c>
      <c r="G8362">
        <v>2.186673</v>
      </c>
      <c r="H8362" t="e">
        <f t="shared" si="752"/>
        <v>#N/A</v>
      </c>
      <c r="I8362" t="e">
        <f t="shared" si="753"/>
        <v>#N/A</v>
      </c>
      <c r="J8362" t="e">
        <f t="shared" si="754"/>
        <v>#N/A</v>
      </c>
      <c r="K8362" t="e">
        <f t="shared" si="755"/>
        <v>#N/A</v>
      </c>
    </row>
    <row r="8363" spans="1:11">
      <c r="A8363">
        <v>1745541000</v>
      </c>
      <c r="B8363">
        <v>2.1993</v>
      </c>
      <c r="C8363">
        <v>2.2054</v>
      </c>
      <c r="D8363">
        <v>2.1968</v>
      </c>
      <c r="E8363">
        <v>2.2046</v>
      </c>
      <c r="F8363">
        <v>2.18676</v>
      </c>
      <c r="G8363">
        <v>2.18767</v>
      </c>
      <c r="H8363" t="e">
        <f t="shared" si="752"/>
        <v>#N/A</v>
      </c>
      <c r="I8363" t="e">
        <f t="shared" si="753"/>
        <v>#N/A</v>
      </c>
      <c r="J8363" t="e">
        <f t="shared" si="754"/>
        <v>#N/A</v>
      </c>
      <c r="K8363" t="e">
        <f t="shared" si="755"/>
        <v>#N/A</v>
      </c>
    </row>
    <row r="8364" spans="1:11">
      <c r="A8364">
        <v>1745541900</v>
      </c>
      <c r="B8364">
        <v>2.2046</v>
      </c>
      <c r="C8364">
        <v>2.2046</v>
      </c>
      <c r="D8364">
        <v>2.199</v>
      </c>
      <c r="E8364">
        <v>2.1991</v>
      </c>
      <c r="F8364">
        <v>2.187763</v>
      </c>
      <c r="G8364">
        <v>2.188548</v>
      </c>
      <c r="H8364" t="e">
        <f t="shared" si="752"/>
        <v>#N/A</v>
      </c>
      <c r="I8364" t="e">
        <f t="shared" si="753"/>
        <v>#N/A</v>
      </c>
      <c r="J8364" t="e">
        <f t="shared" si="754"/>
        <v>#N/A</v>
      </c>
      <c r="K8364" t="e">
        <f t="shared" si="755"/>
        <v>#N/A</v>
      </c>
    </row>
    <row r="8365" spans="1:11">
      <c r="A8365">
        <v>1745542800</v>
      </c>
      <c r="B8365">
        <v>2.2002</v>
      </c>
      <c r="C8365">
        <v>2.2143</v>
      </c>
      <c r="D8365">
        <v>2.197</v>
      </c>
      <c r="E8365">
        <v>2.2046</v>
      </c>
      <c r="F8365">
        <v>2.18866</v>
      </c>
      <c r="G8365">
        <v>2.189552</v>
      </c>
      <c r="H8365" t="e">
        <f t="shared" si="752"/>
        <v>#N/A</v>
      </c>
      <c r="I8365" t="e">
        <f t="shared" si="753"/>
        <v>#N/A</v>
      </c>
      <c r="J8365" t="e">
        <f t="shared" si="754"/>
        <v>#N/A</v>
      </c>
      <c r="K8365" t="e">
        <f t="shared" si="755"/>
        <v>#N/A</v>
      </c>
    </row>
    <row r="8366" spans="1:11">
      <c r="A8366">
        <v>1745543700</v>
      </c>
      <c r="B8366">
        <v>2.2046</v>
      </c>
      <c r="C8366">
        <v>2.208</v>
      </c>
      <c r="D8366">
        <v>2.1941</v>
      </c>
      <c r="E8366">
        <v>2.1965</v>
      </c>
      <c r="F8366">
        <v>2.189663</v>
      </c>
      <c r="G8366">
        <v>2.190308</v>
      </c>
      <c r="H8366" t="e">
        <f t="shared" si="752"/>
        <v>#N/A</v>
      </c>
      <c r="I8366" t="e">
        <f t="shared" si="753"/>
        <v>#N/A</v>
      </c>
      <c r="J8366" t="e">
        <f t="shared" si="754"/>
        <v>#N/A</v>
      </c>
      <c r="K8366" t="e">
        <f t="shared" si="755"/>
        <v>#N/A</v>
      </c>
    </row>
    <row r="8367" spans="1:11">
      <c r="A8367">
        <v>1745544600</v>
      </c>
      <c r="B8367">
        <v>2.1965</v>
      </c>
      <c r="C8367">
        <v>2.2028</v>
      </c>
      <c r="D8367">
        <v>2.1951</v>
      </c>
      <c r="E8367">
        <v>2.2</v>
      </c>
      <c r="F8367">
        <v>2.19042</v>
      </c>
      <c r="G8367">
        <v>2.191093</v>
      </c>
      <c r="H8367" t="e">
        <f t="shared" si="752"/>
        <v>#N/A</v>
      </c>
      <c r="I8367" t="e">
        <f t="shared" si="753"/>
        <v>#N/A</v>
      </c>
      <c r="J8367" t="e">
        <f t="shared" si="754"/>
        <v>#N/A</v>
      </c>
      <c r="K8367" t="e">
        <f t="shared" si="755"/>
        <v>#N/A</v>
      </c>
    </row>
    <row r="8368" spans="1:11">
      <c r="A8368">
        <v>1745545500</v>
      </c>
      <c r="B8368">
        <v>2.2</v>
      </c>
      <c r="C8368">
        <v>2.2005</v>
      </c>
      <c r="D8368">
        <v>2.1898</v>
      </c>
      <c r="E8368">
        <v>2.1903</v>
      </c>
      <c r="F8368">
        <v>2.191205</v>
      </c>
      <c r="G8368">
        <v>2.191697</v>
      </c>
      <c r="H8368" t="e">
        <f t="shared" si="752"/>
        <v>#N/A</v>
      </c>
      <c r="I8368" t="e">
        <f t="shared" si="753"/>
        <v>#N/A</v>
      </c>
      <c r="J8368" t="e">
        <f t="shared" si="754"/>
        <v>#N/A</v>
      </c>
      <c r="K8368" t="e">
        <f t="shared" si="755"/>
        <v>#N/A</v>
      </c>
    </row>
    <row r="8369" spans="1:11">
      <c r="A8369">
        <v>1745546400</v>
      </c>
      <c r="B8369">
        <v>2.1903</v>
      </c>
      <c r="C8369">
        <v>2.1951</v>
      </c>
      <c r="D8369">
        <v>2.1891</v>
      </c>
      <c r="E8369">
        <v>2.1896</v>
      </c>
      <c r="F8369">
        <v>2.191808</v>
      </c>
      <c r="G8369">
        <v>2.192467</v>
      </c>
      <c r="H8369" t="e">
        <f t="shared" si="752"/>
        <v>#N/A</v>
      </c>
      <c r="I8369" t="e">
        <f t="shared" si="753"/>
        <v>#N/A</v>
      </c>
      <c r="J8369" t="e">
        <f t="shared" si="754"/>
        <v>#N/A</v>
      </c>
      <c r="K8369" t="e">
        <f t="shared" si="755"/>
        <v>#N/A</v>
      </c>
    </row>
    <row r="8370" spans="1:11">
      <c r="A8370">
        <v>1745547300</v>
      </c>
      <c r="B8370">
        <v>2.1891</v>
      </c>
      <c r="C8370">
        <v>2.1905</v>
      </c>
      <c r="D8370">
        <v>2.1777</v>
      </c>
      <c r="E8370">
        <v>2.1821</v>
      </c>
      <c r="F8370">
        <v>2.19257</v>
      </c>
      <c r="G8370">
        <v>2.193083</v>
      </c>
      <c r="H8370" t="e">
        <f t="shared" si="752"/>
        <v>#N/A</v>
      </c>
      <c r="I8370" t="e">
        <f t="shared" si="753"/>
        <v>#N/A</v>
      </c>
      <c r="J8370" t="e">
        <f t="shared" si="754"/>
        <v>#N/A</v>
      </c>
      <c r="K8370" t="e">
        <f t="shared" si="755"/>
        <v>#N/A</v>
      </c>
    </row>
    <row r="8371" spans="1:11">
      <c r="A8371">
        <v>1745548200</v>
      </c>
      <c r="B8371">
        <v>2.1821</v>
      </c>
      <c r="C8371">
        <v>2.1821</v>
      </c>
      <c r="D8371">
        <v>2.1757</v>
      </c>
      <c r="E8371">
        <v>2.1778</v>
      </c>
      <c r="F8371">
        <v>2.193187</v>
      </c>
      <c r="G8371">
        <v>2.193617</v>
      </c>
      <c r="H8371" t="e">
        <f t="shared" si="752"/>
        <v>#N/A</v>
      </c>
      <c r="I8371" t="e">
        <f t="shared" si="753"/>
        <v>#N/A</v>
      </c>
      <c r="J8371" t="e">
        <f t="shared" si="754"/>
        <v>#N/A</v>
      </c>
      <c r="K8371" t="e">
        <f t="shared" si="755"/>
        <v>#N/A</v>
      </c>
    </row>
    <row r="8372" spans="1:11">
      <c r="A8372">
        <v>1745549100</v>
      </c>
      <c r="B8372">
        <v>2.1764</v>
      </c>
      <c r="C8372">
        <v>2.1789</v>
      </c>
      <c r="D8372">
        <v>2.1614</v>
      </c>
      <c r="E8372">
        <v>2.1683</v>
      </c>
      <c r="F8372">
        <v>2.193697</v>
      </c>
      <c r="G8372">
        <v>2.193865</v>
      </c>
      <c r="H8372" t="e">
        <f t="shared" si="752"/>
        <v>#N/A</v>
      </c>
      <c r="I8372" t="e">
        <f t="shared" si="753"/>
        <v>#N/A</v>
      </c>
      <c r="J8372" t="e">
        <f t="shared" si="754"/>
        <v>#N/A</v>
      </c>
      <c r="K8372" t="e">
        <f t="shared" si="755"/>
        <v>#N/A</v>
      </c>
    </row>
    <row r="8373" spans="1:11">
      <c r="A8373">
        <v>1745550000</v>
      </c>
      <c r="B8373">
        <v>2.1673</v>
      </c>
      <c r="C8373">
        <v>2.175</v>
      </c>
      <c r="D8373">
        <v>2.1636</v>
      </c>
      <c r="E8373">
        <v>2.1742</v>
      </c>
      <c r="F8373">
        <v>2.19392</v>
      </c>
      <c r="G8373">
        <v>2.19417</v>
      </c>
      <c r="H8373" t="e">
        <f t="shared" si="752"/>
        <v>#N/A</v>
      </c>
      <c r="I8373" t="e">
        <f t="shared" si="753"/>
        <v>#N/A</v>
      </c>
      <c r="J8373" t="e">
        <f t="shared" si="754"/>
        <v>#N/A</v>
      </c>
      <c r="K8373" t="e">
        <f t="shared" si="755"/>
        <v>#N/A</v>
      </c>
    </row>
    <row r="8374" spans="1:11">
      <c r="A8374">
        <v>1745550900</v>
      </c>
      <c r="B8374">
        <v>2.1742</v>
      </c>
      <c r="C8374">
        <v>2.1773</v>
      </c>
      <c r="D8374">
        <v>2.1699</v>
      </c>
      <c r="E8374">
        <v>2.1742</v>
      </c>
      <c r="F8374">
        <v>2.194222</v>
      </c>
      <c r="G8374">
        <v>2.19439</v>
      </c>
      <c r="H8374" t="e">
        <f t="shared" si="752"/>
        <v>#N/A</v>
      </c>
      <c r="I8374" t="e">
        <f t="shared" si="753"/>
        <v>#N/A</v>
      </c>
      <c r="J8374" t="e">
        <f t="shared" si="754"/>
        <v>#N/A</v>
      </c>
      <c r="K8374" t="e">
        <f t="shared" si="755"/>
        <v>#N/A</v>
      </c>
    </row>
    <row r="8375" spans="1:11">
      <c r="A8375">
        <v>1745551800</v>
      </c>
      <c r="B8375">
        <v>2.1742</v>
      </c>
      <c r="C8375">
        <v>2.1809</v>
      </c>
      <c r="D8375">
        <v>2.1729</v>
      </c>
      <c r="E8375">
        <v>2.1779</v>
      </c>
      <c r="F8375">
        <v>2.194448</v>
      </c>
      <c r="G8375">
        <v>2.194657</v>
      </c>
      <c r="H8375" t="e">
        <f t="shared" si="752"/>
        <v>#N/A</v>
      </c>
      <c r="I8375" t="e">
        <f t="shared" si="753"/>
        <v>#N/A</v>
      </c>
      <c r="J8375" t="e">
        <f t="shared" si="754"/>
        <v>#N/A</v>
      </c>
      <c r="K8375" t="e">
        <f t="shared" si="755"/>
        <v>#N/A</v>
      </c>
    </row>
    <row r="8376" spans="1:11">
      <c r="A8376">
        <v>1745552700</v>
      </c>
      <c r="B8376">
        <v>2.1779</v>
      </c>
      <c r="C8376">
        <v>2.1819</v>
      </c>
      <c r="D8376">
        <v>2.177</v>
      </c>
      <c r="E8376">
        <v>2.1785</v>
      </c>
      <c r="F8376">
        <v>2.194715</v>
      </c>
      <c r="G8376">
        <v>2.194862</v>
      </c>
      <c r="H8376" t="e">
        <f t="shared" si="752"/>
        <v>#N/A</v>
      </c>
      <c r="I8376" t="e">
        <f t="shared" si="753"/>
        <v>#N/A</v>
      </c>
      <c r="J8376" t="e">
        <f t="shared" si="754"/>
        <v>#N/A</v>
      </c>
      <c r="K8376" t="e">
        <f t="shared" si="755"/>
        <v>#N/A</v>
      </c>
    </row>
    <row r="8377" spans="1:11">
      <c r="A8377">
        <v>1745553600</v>
      </c>
      <c r="B8377">
        <v>2.1785</v>
      </c>
      <c r="C8377">
        <v>2.1855</v>
      </c>
      <c r="D8377">
        <v>2.1762</v>
      </c>
      <c r="E8377">
        <v>2.1852</v>
      </c>
      <c r="F8377">
        <v>2.19492</v>
      </c>
      <c r="G8377">
        <v>2.19524</v>
      </c>
      <c r="H8377" t="e">
        <f t="shared" si="752"/>
        <v>#N/A</v>
      </c>
      <c r="I8377" t="e">
        <f t="shared" si="753"/>
        <v>#N/A</v>
      </c>
      <c r="J8377" t="e">
        <f t="shared" si="754"/>
        <v>#N/A</v>
      </c>
      <c r="K8377" t="e">
        <f t="shared" si="755"/>
        <v>#N/A</v>
      </c>
    </row>
    <row r="8378" spans="1:11">
      <c r="A8378">
        <v>1745554500</v>
      </c>
      <c r="B8378">
        <v>2.1852</v>
      </c>
      <c r="C8378">
        <v>2.1852</v>
      </c>
      <c r="D8378">
        <v>2.1781</v>
      </c>
      <c r="E8378">
        <v>2.1781</v>
      </c>
      <c r="F8378">
        <v>2.195295</v>
      </c>
      <c r="G8378">
        <v>2.195408</v>
      </c>
      <c r="H8378" t="e">
        <f t="shared" si="752"/>
        <v>#N/A</v>
      </c>
      <c r="I8378" t="e">
        <f t="shared" si="753"/>
        <v>#N/A</v>
      </c>
      <c r="J8378" t="e">
        <f t="shared" si="754"/>
        <v>#N/A</v>
      </c>
      <c r="K8378" t="e">
        <f t="shared" si="755"/>
        <v>#N/A</v>
      </c>
    </row>
    <row r="8379" spans="1:11">
      <c r="A8379">
        <v>1745555400</v>
      </c>
      <c r="B8379">
        <v>2.1781</v>
      </c>
      <c r="C8379">
        <v>2.1826</v>
      </c>
      <c r="D8379">
        <v>2.1746</v>
      </c>
      <c r="E8379">
        <v>2.1814</v>
      </c>
      <c r="F8379">
        <v>2.195447</v>
      </c>
      <c r="G8379">
        <v>2.195352</v>
      </c>
      <c r="H8379" t="e">
        <f t="shared" si="752"/>
        <v>#N/A</v>
      </c>
      <c r="I8379" t="e">
        <f t="shared" si="753"/>
        <v>#N/A</v>
      </c>
      <c r="J8379" t="e">
        <f t="shared" si="754"/>
        <v>#N/A</v>
      </c>
      <c r="K8379" t="e">
        <f t="shared" si="755"/>
        <v>#N/A</v>
      </c>
    </row>
    <row r="8380" spans="1:11">
      <c r="A8380">
        <v>1745556300</v>
      </c>
      <c r="B8380">
        <v>2.1814</v>
      </c>
      <c r="C8380">
        <v>2.1822</v>
      </c>
      <c r="D8380">
        <v>2.1764</v>
      </c>
      <c r="E8380">
        <v>2.1776</v>
      </c>
      <c r="F8380">
        <v>2.195412</v>
      </c>
      <c r="G8380">
        <v>2.195332</v>
      </c>
      <c r="H8380" t="e">
        <f t="shared" si="752"/>
        <v>#N/A</v>
      </c>
      <c r="I8380" t="e">
        <f t="shared" si="753"/>
        <v>#N/A</v>
      </c>
      <c r="J8380" t="e">
        <f t="shared" si="754"/>
        <v>#N/A</v>
      </c>
      <c r="K8380" t="e">
        <f t="shared" si="755"/>
        <v>#N/A</v>
      </c>
    </row>
    <row r="8381" spans="1:11">
      <c r="A8381">
        <v>1745557200</v>
      </c>
      <c r="B8381">
        <v>2.1776</v>
      </c>
      <c r="C8381">
        <v>2.1847</v>
      </c>
      <c r="D8381">
        <v>2.1751</v>
      </c>
      <c r="E8381">
        <v>2.1847</v>
      </c>
      <c r="F8381">
        <v>2.195392</v>
      </c>
      <c r="G8381">
        <v>2.19541</v>
      </c>
      <c r="H8381" t="e">
        <f t="shared" si="752"/>
        <v>#N/A</v>
      </c>
      <c r="I8381" t="e">
        <f t="shared" si="753"/>
        <v>#N/A</v>
      </c>
      <c r="J8381" t="e">
        <f t="shared" si="754"/>
        <v>#N/A</v>
      </c>
      <c r="K8381" t="e">
        <f t="shared" si="755"/>
        <v>#N/A</v>
      </c>
    </row>
    <row r="8382" spans="1:11">
      <c r="A8382">
        <v>1745558100</v>
      </c>
      <c r="B8382">
        <v>2.1839</v>
      </c>
      <c r="C8382">
        <v>2.1878</v>
      </c>
      <c r="D8382">
        <v>2.1839</v>
      </c>
      <c r="E8382">
        <v>2.1867</v>
      </c>
      <c r="F8382">
        <v>2.195457</v>
      </c>
      <c r="G8382">
        <v>2.195558</v>
      </c>
      <c r="H8382" t="e">
        <f t="shared" si="752"/>
        <v>#N/A</v>
      </c>
      <c r="I8382" t="e">
        <f t="shared" si="753"/>
        <v>#N/A</v>
      </c>
      <c r="J8382" t="e">
        <f t="shared" si="754"/>
        <v>#N/A</v>
      </c>
      <c r="K8382" t="e">
        <f t="shared" si="755"/>
        <v>#N/A</v>
      </c>
    </row>
    <row r="8383" spans="1:11">
      <c r="A8383">
        <v>1745559000</v>
      </c>
      <c r="B8383">
        <v>2.1867</v>
      </c>
      <c r="C8383">
        <v>2.1872</v>
      </c>
      <c r="D8383">
        <v>2.1768</v>
      </c>
      <c r="E8383">
        <v>2.1771</v>
      </c>
      <c r="F8383">
        <v>2.1956</v>
      </c>
      <c r="G8383">
        <v>2.195378</v>
      </c>
      <c r="H8383" t="e">
        <f t="shared" si="752"/>
        <v>#N/A</v>
      </c>
      <c r="I8383" t="e">
        <f t="shared" si="753"/>
        <v>#N/A</v>
      </c>
      <c r="J8383" t="e">
        <f t="shared" si="754"/>
        <v>#N/A</v>
      </c>
      <c r="K8383" t="e">
        <f t="shared" si="755"/>
        <v>#N/A</v>
      </c>
    </row>
    <row r="8384" spans="1:11">
      <c r="A8384">
        <v>1745559900</v>
      </c>
      <c r="B8384">
        <v>2.1771</v>
      </c>
      <c r="C8384">
        <v>2.1797</v>
      </c>
      <c r="D8384">
        <v>2.1766</v>
      </c>
      <c r="E8384">
        <v>2.1786</v>
      </c>
      <c r="F8384">
        <v>2.19542</v>
      </c>
      <c r="G8384">
        <v>2.195253</v>
      </c>
      <c r="H8384" t="e">
        <f t="shared" si="752"/>
        <v>#N/A</v>
      </c>
      <c r="I8384" t="e">
        <f t="shared" si="753"/>
        <v>#N/A</v>
      </c>
      <c r="J8384" t="e">
        <f t="shared" si="754"/>
        <v>#N/A</v>
      </c>
      <c r="K8384" t="e">
        <f t="shared" si="755"/>
        <v>#N/A</v>
      </c>
    </row>
    <row r="8385" spans="1:11">
      <c r="A8385">
        <v>1745560800</v>
      </c>
      <c r="B8385">
        <v>2.1786</v>
      </c>
      <c r="C8385">
        <v>2.1873</v>
      </c>
      <c r="D8385">
        <v>2.1775</v>
      </c>
      <c r="E8385">
        <v>2.186</v>
      </c>
      <c r="F8385">
        <v>2.195293</v>
      </c>
      <c r="G8385">
        <v>2.194838</v>
      </c>
      <c r="H8385" t="e">
        <f t="shared" si="752"/>
        <v>#N/A</v>
      </c>
      <c r="I8385" t="e">
        <f t="shared" si="753"/>
        <v>#N/A</v>
      </c>
      <c r="J8385" t="e">
        <f t="shared" si="754"/>
        <v>#N/A</v>
      </c>
      <c r="K8385" t="e">
        <f t="shared" si="755"/>
        <v>#N/A</v>
      </c>
    </row>
    <row r="8386" spans="1:11">
      <c r="A8386">
        <v>1745561700</v>
      </c>
      <c r="B8386">
        <v>2.186</v>
      </c>
      <c r="C8386">
        <v>2.1914</v>
      </c>
      <c r="D8386">
        <v>2.1835</v>
      </c>
      <c r="E8386">
        <v>2.1909</v>
      </c>
      <c r="F8386">
        <v>2.19488</v>
      </c>
      <c r="G8386">
        <v>2.194618</v>
      </c>
      <c r="H8386" t="e">
        <f t="shared" si="752"/>
        <v>#N/A</v>
      </c>
      <c r="I8386" t="e">
        <f t="shared" si="753"/>
        <v>#N/A</v>
      </c>
      <c r="J8386" t="e">
        <f t="shared" si="754"/>
        <v>#N/A</v>
      </c>
      <c r="K8386" t="e">
        <f t="shared" si="755"/>
        <v>#N/A</v>
      </c>
    </row>
    <row r="8387" spans="1:11">
      <c r="A8387">
        <v>1745562600</v>
      </c>
      <c r="B8387">
        <v>2.1909</v>
      </c>
      <c r="C8387">
        <v>2.1975</v>
      </c>
      <c r="D8387">
        <v>2.1909</v>
      </c>
      <c r="E8387">
        <v>2.1975</v>
      </c>
      <c r="F8387">
        <v>2.194647</v>
      </c>
      <c r="G8387">
        <v>2.194412</v>
      </c>
      <c r="H8387" t="e">
        <f t="shared" si="752"/>
        <v>#N/A</v>
      </c>
      <c r="I8387" t="e">
        <f t="shared" si="753"/>
        <v>#N/A</v>
      </c>
      <c r="J8387" t="e">
        <f t="shared" si="754"/>
        <v>#N/A</v>
      </c>
      <c r="K8387" t="e">
        <f t="shared" si="755"/>
        <v>#N/A</v>
      </c>
    </row>
    <row r="8388" spans="1:11">
      <c r="A8388">
        <v>1745563500</v>
      </c>
      <c r="B8388">
        <v>2.1969</v>
      </c>
      <c r="C8388">
        <v>2.2006</v>
      </c>
      <c r="D8388">
        <v>2.1927</v>
      </c>
      <c r="E8388">
        <v>2.1964</v>
      </c>
      <c r="F8388">
        <v>2.19442</v>
      </c>
      <c r="G8388">
        <v>2.194195</v>
      </c>
      <c r="H8388" t="e">
        <f t="shared" si="752"/>
        <v>#N/A</v>
      </c>
      <c r="I8388" t="e">
        <f t="shared" si="753"/>
        <v>#N/A</v>
      </c>
      <c r="J8388" t="e">
        <f t="shared" si="754"/>
        <v>#N/A</v>
      </c>
      <c r="K8388" t="e">
        <f t="shared" si="755"/>
        <v>#N/A</v>
      </c>
    </row>
    <row r="8389" spans="1:11">
      <c r="A8389">
        <v>1745564400</v>
      </c>
      <c r="B8389">
        <v>2.1964</v>
      </c>
      <c r="C8389">
        <v>2.2015</v>
      </c>
      <c r="D8389">
        <v>2.1936</v>
      </c>
      <c r="E8389">
        <v>2.1936</v>
      </c>
      <c r="F8389">
        <v>2.19419</v>
      </c>
      <c r="G8389">
        <v>2.193855</v>
      </c>
      <c r="H8389" t="e">
        <f t="shared" si="752"/>
        <v>#N/A</v>
      </c>
      <c r="I8389" t="e">
        <f t="shared" si="753"/>
        <v>#N/A</v>
      </c>
      <c r="J8389" t="e">
        <f t="shared" si="754"/>
        <v>#N/A</v>
      </c>
      <c r="K8389" t="e">
        <f t="shared" si="755"/>
        <v>#N/A</v>
      </c>
    </row>
    <row r="8390" spans="1:11">
      <c r="A8390">
        <v>1745565300</v>
      </c>
      <c r="B8390">
        <v>2.1936</v>
      </c>
      <c r="C8390">
        <v>2.1961</v>
      </c>
      <c r="D8390">
        <v>2.1876</v>
      </c>
      <c r="E8390">
        <v>2.188</v>
      </c>
      <c r="F8390">
        <v>2.193843</v>
      </c>
      <c r="G8390">
        <v>2.1933</v>
      </c>
      <c r="H8390" t="e">
        <f t="shared" si="752"/>
        <v>#N/A</v>
      </c>
      <c r="I8390" t="e">
        <f t="shared" si="753"/>
        <v>#N/A</v>
      </c>
      <c r="J8390" t="e">
        <f t="shared" si="754"/>
        <v>#N/A</v>
      </c>
      <c r="K8390" t="e">
        <f t="shared" si="755"/>
        <v>#N/A</v>
      </c>
    </row>
    <row r="8391" spans="1:11">
      <c r="A8391">
        <v>1745566200</v>
      </c>
      <c r="B8391">
        <v>2.188</v>
      </c>
      <c r="C8391">
        <v>2.1918</v>
      </c>
      <c r="D8391">
        <v>2.1854</v>
      </c>
      <c r="E8391">
        <v>2.1877</v>
      </c>
      <c r="F8391">
        <v>2.193288</v>
      </c>
      <c r="G8391">
        <v>2.192815</v>
      </c>
      <c r="H8391" t="e">
        <f t="shared" si="752"/>
        <v>#N/A</v>
      </c>
      <c r="I8391" t="e">
        <f t="shared" si="753"/>
        <v>#N/A</v>
      </c>
      <c r="J8391" t="e">
        <f t="shared" si="754"/>
        <v>#N/A</v>
      </c>
      <c r="K8391" t="e">
        <f t="shared" si="755"/>
        <v>#N/A</v>
      </c>
    </row>
    <row r="8392" spans="1:11">
      <c r="A8392">
        <v>1745567100</v>
      </c>
      <c r="B8392">
        <v>2.1877</v>
      </c>
      <c r="C8392">
        <v>2.1926</v>
      </c>
      <c r="D8392">
        <v>2.1839</v>
      </c>
      <c r="E8392">
        <v>2.1919</v>
      </c>
      <c r="F8392">
        <v>2.192805</v>
      </c>
      <c r="G8392">
        <v>2.192508</v>
      </c>
      <c r="H8392" t="e">
        <f t="shared" si="752"/>
        <v>#N/A</v>
      </c>
      <c r="I8392" t="e">
        <f t="shared" si="753"/>
        <v>#N/A</v>
      </c>
      <c r="J8392" t="e">
        <f t="shared" si="754"/>
        <v>#N/A</v>
      </c>
      <c r="K8392" t="e">
        <f t="shared" si="755"/>
        <v>#N/A</v>
      </c>
    </row>
    <row r="8393" spans="1:11">
      <c r="A8393">
        <v>1745568000</v>
      </c>
      <c r="B8393">
        <v>2.192</v>
      </c>
      <c r="C8393">
        <v>2.1946</v>
      </c>
      <c r="D8393">
        <v>2.1858</v>
      </c>
      <c r="E8393">
        <v>2.1862</v>
      </c>
      <c r="F8393">
        <v>2.192503</v>
      </c>
      <c r="G8393">
        <v>2.19236</v>
      </c>
      <c r="H8393" t="e">
        <f t="shared" si="752"/>
        <v>#N/A</v>
      </c>
      <c r="I8393" t="e">
        <f t="shared" si="753"/>
        <v>#N/A</v>
      </c>
      <c r="J8393" t="e">
        <f t="shared" si="754"/>
        <v>#N/A</v>
      </c>
      <c r="K8393" t="e">
        <f t="shared" si="755"/>
        <v>#N/A</v>
      </c>
    </row>
    <row r="8394" spans="1:11">
      <c r="A8394">
        <v>1745568900</v>
      </c>
      <c r="B8394">
        <v>2.1862</v>
      </c>
      <c r="C8394">
        <v>2.1923</v>
      </c>
      <c r="D8394">
        <v>2.1861</v>
      </c>
      <c r="E8394">
        <v>2.1909</v>
      </c>
      <c r="F8394">
        <v>2.192365</v>
      </c>
      <c r="G8394">
        <v>2.192277</v>
      </c>
      <c r="H8394" t="e">
        <f t="shared" si="752"/>
        <v>#N/A</v>
      </c>
      <c r="I8394" t="e">
        <f t="shared" si="753"/>
        <v>#N/A</v>
      </c>
      <c r="J8394" t="e">
        <f t="shared" si="754"/>
        <v>#N/A</v>
      </c>
      <c r="K8394" t="e">
        <f t="shared" si="755"/>
        <v>#N/A</v>
      </c>
    </row>
    <row r="8395" spans="1:11">
      <c r="A8395">
        <v>1745569800</v>
      </c>
      <c r="B8395">
        <v>2.1909</v>
      </c>
      <c r="C8395">
        <v>2.193</v>
      </c>
      <c r="D8395">
        <v>2.1882</v>
      </c>
      <c r="E8395">
        <v>2.1923</v>
      </c>
      <c r="F8395">
        <v>2.192267</v>
      </c>
      <c r="G8395">
        <v>2.192373</v>
      </c>
      <c r="H8395" t="e">
        <f t="shared" si="752"/>
        <v>#N/A</v>
      </c>
      <c r="I8395" t="e">
        <f t="shared" si="753"/>
        <v>#N/A</v>
      </c>
      <c r="J8395" t="e">
        <f t="shared" si="754"/>
        <v>#N/A</v>
      </c>
      <c r="K8395" t="e">
        <f t="shared" si="755"/>
        <v>#N/A</v>
      </c>
    </row>
    <row r="8396" spans="1:11">
      <c r="A8396">
        <v>1745570700</v>
      </c>
      <c r="B8396">
        <v>2.1922</v>
      </c>
      <c r="C8396">
        <v>2.1956</v>
      </c>
      <c r="D8396">
        <v>2.1909</v>
      </c>
      <c r="E8396">
        <v>2.1921</v>
      </c>
      <c r="F8396">
        <v>2.192362</v>
      </c>
      <c r="G8396">
        <v>2.192268</v>
      </c>
      <c r="H8396" t="e">
        <f t="shared" si="752"/>
        <v>#N/A</v>
      </c>
      <c r="I8396" t="e">
        <f t="shared" si="753"/>
        <v>#N/A</v>
      </c>
      <c r="J8396" t="e">
        <f t="shared" si="754"/>
        <v>#N/A</v>
      </c>
      <c r="K8396" t="e">
        <f t="shared" si="755"/>
        <v>#N/A</v>
      </c>
    </row>
    <row r="8397" spans="1:11">
      <c r="A8397">
        <v>1745571600</v>
      </c>
      <c r="B8397">
        <v>2.1921</v>
      </c>
      <c r="C8397">
        <v>2.1921</v>
      </c>
      <c r="D8397">
        <v>2.1818</v>
      </c>
      <c r="E8397">
        <v>2.188</v>
      </c>
      <c r="F8397">
        <v>2.192257</v>
      </c>
      <c r="G8397">
        <v>2.191953</v>
      </c>
      <c r="H8397" t="e">
        <f t="shared" si="752"/>
        <v>#N/A</v>
      </c>
      <c r="I8397" t="e">
        <f t="shared" si="753"/>
        <v>#N/A</v>
      </c>
      <c r="J8397" t="e">
        <f t="shared" si="754"/>
        <v>#N/A</v>
      </c>
      <c r="K8397" t="e">
        <f t="shared" si="755"/>
        <v>#N/A</v>
      </c>
    </row>
    <row r="8398" spans="1:11">
      <c r="A8398">
        <v>1745572500</v>
      </c>
      <c r="B8398">
        <v>2.189</v>
      </c>
      <c r="C8398">
        <v>2.1896</v>
      </c>
      <c r="D8398">
        <v>2.1836</v>
      </c>
      <c r="E8398">
        <v>2.1896</v>
      </c>
      <c r="F8398">
        <v>2.191925</v>
      </c>
      <c r="G8398">
        <v>2.191807</v>
      </c>
      <c r="H8398" t="e">
        <f t="shared" si="752"/>
        <v>#N/A</v>
      </c>
      <c r="I8398" t="e">
        <f t="shared" si="753"/>
        <v>#N/A</v>
      </c>
      <c r="J8398" t="e">
        <f t="shared" si="754"/>
        <v>#N/A</v>
      </c>
      <c r="K8398" t="e">
        <f t="shared" si="755"/>
        <v>#N/A</v>
      </c>
    </row>
    <row r="8399" spans="1:11">
      <c r="A8399">
        <v>1745573400</v>
      </c>
      <c r="B8399">
        <v>2.1896</v>
      </c>
      <c r="C8399">
        <v>2.193</v>
      </c>
      <c r="D8399">
        <v>2.1885</v>
      </c>
      <c r="E8399">
        <v>2.1898</v>
      </c>
      <c r="F8399">
        <v>2.191773</v>
      </c>
      <c r="G8399">
        <v>2.191712</v>
      </c>
      <c r="H8399" t="e">
        <f t="shared" si="752"/>
        <v>#N/A</v>
      </c>
      <c r="I8399" t="e">
        <f t="shared" si="753"/>
        <v>#N/A</v>
      </c>
      <c r="J8399" t="e">
        <f t="shared" si="754"/>
        <v>#N/A</v>
      </c>
      <c r="K8399" t="e">
        <f t="shared" si="755"/>
        <v>#N/A</v>
      </c>
    </row>
    <row r="8400" spans="1:11">
      <c r="A8400">
        <v>1745574300</v>
      </c>
      <c r="B8400">
        <v>2.1898</v>
      </c>
      <c r="C8400">
        <v>2.206</v>
      </c>
      <c r="D8400">
        <v>2.1883</v>
      </c>
      <c r="E8400">
        <v>2.2055</v>
      </c>
      <c r="F8400">
        <v>2.191655</v>
      </c>
      <c r="G8400">
        <v>2.191805</v>
      </c>
      <c r="H8400" t="e">
        <f t="shared" si="752"/>
        <v>#N/A</v>
      </c>
      <c r="I8400" t="e">
        <f t="shared" si="753"/>
        <v>#N/A</v>
      </c>
      <c r="J8400" t="e">
        <f t="shared" si="754"/>
        <v>#N/A</v>
      </c>
      <c r="K8400" t="e">
        <f t="shared" si="755"/>
        <v>#N/A</v>
      </c>
    </row>
    <row r="8401" spans="1:11">
      <c r="A8401">
        <v>1745575200</v>
      </c>
      <c r="B8401">
        <v>2.2055</v>
      </c>
      <c r="C8401">
        <v>2.2072</v>
      </c>
      <c r="D8401">
        <v>2.1926</v>
      </c>
      <c r="E8401">
        <v>2.1955</v>
      </c>
      <c r="F8401">
        <v>2.191748</v>
      </c>
      <c r="G8401">
        <v>2.191858</v>
      </c>
      <c r="H8401" t="e">
        <f t="shared" si="752"/>
        <v>#N/A</v>
      </c>
      <c r="I8401" t="e">
        <f t="shared" si="753"/>
        <v>#N/A</v>
      </c>
      <c r="J8401" t="e">
        <f t="shared" si="754"/>
        <v>#N/A</v>
      </c>
      <c r="K8401" t="e">
        <f t="shared" si="755"/>
        <v>#N/A</v>
      </c>
    </row>
    <row r="8402" spans="1:11">
      <c r="A8402">
        <v>1745576100</v>
      </c>
      <c r="B8402">
        <v>2.1959</v>
      </c>
      <c r="C8402">
        <v>2.2034</v>
      </c>
      <c r="D8402">
        <v>2.1924</v>
      </c>
      <c r="E8402">
        <v>2.1935</v>
      </c>
      <c r="F8402">
        <v>2.191803</v>
      </c>
      <c r="G8402">
        <v>2.191728</v>
      </c>
      <c r="H8402" t="e">
        <f t="shared" si="752"/>
        <v>#N/A</v>
      </c>
      <c r="I8402" t="e">
        <f t="shared" si="753"/>
        <v>#N/A</v>
      </c>
      <c r="J8402" t="e">
        <f t="shared" si="754"/>
        <v>#N/A</v>
      </c>
      <c r="K8402" t="e">
        <f t="shared" si="755"/>
        <v>#N/A</v>
      </c>
    </row>
    <row r="8403" spans="1:11">
      <c r="A8403">
        <v>1745577000</v>
      </c>
      <c r="B8403">
        <v>2.192</v>
      </c>
      <c r="C8403">
        <v>2.1947</v>
      </c>
      <c r="D8403">
        <v>2.1833</v>
      </c>
      <c r="E8403">
        <v>2.1871</v>
      </c>
      <c r="F8403">
        <v>2.191648</v>
      </c>
      <c r="G8403">
        <v>2.191477</v>
      </c>
      <c r="H8403" t="e">
        <f t="shared" si="752"/>
        <v>#N/A</v>
      </c>
      <c r="I8403" t="e">
        <f t="shared" si="753"/>
        <v>#N/A</v>
      </c>
      <c r="J8403" t="e">
        <f t="shared" si="754"/>
        <v>#N/A</v>
      </c>
      <c r="K8403" t="e">
        <f t="shared" si="755"/>
        <v>#N/A</v>
      </c>
    </row>
    <row r="8404" spans="1:11">
      <c r="A8404">
        <v>1745577900</v>
      </c>
      <c r="B8404">
        <v>2.1871</v>
      </c>
      <c r="C8404">
        <v>2.1901</v>
      </c>
      <c r="D8404">
        <v>2.1835</v>
      </c>
      <c r="E8404">
        <v>2.1867</v>
      </c>
      <c r="F8404">
        <v>2.191403</v>
      </c>
      <c r="G8404">
        <v>2.191202</v>
      </c>
      <c r="H8404" t="e">
        <f t="shared" si="752"/>
        <v>#N/A</v>
      </c>
      <c r="I8404" t="e">
        <f t="shared" si="753"/>
        <v>#N/A</v>
      </c>
      <c r="J8404" t="e">
        <f t="shared" si="754"/>
        <v>#N/A</v>
      </c>
      <c r="K8404" t="e">
        <f t="shared" si="755"/>
        <v>#N/A</v>
      </c>
    </row>
    <row r="8405" spans="1:11">
      <c r="A8405">
        <v>1745578800</v>
      </c>
      <c r="B8405">
        <v>2.1882</v>
      </c>
      <c r="C8405">
        <v>2.2019</v>
      </c>
      <c r="D8405">
        <v>2.1882</v>
      </c>
      <c r="E8405">
        <v>2.2017</v>
      </c>
      <c r="F8405">
        <v>2.191153</v>
      </c>
      <c r="G8405">
        <v>2.19117</v>
      </c>
      <c r="H8405" t="e">
        <f t="shared" si="752"/>
        <v>#N/A</v>
      </c>
      <c r="I8405" t="e">
        <f t="shared" si="753"/>
        <v>#N/A</v>
      </c>
      <c r="J8405" t="e">
        <f t="shared" si="754"/>
        <v>#N/A</v>
      </c>
      <c r="K8405" t="e">
        <f t="shared" si="755"/>
        <v>#N/A</v>
      </c>
    </row>
    <row r="8406" spans="1:11">
      <c r="A8406">
        <v>1745579700</v>
      </c>
      <c r="B8406">
        <v>2.202</v>
      </c>
      <c r="C8406">
        <v>2.2058</v>
      </c>
      <c r="D8406">
        <v>2.1979</v>
      </c>
      <c r="E8406">
        <v>2.2002</v>
      </c>
      <c r="F8406">
        <v>2.191127</v>
      </c>
      <c r="G8406">
        <v>2.191128</v>
      </c>
      <c r="H8406" t="e">
        <f t="shared" si="752"/>
        <v>#N/A</v>
      </c>
      <c r="I8406" t="e">
        <f t="shared" si="753"/>
        <v>#N/A</v>
      </c>
      <c r="J8406" t="e">
        <f t="shared" si="754"/>
        <v>#N/A</v>
      </c>
      <c r="K8406" t="e">
        <f t="shared" si="755"/>
        <v>#N/A</v>
      </c>
    </row>
    <row r="8407" spans="1:11">
      <c r="A8407">
        <v>1745580600</v>
      </c>
      <c r="B8407">
        <v>2.2002</v>
      </c>
      <c r="C8407">
        <v>2.2002</v>
      </c>
      <c r="D8407">
        <v>2.1957</v>
      </c>
      <c r="E8407">
        <v>2.197</v>
      </c>
      <c r="F8407">
        <v>2.19109</v>
      </c>
      <c r="G8407">
        <v>2.191025</v>
      </c>
      <c r="H8407" t="e">
        <f t="shared" si="752"/>
        <v>#N/A</v>
      </c>
      <c r="I8407" t="e">
        <f t="shared" si="753"/>
        <v>#N/A</v>
      </c>
      <c r="J8407" t="e">
        <f t="shared" si="754"/>
        <v>#N/A</v>
      </c>
      <c r="K8407" t="e">
        <f t="shared" si="755"/>
        <v>#N/A</v>
      </c>
    </row>
    <row r="8408" spans="1:11">
      <c r="A8408">
        <v>1745581500</v>
      </c>
      <c r="B8408">
        <v>2.197</v>
      </c>
      <c r="C8408">
        <v>2.2024</v>
      </c>
      <c r="D8408">
        <v>2.1959</v>
      </c>
      <c r="E8408">
        <v>2.2011</v>
      </c>
      <c r="F8408">
        <v>2.191</v>
      </c>
      <c r="G8408">
        <v>2.191038</v>
      </c>
      <c r="H8408" t="e">
        <f t="shared" ref="H8408:H8471" si="756">NA()</f>
        <v>#N/A</v>
      </c>
      <c r="I8408" t="e">
        <f t="shared" ref="I8408:I8471" si="757">NA()</f>
        <v>#N/A</v>
      </c>
      <c r="J8408" t="e">
        <f t="shared" ref="J8408:J8471" si="758">NA()</f>
        <v>#N/A</v>
      </c>
      <c r="K8408" t="e">
        <f t="shared" ref="K8408:K8471" si="759">NA()</f>
        <v>#N/A</v>
      </c>
    </row>
    <row r="8409" spans="1:11">
      <c r="A8409">
        <v>1745582400</v>
      </c>
      <c r="B8409">
        <v>2.2011</v>
      </c>
      <c r="C8409">
        <v>2.2145</v>
      </c>
      <c r="D8409">
        <v>2.1985</v>
      </c>
      <c r="E8409">
        <v>2.2115</v>
      </c>
      <c r="F8409">
        <v>2.191023</v>
      </c>
      <c r="G8409">
        <v>2.1912</v>
      </c>
      <c r="H8409" t="e">
        <f t="shared" si="756"/>
        <v>#N/A</v>
      </c>
      <c r="I8409" t="e">
        <f t="shared" si="757"/>
        <v>#N/A</v>
      </c>
      <c r="J8409" t="e">
        <f t="shared" si="758"/>
        <v>#N/A</v>
      </c>
      <c r="K8409" t="e">
        <f t="shared" si="759"/>
        <v>#N/A</v>
      </c>
    </row>
    <row r="8410" spans="1:11">
      <c r="A8410">
        <v>1745583300</v>
      </c>
      <c r="B8410">
        <v>2.2106</v>
      </c>
      <c r="C8410">
        <v>2.2159</v>
      </c>
      <c r="D8410">
        <v>2.1952</v>
      </c>
      <c r="E8410">
        <v>2.1961</v>
      </c>
      <c r="F8410">
        <v>2.19117</v>
      </c>
      <c r="G8410">
        <v>2.191333</v>
      </c>
      <c r="H8410" t="e">
        <f t="shared" si="756"/>
        <v>#N/A</v>
      </c>
      <c r="I8410" t="e">
        <f t="shared" si="757"/>
        <v>#N/A</v>
      </c>
      <c r="J8410" t="e">
        <f t="shared" si="758"/>
        <v>#N/A</v>
      </c>
      <c r="K8410" t="e">
        <f t="shared" si="759"/>
        <v>#N/A</v>
      </c>
    </row>
    <row r="8411" spans="1:11">
      <c r="A8411">
        <v>1745584200</v>
      </c>
      <c r="B8411">
        <v>2.198</v>
      </c>
      <c r="C8411">
        <v>2.2025</v>
      </c>
      <c r="D8411">
        <v>2.1955</v>
      </c>
      <c r="E8411">
        <v>2.2004</v>
      </c>
      <c r="F8411">
        <v>2.19132</v>
      </c>
      <c r="G8411">
        <v>2.191438</v>
      </c>
      <c r="H8411" t="e">
        <f t="shared" si="756"/>
        <v>#N/A</v>
      </c>
      <c r="I8411" t="e">
        <f t="shared" si="757"/>
        <v>#N/A</v>
      </c>
      <c r="J8411" t="e">
        <f t="shared" si="758"/>
        <v>#N/A</v>
      </c>
      <c r="K8411" t="e">
        <f t="shared" si="759"/>
        <v>#N/A</v>
      </c>
    </row>
    <row r="8412" spans="1:11">
      <c r="A8412">
        <v>1745585100</v>
      </c>
      <c r="B8412">
        <v>2.2004</v>
      </c>
      <c r="C8412">
        <v>2.2025</v>
      </c>
      <c r="D8412">
        <v>2.1855</v>
      </c>
      <c r="E8412">
        <v>2.1892</v>
      </c>
      <c r="F8412">
        <v>2.191425</v>
      </c>
      <c r="G8412">
        <v>2.19129</v>
      </c>
      <c r="H8412" t="e">
        <f t="shared" si="756"/>
        <v>#N/A</v>
      </c>
      <c r="I8412" t="e">
        <f t="shared" si="757"/>
        <v>#N/A</v>
      </c>
      <c r="J8412" t="e">
        <f t="shared" si="758"/>
        <v>#N/A</v>
      </c>
      <c r="K8412" t="e">
        <f t="shared" si="759"/>
        <v>#N/A</v>
      </c>
    </row>
    <row r="8413" spans="1:11">
      <c r="A8413">
        <v>1745586000</v>
      </c>
      <c r="B8413">
        <v>2.1892</v>
      </c>
      <c r="C8413">
        <v>2.1936</v>
      </c>
      <c r="D8413">
        <v>2.187</v>
      </c>
      <c r="E8413">
        <v>2.1883</v>
      </c>
      <c r="F8413">
        <v>2.191283</v>
      </c>
      <c r="G8413">
        <v>2.191128</v>
      </c>
      <c r="H8413" t="e">
        <f t="shared" si="756"/>
        <v>#N/A</v>
      </c>
      <c r="I8413" t="e">
        <f t="shared" si="757"/>
        <v>#N/A</v>
      </c>
      <c r="J8413" t="e">
        <f t="shared" si="758"/>
        <v>#N/A</v>
      </c>
      <c r="K8413" t="e">
        <f t="shared" si="759"/>
        <v>#N/A</v>
      </c>
    </row>
    <row r="8414" spans="1:11">
      <c r="A8414">
        <v>1745586900</v>
      </c>
      <c r="B8414">
        <v>2.1889</v>
      </c>
      <c r="C8414">
        <v>2.1916</v>
      </c>
      <c r="D8414">
        <v>2.1758</v>
      </c>
      <c r="E8414">
        <v>2.1764</v>
      </c>
      <c r="F8414">
        <v>2.191132</v>
      </c>
      <c r="G8414">
        <v>2.190773</v>
      </c>
      <c r="H8414" t="e">
        <f t="shared" si="756"/>
        <v>#N/A</v>
      </c>
      <c r="I8414" t="e">
        <f t="shared" si="757"/>
        <v>#N/A</v>
      </c>
      <c r="J8414" t="e">
        <f t="shared" si="758"/>
        <v>#N/A</v>
      </c>
      <c r="K8414" t="e">
        <f t="shared" si="759"/>
        <v>#N/A</v>
      </c>
    </row>
    <row r="8415" spans="1:11">
      <c r="A8415">
        <v>1745587800</v>
      </c>
      <c r="B8415">
        <v>2.1768</v>
      </c>
      <c r="C8415">
        <v>2.1896</v>
      </c>
      <c r="D8415">
        <v>2.1696</v>
      </c>
      <c r="E8415">
        <v>2.187</v>
      </c>
      <c r="F8415">
        <v>2.190793</v>
      </c>
      <c r="G8415">
        <v>2.190642</v>
      </c>
      <c r="H8415" t="e">
        <f t="shared" si="756"/>
        <v>#N/A</v>
      </c>
      <c r="I8415" t="e">
        <f t="shared" si="757"/>
        <v>#N/A</v>
      </c>
      <c r="J8415" t="e">
        <f t="shared" si="758"/>
        <v>#N/A</v>
      </c>
      <c r="K8415" t="e">
        <f t="shared" si="759"/>
        <v>#N/A</v>
      </c>
    </row>
    <row r="8416" spans="1:11">
      <c r="A8416">
        <v>1745588700</v>
      </c>
      <c r="B8416">
        <v>2.187</v>
      </c>
      <c r="C8416">
        <v>2.1918</v>
      </c>
      <c r="D8416">
        <v>2.177</v>
      </c>
      <c r="E8416">
        <v>2.1811</v>
      </c>
      <c r="F8416">
        <v>2.190658</v>
      </c>
      <c r="G8416">
        <v>2.190475</v>
      </c>
      <c r="H8416" t="e">
        <f t="shared" si="756"/>
        <v>#N/A</v>
      </c>
      <c r="I8416" t="e">
        <f t="shared" si="757"/>
        <v>#N/A</v>
      </c>
      <c r="J8416" t="e">
        <f t="shared" si="758"/>
        <v>#N/A</v>
      </c>
      <c r="K8416" t="e">
        <f t="shared" si="759"/>
        <v>#N/A</v>
      </c>
    </row>
    <row r="8417" spans="1:11">
      <c r="A8417">
        <v>1745589600</v>
      </c>
      <c r="B8417">
        <v>2.1811</v>
      </c>
      <c r="C8417">
        <v>2.202</v>
      </c>
      <c r="D8417">
        <v>2.1811</v>
      </c>
      <c r="E8417">
        <v>2.2014</v>
      </c>
      <c r="F8417">
        <v>2.190492</v>
      </c>
      <c r="G8417">
        <v>2.190553</v>
      </c>
      <c r="H8417" t="e">
        <f t="shared" si="756"/>
        <v>#N/A</v>
      </c>
      <c r="I8417" t="e">
        <f t="shared" si="757"/>
        <v>#N/A</v>
      </c>
      <c r="J8417" t="e">
        <f t="shared" si="758"/>
        <v>#N/A</v>
      </c>
      <c r="K8417" t="e">
        <f t="shared" si="759"/>
        <v>#N/A</v>
      </c>
    </row>
    <row r="8418" spans="1:11">
      <c r="A8418">
        <v>1745590500</v>
      </c>
      <c r="B8418">
        <v>2.2012</v>
      </c>
      <c r="C8418">
        <v>2.2012</v>
      </c>
      <c r="D8418">
        <v>2.1858</v>
      </c>
      <c r="E8418">
        <v>2.1912</v>
      </c>
      <c r="F8418">
        <v>2.190567</v>
      </c>
      <c r="G8418">
        <v>2.190405</v>
      </c>
      <c r="H8418" t="e">
        <f t="shared" si="756"/>
        <v>#N/A</v>
      </c>
      <c r="I8418" t="e">
        <f t="shared" si="757"/>
        <v>#N/A</v>
      </c>
      <c r="J8418" t="e">
        <f t="shared" si="758"/>
        <v>#N/A</v>
      </c>
      <c r="K8418" t="e">
        <f t="shared" si="759"/>
        <v>#N/A</v>
      </c>
    </row>
    <row r="8419" spans="1:11">
      <c r="A8419">
        <v>1745591400</v>
      </c>
      <c r="B8419">
        <v>2.1912</v>
      </c>
      <c r="C8419">
        <v>2.2019</v>
      </c>
      <c r="D8419">
        <v>2.1885</v>
      </c>
      <c r="E8419">
        <v>2.2019</v>
      </c>
      <c r="F8419">
        <v>2.19041</v>
      </c>
      <c r="G8419">
        <v>2.190353</v>
      </c>
      <c r="H8419" t="e">
        <f t="shared" si="756"/>
        <v>#N/A</v>
      </c>
      <c r="I8419" t="e">
        <f t="shared" si="757"/>
        <v>#N/A</v>
      </c>
      <c r="J8419" t="e">
        <f t="shared" si="758"/>
        <v>#N/A</v>
      </c>
      <c r="K8419" t="e">
        <f t="shared" si="759"/>
        <v>#N/A</v>
      </c>
    </row>
    <row r="8420" spans="1:11">
      <c r="A8420">
        <v>1745592300</v>
      </c>
      <c r="B8420">
        <v>2.2009</v>
      </c>
      <c r="C8420">
        <v>2.2158</v>
      </c>
      <c r="D8420">
        <v>2.1994</v>
      </c>
      <c r="E8420">
        <v>2.2092</v>
      </c>
      <c r="F8420">
        <v>2.190342</v>
      </c>
      <c r="G8420">
        <v>2.190462</v>
      </c>
      <c r="H8420" t="e">
        <f t="shared" si="756"/>
        <v>#N/A</v>
      </c>
      <c r="I8420" t="e">
        <f t="shared" si="757"/>
        <v>#N/A</v>
      </c>
      <c r="J8420" t="e">
        <f t="shared" si="758"/>
        <v>#N/A</v>
      </c>
      <c r="K8420" t="e">
        <f t="shared" si="759"/>
        <v>#N/A</v>
      </c>
    </row>
    <row r="8421" spans="1:11">
      <c r="A8421">
        <v>1745593200</v>
      </c>
      <c r="B8421">
        <v>2.2092</v>
      </c>
      <c r="C8421">
        <v>2.215</v>
      </c>
      <c r="D8421">
        <v>2.2065</v>
      </c>
      <c r="E8421">
        <v>2.2119</v>
      </c>
      <c r="F8421">
        <v>2.19045</v>
      </c>
      <c r="G8421">
        <v>2.190687</v>
      </c>
      <c r="H8421" t="e">
        <f t="shared" si="756"/>
        <v>#N/A</v>
      </c>
      <c r="I8421" t="e">
        <f t="shared" si="757"/>
        <v>#N/A</v>
      </c>
      <c r="J8421" t="e">
        <f t="shared" si="758"/>
        <v>#N/A</v>
      </c>
      <c r="K8421" t="e">
        <f t="shared" si="759"/>
        <v>#N/A</v>
      </c>
    </row>
    <row r="8422" spans="1:11">
      <c r="A8422">
        <v>1745594100</v>
      </c>
      <c r="B8422">
        <v>2.2114</v>
      </c>
      <c r="C8422">
        <v>2.2171</v>
      </c>
      <c r="D8422">
        <v>2.2041</v>
      </c>
      <c r="E8422">
        <v>2.2095</v>
      </c>
      <c r="F8422">
        <v>2.190667</v>
      </c>
      <c r="G8422">
        <v>2.190857</v>
      </c>
      <c r="H8422" t="e">
        <f t="shared" si="756"/>
        <v>#N/A</v>
      </c>
      <c r="I8422" t="e">
        <f t="shared" si="757"/>
        <v>#N/A</v>
      </c>
      <c r="J8422" t="e">
        <f t="shared" si="758"/>
        <v>#N/A</v>
      </c>
      <c r="K8422" t="e">
        <f t="shared" si="759"/>
        <v>#N/A</v>
      </c>
    </row>
    <row r="8423" spans="1:11">
      <c r="A8423">
        <v>1745595000</v>
      </c>
      <c r="B8423">
        <v>2.2095</v>
      </c>
      <c r="C8423">
        <v>2.2155</v>
      </c>
      <c r="D8423">
        <v>2.1962</v>
      </c>
      <c r="E8423">
        <v>2.1995</v>
      </c>
      <c r="F8423">
        <v>2.190837</v>
      </c>
      <c r="G8423">
        <v>2.190772</v>
      </c>
      <c r="H8423" t="e">
        <f t="shared" si="756"/>
        <v>#N/A</v>
      </c>
      <c r="I8423" t="e">
        <f t="shared" si="757"/>
        <v>#N/A</v>
      </c>
      <c r="J8423" t="e">
        <f t="shared" si="758"/>
        <v>#N/A</v>
      </c>
      <c r="K8423" t="e">
        <f t="shared" si="759"/>
        <v>#N/A</v>
      </c>
    </row>
    <row r="8424" spans="1:11">
      <c r="A8424">
        <v>1745595900</v>
      </c>
      <c r="B8424">
        <v>2.1998</v>
      </c>
      <c r="C8424">
        <v>2.2034</v>
      </c>
      <c r="D8424">
        <v>2.1978</v>
      </c>
      <c r="E8424">
        <v>2.1981</v>
      </c>
      <c r="F8424">
        <v>2.190757</v>
      </c>
      <c r="G8424">
        <v>2.190755</v>
      </c>
      <c r="H8424" t="e">
        <f t="shared" si="756"/>
        <v>#N/A</v>
      </c>
      <c r="I8424" t="e">
        <f t="shared" si="757"/>
        <v>#N/A</v>
      </c>
      <c r="J8424" t="e">
        <f t="shared" si="758"/>
        <v>#N/A</v>
      </c>
      <c r="K8424" t="e">
        <f t="shared" si="759"/>
        <v>#N/A</v>
      </c>
    </row>
    <row r="8425" spans="1:11">
      <c r="A8425">
        <v>1745596800</v>
      </c>
      <c r="B8425">
        <v>2.1981</v>
      </c>
      <c r="C8425">
        <v>2.2026</v>
      </c>
      <c r="D8425">
        <v>2.1886</v>
      </c>
      <c r="E8425">
        <v>2.1886</v>
      </c>
      <c r="F8425">
        <v>2.190722</v>
      </c>
      <c r="G8425">
        <v>2.190488</v>
      </c>
      <c r="H8425" t="e">
        <f t="shared" si="756"/>
        <v>#N/A</v>
      </c>
      <c r="I8425" t="e">
        <f t="shared" si="757"/>
        <v>#N/A</v>
      </c>
      <c r="J8425" t="e">
        <f t="shared" si="758"/>
        <v>#N/A</v>
      </c>
      <c r="K8425" t="e">
        <f t="shared" si="759"/>
        <v>#N/A</v>
      </c>
    </row>
    <row r="8426" spans="1:11">
      <c r="A8426">
        <v>1745597700</v>
      </c>
      <c r="B8426">
        <v>2.1886</v>
      </c>
      <c r="C8426">
        <v>2.1959</v>
      </c>
      <c r="D8426">
        <v>2.1836</v>
      </c>
      <c r="E8426">
        <v>2.1953</v>
      </c>
      <c r="F8426">
        <v>2.190455</v>
      </c>
      <c r="G8426">
        <v>2.190468</v>
      </c>
      <c r="H8426" t="e">
        <f t="shared" si="756"/>
        <v>#N/A</v>
      </c>
      <c r="I8426" t="e">
        <f t="shared" si="757"/>
        <v>#N/A</v>
      </c>
      <c r="J8426" t="e">
        <f t="shared" si="758"/>
        <v>#N/A</v>
      </c>
      <c r="K8426" t="e">
        <f t="shared" si="759"/>
        <v>#N/A</v>
      </c>
    </row>
    <row r="8427" spans="1:11">
      <c r="A8427">
        <v>1745598600</v>
      </c>
      <c r="B8427">
        <v>2.1953</v>
      </c>
      <c r="C8427">
        <v>2.2022</v>
      </c>
      <c r="D8427">
        <v>2.1918</v>
      </c>
      <c r="E8427">
        <v>2.2016</v>
      </c>
      <c r="F8427">
        <v>2.190435</v>
      </c>
      <c r="G8427">
        <v>2.190495</v>
      </c>
      <c r="H8427" t="e">
        <f t="shared" si="756"/>
        <v>#N/A</v>
      </c>
      <c r="I8427" t="e">
        <f t="shared" si="757"/>
        <v>#N/A</v>
      </c>
      <c r="J8427" t="e">
        <f t="shared" si="758"/>
        <v>#N/A</v>
      </c>
      <c r="K8427" t="e">
        <f t="shared" si="759"/>
        <v>#N/A</v>
      </c>
    </row>
    <row r="8428" spans="1:11">
      <c r="A8428">
        <v>1745599500</v>
      </c>
      <c r="B8428">
        <v>2.2016</v>
      </c>
      <c r="C8428">
        <v>2.2022</v>
      </c>
      <c r="D8428">
        <v>2.1971</v>
      </c>
      <c r="E8428">
        <v>2.2006</v>
      </c>
      <c r="F8428">
        <v>2.190462</v>
      </c>
      <c r="G8428">
        <v>2.190667</v>
      </c>
      <c r="H8428" t="e">
        <f t="shared" si="756"/>
        <v>#N/A</v>
      </c>
      <c r="I8428" t="e">
        <f t="shared" si="757"/>
        <v>#N/A</v>
      </c>
      <c r="J8428" t="e">
        <f t="shared" si="758"/>
        <v>#N/A</v>
      </c>
      <c r="K8428" t="e">
        <f t="shared" si="759"/>
        <v>#N/A</v>
      </c>
    </row>
    <row r="8429" spans="1:11">
      <c r="A8429">
        <v>1745600400</v>
      </c>
      <c r="B8429">
        <v>2.2006</v>
      </c>
      <c r="C8429">
        <v>2.2081</v>
      </c>
      <c r="D8429">
        <v>2.2006</v>
      </c>
      <c r="E8429">
        <v>2.2045</v>
      </c>
      <c r="F8429">
        <v>2.190633</v>
      </c>
      <c r="G8429">
        <v>2.190915</v>
      </c>
      <c r="H8429" t="e">
        <f t="shared" si="756"/>
        <v>#N/A</v>
      </c>
      <c r="I8429" t="e">
        <f t="shared" si="757"/>
        <v>#N/A</v>
      </c>
      <c r="J8429" t="e">
        <f t="shared" si="758"/>
        <v>#N/A</v>
      </c>
      <c r="K8429" t="e">
        <f t="shared" si="759"/>
        <v>#N/A</v>
      </c>
    </row>
    <row r="8430" spans="1:11">
      <c r="A8430">
        <v>1745601300</v>
      </c>
      <c r="B8430">
        <v>2.2047</v>
      </c>
      <c r="C8430">
        <v>2.2071</v>
      </c>
      <c r="D8430">
        <v>2.2034</v>
      </c>
      <c r="E8430">
        <v>2.2036</v>
      </c>
      <c r="F8430">
        <v>2.190893</v>
      </c>
      <c r="G8430">
        <v>2.191273</v>
      </c>
      <c r="H8430" t="e">
        <f t="shared" si="756"/>
        <v>#N/A</v>
      </c>
      <c r="I8430" t="e">
        <f t="shared" si="757"/>
        <v>#N/A</v>
      </c>
      <c r="J8430" t="e">
        <f t="shared" si="758"/>
        <v>#N/A</v>
      </c>
      <c r="K8430" t="e">
        <f t="shared" si="759"/>
        <v>#N/A</v>
      </c>
    </row>
    <row r="8431" spans="1:11">
      <c r="A8431">
        <v>1745602200</v>
      </c>
      <c r="B8431">
        <v>2.2031</v>
      </c>
      <c r="C8431">
        <v>2.2035</v>
      </c>
      <c r="D8431">
        <v>2.1844</v>
      </c>
      <c r="E8431">
        <v>2.1887</v>
      </c>
      <c r="F8431">
        <v>2.191243</v>
      </c>
      <c r="G8431">
        <v>2.191455</v>
      </c>
      <c r="H8431" t="e">
        <f t="shared" si="756"/>
        <v>#N/A</v>
      </c>
      <c r="I8431" t="e">
        <f t="shared" si="757"/>
        <v>#N/A</v>
      </c>
      <c r="J8431" t="e">
        <f t="shared" si="758"/>
        <v>#N/A</v>
      </c>
      <c r="K8431" t="e">
        <f t="shared" si="759"/>
        <v>#N/A</v>
      </c>
    </row>
    <row r="8432" spans="1:11">
      <c r="A8432">
        <v>1745603100</v>
      </c>
      <c r="B8432">
        <v>2.1891</v>
      </c>
      <c r="C8432">
        <v>2.1892</v>
      </c>
      <c r="D8432">
        <v>2.1801</v>
      </c>
      <c r="E8432">
        <v>2.1843</v>
      </c>
      <c r="F8432">
        <v>2.191455</v>
      </c>
      <c r="G8432">
        <v>2.191722</v>
      </c>
      <c r="H8432" t="e">
        <f t="shared" si="756"/>
        <v>#N/A</v>
      </c>
      <c r="I8432" t="e">
        <f t="shared" si="757"/>
        <v>#N/A</v>
      </c>
      <c r="J8432" t="e">
        <f t="shared" si="758"/>
        <v>#N/A</v>
      </c>
      <c r="K8432" t="e">
        <f t="shared" si="759"/>
        <v>#N/A</v>
      </c>
    </row>
    <row r="8433" spans="1:11">
      <c r="A8433">
        <v>1745604000</v>
      </c>
      <c r="B8433">
        <v>2.1851</v>
      </c>
      <c r="C8433">
        <v>2.1914</v>
      </c>
      <c r="D8433">
        <v>2.1839</v>
      </c>
      <c r="E8433">
        <v>2.1892</v>
      </c>
      <c r="F8433">
        <v>2.191752</v>
      </c>
      <c r="G8433">
        <v>2.191972</v>
      </c>
      <c r="H8433" t="e">
        <f t="shared" si="756"/>
        <v>#N/A</v>
      </c>
      <c r="I8433" t="e">
        <f t="shared" si="757"/>
        <v>#N/A</v>
      </c>
      <c r="J8433" t="e">
        <f t="shared" si="758"/>
        <v>#N/A</v>
      </c>
      <c r="K8433" t="e">
        <f t="shared" si="759"/>
        <v>#N/A</v>
      </c>
    </row>
    <row r="8434" spans="1:11">
      <c r="A8434">
        <v>1745604900</v>
      </c>
      <c r="B8434">
        <v>2.1895</v>
      </c>
      <c r="C8434">
        <v>2.1925</v>
      </c>
      <c r="D8434">
        <v>2.1876</v>
      </c>
      <c r="E8434">
        <v>2.1915</v>
      </c>
      <c r="F8434">
        <v>2.192007</v>
      </c>
      <c r="G8434">
        <v>2.19226</v>
      </c>
      <c r="H8434" t="e">
        <f t="shared" si="756"/>
        <v>#N/A</v>
      </c>
      <c r="I8434" t="e">
        <f t="shared" si="757"/>
        <v>#N/A</v>
      </c>
      <c r="J8434" t="e">
        <f t="shared" si="758"/>
        <v>#N/A</v>
      </c>
      <c r="K8434" t="e">
        <f t="shared" si="759"/>
        <v>#N/A</v>
      </c>
    </row>
    <row r="8435" spans="1:11">
      <c r="A8435">
        <v>1745605800</v>
      </c>
      <c r="B8435">
        <v>2.1913</v>
      </c>
      <c r="C8435">
        <v>2.1993</v>
      </c>
      <c r="D8435">
        <v>2.19</v>
      </c>
      <c r="E8435">
        <v>2.1982</v>
      </c>
      <c r="F8435">
        <v>2.192292</v>
      </c>
      <c r="G8435">
        <v>2.192598</v>
      </c>
      <c r="H8435" t="e">
        <f t="shared" si="756"/>
        <v>#N/A</v>
      </c>
      <c r="I8435" t="e">
        <f t="shared" si="757"/>
        <v>#N/A</v>
      </c>
      <c r="J8435" t="e">
        <f t="shared" si="758"/>
        <v>#N/A</v>
      </c>
      <c r="K8435" t="e">
        <f t="shared" si="759"/>
        <v>#N/A</v>
      </c>
    </row>
    <row r="8436" spans="1:11">
      <c r="A8436">
        <v>1745606700</v>
      </c>
      <c r="B8436">
        <v>2.1982</v>
      </c>
      <c r="C8436">
        <v>2.1982</v>
      </c>
      <c r="D8436">
        <v>2.1872</v>
      </c>
      <c r="E8436">
        <v>2.1889</v>
      </c>
      <c r="F8436">
        <v>2.19263</v>
      </c>
      <c r="G8436">
        <v>2.192772</v>
      </c>
      <c r="H8436" t="e">
        <f t="shared" si="756"/>
        <v>#N/A</v>
      </c>
      <c r="I8436" t="e">
        <f t="shared" si="757"/>
        <v>#N/A</v>
      </c>
      <c r="J8436" t="e">
        <f t="shared" si="758"/>
        <v>#N/A</v>
      </c>
      <c r="K8436" t="e">
        <f t="shared" si="759"/>
        <v>#N/A</v>
      </c>
    </row>
    <row r="8437" spans="1:11">
      <c r="A8437">
        <v>1745607600</v>
      </c>
      <c r="B8437">
        <v>2.1891</v>
      </c>
      <c r="C8437">
        <v>2.1937</v>
      </c>
      <c r="D8437">
        <v>2.1856</v>
      </c>
      <c r="E8437">
        <v>2.1859</v>
      </c>
      <c r="F8437">
        <v>2.192807</v>
      </c>
      <c r="G8437">
        <v>2.192783</v>
      </c>
      <c r="H8437" t="e">
        <f t="shared" si="756"/>
        <v>#N/A</v>
      </c>
      <c r="I8437" t="e">
        <f t="shared" si="757"/>
        <v>#N/A</v>
      </c>
      <c r="J8437" t="e">
        <f t="shared" si="758"/>
        <v>#N/A</v>
      </c>
      <c r="K8437" t="e">
        <f t="shared" si="759"/>
        <v>#N/A</v>
      </c>
    </row>
    <row r="8438" spans="1:11">
      <c r="A8438">
        <v>1745608500</v>
      </c>
      <c r="B8438">
        <v>2.1859</v>
      </c>
      <c r="C8438">
        <v>2.1903</v>
      </c>
      <c r="D8438">
        <v>2.1829</v>
      </c>
      <c r="E8438">
        <v>2.1875</v>
      </c>
      <c r="F8438">
        <v>2.192818</v>
      </c>
      <c r="G8438">
        <v>2.19294</v>
      </c>
      <c r="H8438" t="e">
        <f t="shared" si="756"/>
        <v>#N/A</v>
      </c>
      <c r="I8438" t="e">
        <f t="shared" si="757"/>
        <v>#N/A</v>
      </c>
      <c r="J8438" t="e">
        <f t="shared" si="758"/>
        <v>#N/A</v>
      </c>
      <c r="K8438" t="e">
        <f t="shared" si="759"/>
        <v>#N/A</v>
      </c>
    </row>
    <row r="8439" spans="1:11">
      <c r="A8439">
        <v>1745609400</v>
      </c>
      <c r="B8439">
        <v>2.1871</v>
      </c>
      <c r="C8439">
        <v>2.1898</v>
      </c>
      <c r="D8439">
        <v>2.1836</v>
      </c>
      <c r="E8439">
        <v>2.1875</v>
      </c>
      <c r="F8439">
        <v>2.192968</v>
      </c>
      <c r="G8439">
        <v>2.193042</v>
      </c>
      <c r="H8439" t="e">
        <f t="shared" si="756"/>
        <v>#N/A</v>
      </c>
      <c r="I8439" t="e">
        <f t="shared" si="757"/>
        <v>#N/A</v>
      </c>
      <c r="J8439" t="e">
        <f t="shared" si="758"/>
        <v>#N/A</v>
      </c>
      <c r="K8439" t="e">
        <f t="shared" si="759"/>
        <v>#N/A</v>
      </c>
    </row>
    <row r="8440" spans="1:11">
      <c r="A8440">
        <v>1745610300</v>
      </c>
      <c r="B8440">
        <v>2.1879</v>
      </c>
      <c r="C8440">
        <v>2.1932</v>
      </c>
      <c r="D8440">
        <v>2.184</v>
      </c>
      <c r="E8440">
        <v>2.193</v>
      </c>
      <c r="F8440">
        <v>2.193077</v>
      </c>
      <c r="G8440">
        <v>2.193298</v>
      </c>
      <c r="H8440" t="e">
        <f t="shared" si="756"/>
        <v>#N/A</v>
      </c>
      <c r="I8440" t="e">
        <f t="shared" si="757"/>
        <v>#N/A</v>
      </c>
      <c r="J8440" t="e">
        <f t="shared" si="758"/>
        <v>#N/A</v>
      </c>
      <c r="K8440" t="e">
        <f t="shared" si="759"/>
        <v>#N/A</v>
      </c>
    </row>
    <row r="8441" spans="1:11">
      <c r="A8441">
        <v>1745611200</v>
      </c>
      <c r="B8441">
        <v>2.1925</v>
      </c>
      <c r="C8441">
        <v>2.1927</v>
      </c>
      <c r="D8441">
        <v>2.189</v>
      </c>
      <c r="E8441">
        <v>2.1904</v>
      </c>
      <c r="F8441">
        <v>2.193325</v>
      </c>
      <c r="G8441">
        <v>2.193393</v>
      </c>
      <c r="H8441" t="e">
        <f t="shared" si="756"/>
        <v>#N/A</v>
      </c>
      <c r="I8441" t="e">
        <f t="shared" si="757"/>
        <v>#N/A</v>
      </c>
      <c r="J8441" t="e">
        <f t="shared" si="758"/>
        <v>#N/A</v>
      </c>
      <c r="K8441" t="e">
        <f t="shared" si="759"/>
        <v>#N/A</v>
      </c>
    </row>
    <row r="8442" spans="1:11">
      <c r="A8442">
        <v>1745612100</v>
      </c>
      <c r="B8442">
        <v>2.19</v>
      </c>
      <c r="C8442">
        <v>2.1926</v>
      </c>
      <c r="D8442">
        <v>2.1864</v>
      </c>
      <c r="E8442">
        <v>2.1901</v>
      </c>
      <c r="F8442">
        <v>2.193427</v>
      </c>
      <c r="G8442">
        <v>2.19345</v>
      </c>
      <c r="H8442" t="e">
        <f t="shared" si="756"/>
        <v>#N/A</v>
      </c>
      <c r="I8442" t="e">
        <f t="shared" si="757"/>
        <v>#N/A</v>
      </c>
      <c r="J8442" t="e">
        <f t="shared" si="758"/>
        <v>#N/A</v>
      </c>
      <c r="K8442" t="e">
        <f t="shared" si="759"/>
        <v>#N/A</v>
      </c>
    </row>
    <row r="8443" spans="1:11">
      <c r="A8443">
        <v>1745613000</v>
      </c>
      <c r="B8443">
        <v>2.1901</v>
      </c>
      <c r="C8443">
        <v>2.1942</v>
      </c>
      <c r="D8443">
        <v>2.1886</v>
      </c>
      <c r="E8443">
        <v>2.1887</v>
      </c>
      <c r="F8443">
        <v>2.193483</v>
      </c>
      <c r="G8443">
        <v>2.193643</v>
      </c>
      <c r="H8443" t="e">
        <f t="shared" si="756"/>
        <v>#N/A</v>
      </c>
      <c r="I8443" t="e">
        <f t="shared" si="757"/>
        <v>#N/A</v>
      </c>
      <c r="J8443" t="e">
        <f t="shared" si="758"/>
        <v>#N/A</v>
      </c>
      <c r="K8443" t="e">
        <f t="shared" si="759"/>
        <v>#N/A</v>
      </c>
    </row>
    <row r="8444" spans="1:11">
      <c r="A8444">
        <v>1745613900</v>
      </c>
      <c r="B8444">
        <v>2.1881</v>
      </c>
      <c r="C8444">
        <v>2.1942</v>
      </c>
      <c r="D8444">
        <v>2.1881</v>
      </c>
      <c r="E8444">
        <v>2.1917</v>
      </c>
      <c r="F8444">
        <v>2.193667</v>
      </c>
      <c r="G8444">
        <v>2.193862</v>
      </c>
      <c r="H8444" t="e">
        <f t="shared" si="756"/>
        <v>#N/A</v>
      </c>
      <c r="I8444" t="e">
        <f t="shared" si="757"/>
        <v>#N/A</v>
      </c>
      <c r="J8444" t="e">
        <f t="shared" si="758"/>
        <v>#N/A</v>
      </c>
      <c r="K8444" t="e">
        <f t="shared" si="759"/>
        <v>#N/A</v>
      </c>
    </row>
    <row r="8445" spans="1:11">
      <c r="A8445">
        <v>1745614800</v>
      </c>
      <c r="B8445">
        <v>2.1917</v>
      </c>
      <c r="C8445">
        <v>2.198</v>
      </c>
      <c r="D8445">
        <v>2.1912</v>
      </c>
      <c r="E8445">
        <v>2.195</v>
      </c>
      <c r="F8445">
        <v>2.193885</v>
      </c>
      <c r="G8445">
        <v>2.194012</v>
      </c>
      <c r="H8445" t="e">
        <f t="shared" si="756"/>
        <v>#N/A</v>
      </c>
      <c r="I8445" t="e">
        <f t="shared" si="757"/>
        <v>#N/A</v>
      </c>
      <c r="J8445" t="e">
        <f t="shared" si="758"/>
        <v>#N/A</v>
      </c>
      <c r="K8445" t="e">
        <f t="shared" si="759"/>
        <v>#N/A</v>
      </c>
    </row>
    <row r="8446" spans="1:11">
      <c r="A8446">
        <v>1745615700</v>
      </c>
      <c r="B8446">
        <v>2.1944</v>
      </c>
      <c r="C8446">
        <v>2.1944</v>
      </c>
      <c r="D8446">
        <v>2.1848</v>
      </c>
      <c r="E8446">
        <v>2.1851</v>
      </c>
      <c r="F8446">
        <v>2.194025</v>
      </c>
      <c r="G8446">
        <v>2.193915</v>
      </c>
      <c r="H8446" t="e">
        <f t="shared" si="756"/>
        <v>#N/A</v>
      </c>
      <c r="I8446" t="e">
        <f t="shared" si="757"/>
        <v>#N/A</v>
      </c>
      <c r="J8446" t="e">
        <f t="shared" si="758"/>
        <v>#N/A</v>
      </c>
      <c r="K8446" t="e">
        <f t="shared" si="759"/>
        <v>#N/A</v>
      </c>
    </row>
    <row r="8447" spans="1:11">
      <c r="A8447">
        <v>1745616600</v>
      </c>
      <c r="B8447">
        <v>2.1851</v>
      </c>
      <c r="C8447">
        <v>2.1901</v>
      </c>
      <c r="D8447">
        <v>2.1837</v>
      </c>
      <c r="E8447">
        <v>2.1859</v>
      </c>
      <c r="F8447">
        <v>2.193928</v>
      </c>
      <c r="G8447">
        <v>2.193722</v>
      </c>
      <c r="H8447" t="e">
        <f t="shared" si="756"/>
        <v>#N/A</v>
      </c>
      <c r="I8447" t="e">
        <f t="shared" si="757"/>
        <v>#N/A</v>
      </c>
      <c r="J8447" t="e">
        <f t="shared" si="758"/>
        <v>#N/A</v>
      </c>
      <c r="K8447" t="e">
        <f t="shared" si="759"/>
        <v>#N/A</v>
      </c>
    </row>
    <row r="8448" spans="1:11">
      <c r="A8448">
        <v>1745617500</v>
      </c>
      <c r="B8448">
        <v>2.1848</v>
      </c>
      <c r="C8448">
        <v>2.1856</v>
      </c>
      <c r="D8448">
        <v>2.176</v>
      </c>
      <c r="E8448">
        <v>2.1791</v>
      </c>
      <c r="F8448">
        <v>2.193727</v>
      </c>
      <c r="G8448">
        <v>2.193433</v>
      </c>
      <c r="H8448" t="e">
        <f t="shared" si="756"/>
        <v>#N/A</v>
      </c>
      <c r="I8448" t="e">
        <f t="shared" si="757"/>
        <v>#N/A</v>
      </c>
      <c r="J8448" t="e">
        <f t="shared" si="758"/>
        <v>#N/A</v>
      </c>
      <c r="K8448" t="e">
        <f t="shared" si="759"/>
        <v>#N/A</v>
      </c>
    </row>
    <row r="8449" spans="1:11">
      <c r="A8449">
        <v>1745618400</v>
      </c>
      <c r="B8449">
        <v>2.1792</v>
      </c>
      <c r="C8449">
        <v>2.1835</v>
      </c>
      <c r="D8449">
        <v>2.1791</v>
      </c>
      <c r="E8449">
        <v>2.1835</v>
      </c>
      <c r="F8449">
        <v>2.19344</v>
      </c>
      <c r="G8449">
        <v>2.193265</v>
      </c>
      <c r="H8449" t="e">
        <f t="shared" si="756"/>
        <v>#N/A</v>
      </c>
      <c r="I8449" t="e">
        <f t="shared" si="757"/>
        <v>#N/A</v>
      </c>
      <c r="J8449" t="e">
        <f t="shared" si="758"/>
        <v>#N/A</v>
      </c>
      <c r="K8449" t="e">
        <f t="shared" si="759"/>
        <v>#N/A</v>
      </c>
    </row>
    <row r="8450" spans="1:11">
      <c r="A8450">
        <v>1745619300</v>
      </c>
      <c r="B8450">
        <v>2.1835</v>
      </c>
      <c r="C8450">
        <v>2.1867</v>
      </c>
      <c r="D8450">
        <v>2.1807</v>
      </c>
      <c r="E8450">
        <v>2.1848</v>
      </c>
      <c r="F8450">
        <v>2.193272</v>
      </c>
      <c r="G8450">
        <v>2.193212</v>
      </c>
      <c r="H8450" t="e">
        <f t="shared" si="756"/>
        <v>#N/A</v>
      </c>
      <c r="I8450" t="e">
        <f t="shared" si="757"/>
        <v>#N/A</v>
      </c>
      <c r="J8450" t="e">
        <f t="shared" si="758"/>
        <v>#N/A</v>
      </c>
      <c r="K8450" t="e">
        <f t="shared" si="759"/>
        <v>#N/A</v>
      </c>
    </row>
    <row r="8451" spans="1:11">
      <c r="A8451">
        <v>1745620200</v>
      </c>
      <c r="B8451">
        <v>2.1848</v>
      </c>
      <c r="C8451">
        <v>2.1874</v>
      </c>
      <c r="D8451">
        <v>2.1848</v>
      </c>
      <c r="E8451">
        <v>2.1865</v>
      </c>
      <c r="F8451">
        <v>2.193218</v>
      </c>
      <c r="G8451">
        <v>2.193192</v>
      </c>
      <c r="H8451" t="e">
        <f t="shared" si="756"/>
        <v>#N/A</v>
      </c>
      <c r="I8451" t="e">
        <f t="shared" si="757"/>
        <v>#N/A</v>
      </c>
      <c r="J8451" t="e">
        <f t="shared" si="758"/>
        <v>#N/A</v>
      </c>
      <c r="K8451" t="e">
        <f t="shared" si="759"/>
        <v>#N/A</v>
      </c>
    </row>
    <row r="8452" spans="1:11">
      <c r="A8452">
        <v>1745621100</v>
      </c>
      <c r="B8452">
        <v>2.1863</v>
      </c>
      <c r="C8452">
        <v>2.1874</v>
      </c>
      <c r="D8452">
        <v>2.1832</v>
      </c>
      <c r="E8452">
        <v>2.1836</v>
      </c>
      <c r="F8452">
        <v>2.193195</v>
      </c>
      <c r="G8452">
        <v>2.193053</v>
      </c>
      <c r="H8452" t="e">
        <f t="shared" si="756"/>
        <v>#N/A</v>
      </c>
      <c r="I8452" t="e">
        <f t="shared" si="757"/>
        <v>#N/A</v>
      </c>
      <c r="J8452" t="e">
        <f t="shared" si="758"/>
        <v>#N/A</v>
      </c>
      <c r="K8452" t="e">
        <f t="shared" si="759"/>
        <v>#N/A</v>
      </c>
    </row>
    <row r="8453" spans="1:11">
      <c r="A8453">
        <v>1745622000</v>
      </c>
      <c r="B8453">
        <v>2.1836</v>
      </c>
      <c r="C8453">
        <v>2.1847</v>
      </c>
      <c r="D8453">
        <v>2.1781</v>
      </c>
      <c r="E8453">
        <v>2.1815</v>
      </c>
      <c r="F8453">
        <v>2.193055</v>
      </c>
      <c r="G8453">
        <v>2.192975</v>
      </c>
      <c r="H8453" t="e">
        <f t="shared" si="756"/>
        <v>#N/A</v>
      </c>
      <c r="I8453" t="e">
        <f t="shared" si="757"/>
        <v>#N/A</v>
      </c>
      <c r="J8453" t="e">
        <f t="shared" si="758"/>
        <v>#N/A</v>
      </c>
      <c r="K8453" t="e">
        <f t="shared" si="759"/>
        <v>#N/A</v>
      </c>
    </row>
    <row r="8454" spans="1:11">
      <c r="A8454">
        <v>1745622900</v>
      </c>
      <c r="B8454">
        <v>2.1816</v>
      </c>
      <c r="C8454">
        <v>2.1821</v>
      </c>
      <c r="D8454">
        <v>2.1766</v>
      </c>
      <c r="E8454">
        <v>2.1783</v>
      </c>
      <c r="F8454">
        <v>2.192978</v>
      </c>
      <c r="G8454">
        <v>2.192765</v>
      </c>
      <c r="H8454" t="e">
        <f t="shared" si="756"/>
        <v>#N/A</v>
      </c>
      <c r="I8454" t="e">
        <f t="shared" si="757"/>
        <v>#N/A</v>
      </c>
      <c r="J8454" t="e">
        <f t="shared" si="758"/>
        <v>#N/A</v>
      </c>
      <c r="K8454" t="e">
        <f t="shared" si="759"/>
        <v>#N/A</v>
      </c>
    </row>
    <row r="8455" spans="1:11">
      <c r="A8455">
        <v>1745623800</v>
      </c>
      <c r="B8455">
        <v>2.178</v>
      </c>
      <c r="C8455">
        <v>2.1808</v>
      </c>
      <c r="D8455">
        <v>2.1741</v>
      </c>
      <c r="E8455">
        <v>2.1804</v>
      </c>
      <c r="F8455">
        <v>2.192763</v>
      </c>
      <c r="G8455">
        <v>2.192567</v>
      </c>
      <c r="H8455" t="e">
        <f t="shared" si="756"/>
        <v>#N/A</v>
      </c>
      <c r="I8455" t="e">
        <f t="shared" si="757"/>
        <v>#N/A</v>
      </c>
      <c r="J8455" t="e">
        <f t="shared" si="758"/>
        <v>#N/A</v>
      </c>
      <c r="K8455" t="e">
        <f t="shared" si="759"/>
        <v>#N/A</v>
      </c>
    </row>
    <row r="8456" spans="1:11">
      <c r="A8456">
        <v>1745624700</v>
      </c>
      <c r="B8456">
        <v>2.1804</v>
      </c>
      <c r="C8456">
        <v>2.1825</v>
      </c>
      <c r="D8456">
        <v>2.1782</v>
      </c>
      <c r="E8456">
        <v>2.1788</v>
      </c>
      <c r="F8456">
        <v>2.192567</v>
      </c>
      <c r="G8456">
        <v>2.192345</v>
      </c>
      <c r="H8456" t="e">
        <f t="shared" si="756"/>
        <v>#N/A</v>
      </c>
      <c r="I8456" t="e">
        <f t="shared" si="757"/>
        <v>#N/A</v>
      </c>
      <c r="J8456" t="e">
        <f t="shared" si="758"/>
        <v>#N/A</v>
      </c>
      <c r="K8456" t="e">
        <f t="shared" si="759"/>
        <v>#N/A</v>
      </c>
    </row>
    <row r="8457" spans="1:11">
      <c r="A8457">
        <v>1745625600</v>
      </c>
      <c r="B8457">
        <v>2.1788</v>
      </c>
      <c r="C8457">
        <v>2.1854</v>
      </c>
      <c r="D8457">
        <v>2.1788</v>
      </c>
      <c r="E8457">
        <v>2.1817</v>
      </c>
      <c r="F8457">
        <v>2.192345</v>
      </c>
      <c r="G8457">
        <v>2.19224</v>
      </c>
      <c r="H8457" t="e">
        <f t="shared" si="756"/>
        <v>#N/A</v>
      </c>
      <c r="I8457" t="e">
        <f t="shared" si="757"/>
        <v>#N/A</v>
      </c>
      <c r="J8457" t="e">
        <f t="shared" si="758"/>
        <v>#N/A</v>
      </c>
      <c r="K8457" t="e">
        <f t="shared" si="759"/>
        <v>#N/A</v>
      </c>
    </row>
    <row r="8458" spans="1:11">
      <c r="A8458">
        <v>1745626500</v>
      </c>
      <c r="B8458">
        <v>2.1817</v>
      </c>
      <c r="C8458">
        <v>2.1878</v>
      </c>
      <c r="D8458">
        <v>2.178</v>
      </c>
      <c r="E8458">
        <v>2.1824</v>
      </c>
      <c r="F8458">
        <v>2.192223</v>
      </c>
      <c r="G8458">
        <v>2.19212</v>
      </c>
      <c r="H8458" t="e">
        <f t="shared" si="756"/>
        <v>#N/A</v>
      </c>
      <c r="I8458" t="e">
        <f t="shared" si="757"/>
        <v>#N/A</v>
      </c>
      <c r="J8458" t="e">
        <f t="shared" si="758"/>
        <v>#N/A</v>
      </c>
      <c r="K8458" t="e">
        <f t="shared" si="759"/>
        <v>#N/A</v>
      </c>
    </row>
    <row r="8459" spans="1:11">
      <c r="A8459">
        <v>1745627400</v>
      </c>
      <c r="B8459">
        <v>2.1821</v>
      </c>
      <c r="C8459">
        <v>2.1838</v>
      </c>
      <c r="D8459">
        <v>2.1784</v>
      </c>
      <c r="E8459">
        <v>2.1788</v>
      </c>
      <c r="F8459">
        <v>2.192098</v>
      </c>
      <c r="G8459">
        <v>2.191937</v>
      </c>
      <c r="H8459" t="e">
        <f t="shared" si="756"/>
        <v>#N/A</v>
      </c>
      <c r="I8459" t="e">
        <f t="shared" si="757"/>
        <v>#N/A</v>
      </c>
      <c r="J8459" t="e">
        <f t="shared" si="758"/>
        <v>#N/A</v>
      </c>
      <c r="K8459" t="e">
        <f t="shared" si="759"/>
        <v>#N/A</v>
      </c>
    </row>
    <row r="8460" spans="1:11">
      <c r="A8460">
        <v>1745628300</v>
      </c>
      <c r="B8460">
        <v>2.1784</v>
      </c>
      <c r="C8460">
        <v>2.1867</v>
      </c>
      <c r="D8460">
        <v>2.1784</v>
      </c>
      <c r="E8460">
        <v>2.1837</v>
      </c>
      <c r="F8460">
        <v>2.191908</v>
      </c>
      <c r="G8460">
        <v>2.191573</v>
      </c>
      <c r="H8460" t="e">
        <f t="shared" si="756"/>
        <v>#N/A</v>
      </c>
      <c r="I8460" t="e">
        <f t="shared" si="757"/>
        <v>#N/A</v>
      </c>
      <c r="J8460" t="e">
        <f t="shared" si="758"/>
        <v>#N/A</v>
      </c>
      <c r="K8460" t="e">
        <f t="shared" si="759"/>
        <v>#N/A</v>
      </c>
    </row>
    <row r="8461" spans="1:11">
      <c r="A8461">
        <v>1745629200</v>
      </c>
      <c r="B8461">
        <v>2.1845</v>
      </c>
      <c r="C8461">
        <v>2.1846</v>
      </c>
      <c r="D8461">
        <v>2.1775</v>
      </c>
      <c r="E8461">
        <v>2.182</v>
      </c>
      <c r="F8461">
        <v>2.191558</v>
      </c>
      <c r="G8461">
        <v>2.191348</v>
      </c>
      <c r="H8461" t="e">
        <f t="shared" si="756"/>
        <v>#N/A</v>
      </c>
      <c r="I8461" t="e">
        <f t="shared" si="757"/>
        <v>#N/A</v>
      </c>
      <c r="J8461" t="e">
        <f t="shared" si="758"/>
        <v>#N/A</v>
      </c>
      <c r="K8461" t="e">
        <f t="shared" si="759"/>
        <v>#N/A</v>
      </c>
    </row>
    <row r="8462" spans="1:11">
      <c r="A8462">
        <v>1745630100</v>
      </c>
      <c r="B8462">
        <v>2.182</v>
      </c>
      <c r="C8462">
        <v>2.1893</v>
      </c>
      <c r="D8462">
        <v>2.1796</v>
      </c>
      <c r="E8462">
        <v>2.1879</v>
      </c>
      <c r="F8462">
        <v>2.191327</v>
      </c>
      <c r="G8462">
        <v>2.191255</v>
      </c>
      <c r="H8462" t="e">
        <f t="shared" si="756"/>
        <v>#N/A</v>
      </c>
      <c r="I8462" t="e">
        <f t="shared" si="757"/>
        <v>#N/A</v>
      </c>
      <c r="J8462" t="e">
        <f t="shared" si="758"/>
        <v>#N/A</v>
      </c>
      <c r="K8462" t="e">
        <f t="shared" si="759"/>
        <v>#N/A</v>
      </c>
    </row>
    <row r="8463" spans="1:11">
      <c r="A8463">
        <v>1745631000</v>
      </c>
      <c r="B8463">
        <v>2.1881</v>
      </c>
      <c r="C8463">
        <v>2.199</v>
      </c>
      <c r="D8463">
        <v>2.1881</v>
      </c>
      <c r="E8463">
        <v>2.196</v>
      </c>
      <c r="F8463">
        <v>2.191262</v>
      </c>
      <c r="G8463">
        <v>2.191403</v>
      </c>
      <c r="H8463" t="e">
        <f t="shared" si="756"/>
        <v>#N/A</v>
      </c>
      <c r="I8463" t="e">
        <f t="shared" si="757"/>
        <v>#N/A</v>
      </c>
      <c r="J8463" t="e">
        <f t="shared" si="758"/>
        <v>#N/A</v>
      </c>
      <c r="K8463" t="e">
        <f t="shared" si="759"/>
        <v>#N/A</v>
      </c>
    </row>
    <row r="8464" spans="1:11">
      <c r="A8464">
        <v>1745631900</v>
      </c>
      <c r="B8464">
        <v>2.196</v>
      </c>
      <c r="C8464">
        <v>2.2014</v>
      </c>
      <c r="D8464">
        <v>2.1945</v>
      </c>
      <c r="E8464">
        <v>2.201</v>
      </c>
      <c r="F8464">
        <v>2.19141</v>
      </c>
      <c r="G8464">
        <v>2.191642</v>
      </c>
      <c r="H8464" t="e">
        <f t="shared" si="756"/>
        <v>#N/A</v>
      </c>
      <c r="I8464" t="e">
        <f t="shared" si="757"/>
        <v>#N/A</v>
      </c>
      <c r="J8464" t="e">
        <f t="shared" si="758"/>
        <v>#N/A</v>
      </c>
      <c r="K8464" t="e">
        <f t="shared" si="759"/>
        <v>#N/A</v>
      </c>
    </row>
    <row r="8465" spans="1:11">
      <c r="A8465">
        <v>1745632800</v>
      </c>
      <c r="B8465">
        <v>2.2011</v>
      </c>
      <c r="C8465">
        <v>2.2023</v>
      </c>
      <c r="D8465">
        <v>2.1902</v>
      </c>
      <c r="E8465">
        <v>2.191</v>
      </c>
      <c r="F8465">
        <v>2.191625</v>
      </c>
      <c r="G8465">
        <v>2.191463</v>
      </c>
      <c r="H8465" t="e">
        <f t="shared" si="756"/>
        <v>#N/A</v>
      </c>
      <c r="I8465" t="e">
        <f t="shared" si="757"/>
        <v>#N/A</v>
      </c>
      <c r="J8465" t="e">
        <f t="shared" si="758"/>
        <v>#N/A</v>
      </c>
      <c r="K8465" t="e">
        <f t="shared" si="759"/>
        <v>#N/A</v>
      </c>
    </row>
    <row r="8466" spans="1:11">
      <c r="A8466">
        <v>1745633700</v>
      </c>
      <c r="B8466">
        <v>2.1912</v>
      </c>
      <c r="C8466">
        <v>2.1926</v>
      </c>
      <c r="D8466">
        <v>2.1879</v>
      </c>
      <c r="E8466">
        <v>2.1889</v>
      </c>
      <c r="F8466">
        <v>2.191445</v>
      </c>
      <c r="G8466">
        <v>2.191275</v>
      </c>
      <c r="H8466" t="e">
        <f t="shared" si="756"/>
        <v>#N/A</v>
      </c>
      <c r="I8466" t="e">
        <f t="shared" si="757"/>
        <v>#N/A</v>
      </c>
      <c r="J8466" t="e">
        <f t="shared" si="758"/>
        <v>#N/A</v>
      </c>
      <c r="K8466" t="e">
        <f t="shared" si="759"/>
        <v>#N/A</v>
      </c>
    </row>
    <row r="8467" spans="1:11">
      <c r="A8467">
        <v>1745634600</v>
      </c>
      <c r="B8467">
        <v>2.1878</v>
      </c>
      <c r="C8467">
        <v>2.1969</v>
      </c>
      <c r="D8467">
        <v>2.186</v>
      </c>
      <c r="E8467">
        <v>2.1932</v>
      </c>
      <c r="F8467">
        <v>2.191238</v>
      </c>
      <c r="G8467">
        <v>2.191212</v>
      </c>
      <c r="H8467" t="e">
        <f t="shared" si="756"/>
        <v>#N/A</v>
      </c>
      <c r="I8467" t="e">
        <f t="shared" si="757"/>
        <v>#N/A</v>
      </c>
      <c r="J8467" t="e">
        <f t="shared" si="758"/>
        <v>#N/A</v>
      </c>
      <c r="K8467" t="e">
        <f t="shared" si="759"/>
        <v>#N/A</v>
      </c>
    </row>
    <row r="8468" spans="1:11">
      <c r="A8468">
        <v>1745635500</v>
      </c>
      <c r="B8468">
        <v>2.194</v>
      </c>
      <c r="C8468">
        <v>2.1953</v>
      </c>
      <c r="D8468">
        <v>2.1906</v>
      </c>
      <c r="E8468">
        <v>2.194</v>
      </c>
      <c r="F8468">
        <v>2.191188</v>
      </c>
      <c r="G8468">
        <v>2.191093</v>
      </c>
      <c r="H8468" t="e">
        <f t="shared" si="756"/>
        <v>#N/A</v>
      </c>
      <c r="I8468" t="e">
        <f t="shared" si="757"/>
        <v>#N/A</v>
      </c>
      <c r="J8468" t="e">
        <f t="shared" si="758"/>
        <v>#N/A</v>
      </c>
      <c r="K8468" t="e">
        <f t="shared" si="759"/>
        <v>#N/A</v>
      </c>
    </row>
    <row r="8469" spans="1:11">
      <c r="A8469">
        <v>1745636400</v>
      </c>
      <c r="B8469">
        <v>2.194</v>
      </c>
      <c r="C8469">
        <v>2.1952</v>
      </c>
      <c r="D8469">
        <v>2.1888</v>
      </c>
      <c r="E8469">
        <v>2.1923</v>
      </c>
      <c r="F8469">
        <v>2.19107</v>
      </c>
      <c r="G8469">
        <v>2.190773</v>
      </c>
      <c r="H8469" t="e">
        <f t="shared" si="756"/>
        <v>#N/A</v>
      </c>
      <c r="I8469" t="e">
        <f t="shared" si="757"/>
        <v>#N/A</v>
      </c>
      <c r="J8469" t="e">
        <f t="shared" si="758"/>
        <v>#N/A</v>
      </c>
      <c r="K8469" t="e">
        <f t="shared" si="759"/>
        <v>#N/A</v>
      </c>
    </row>
    <row r="8470" spans="1:11">
      <c r="A8470">
        <v>1745637300</v>
      </c>
      <c r="B8470">
        <v>2.1926</v>
      </c>
      <c r="C8470">
        <v>2.1926</v>
      </c>
      <c r="D8470">
        <v>2.1849</v>
      </c>
      <c r="E8470">
        <v>2.1862</v>
      </c>
      <c r="F8470">
        <v>2.19077</v>
      </c>
      <c r="G8470">
        <v>2.190608</v>
      </c>
      <c r="H8470" t="e">
        <f t="shared" si="756"/>
        <v>#N/A</v>
      </c>
      <c r="I8470" t="e">
        <f t="shared" si="757"/>
        <v>#N/A</v>
      </c>
      <c r="J8470" t="e">
        <f t="shared" si="758"/>
        <v>#N/A</v>
      </c>
      <c r="K8470" t="e">
        <f t="shared" si="759"/>
        <v>#N/A</v>
      </c>
    </row>
    <row r="8471" spans="1:11">
      <c r="A8471">
        <v>1745638200</v>
      </c>
      <c r="B8471">
        <v>2.1854</v>
      </c>
      <c r="C8471">
        <v>2.1903</v>
      </c>
      <c r="D8471">
        <v>2.1852</v>
      </c>
      <c r="E8471">
        <v>2.1871</v>
      </c>
      <c r="F8471">
        <v>2.19056</v>
      </c>
      <c r="G8471">
        <v>2.190387</v>
      </c>
      <c r="H8471" t="e">
        <f t="shared" si="756"/>
        <v>#N/A</v>
      </c>
      <c r="I8471" t="e">
        <f t="shared" si="757"/>
        <v>#N/A</v>
      </c>
      <c r="J8471" t="e">
        <f t="shared" si="758"/>
        <v>#N/A</v>
      </c>
      <c r="K8471" t="e">
        <f t="shared" si="759"/>
        <v>#N/A</v>
      </c>
    </row>
    <row r="8472" spans="1:11">
      <c r="A8472">
        <v>1745639100</v>
      </c>
      <c r="B8472">
        <v>2.1871</v>
      </c>
      <c r="C8472">
        <v>2.191</v>
      </c>
      <c r="D8472">
        <v>2.1861</v>
      </c>
      <c r="E8472">
        <v>2.1894</v>
      </c>
      <c r="F8472">
        <v>2.190338</v>
      </c>
      <c r="G8472">
        <v>2.19039</v>
      </c>
      <c r="H8472" t="e">
        <f t="shared" ref="H8472:H8482" si="760">NA()</f>
        <v>#N/A</v>
      </c>
      <c r="I8472" t="e">
        <f t="shared" ref="I8472:I8482" si="761">NA()</f>
        <v>#N/A</v>
      </c>
      <c r="J8472" t="e">
        <f t="shared" ref="J8472:J8482" si="762">NA()</f>
        <v>#N/A</v>
      </c>
      <c r="K8472" t="e">
        <f t="shared" ref="K8472:K8482" si="763">NA()</f>
        <v>#N/A</v>
      </c>
    </row>
    <row r="8473" spans="1:11">
      <c r="A8473">
        <v>1745640000</v>
      </c>
      <c r="B8473">
        <v>2.1894</v>
      </c>
      <c r="C8473">
        <v>2.1922</v>
      </c>
      <c r="D8473">
        <v>2.1876</v>
      </c>
      <c r="E8473">
        <v>2.1912</v>
      </c>
      <c r="F8473">
        <v>2.190342</v>
      </c>
      <c r="G8473">
        <v>2.190438</v>
      </c>
      <c r="H8473" t="e">
        <f t="shared" si="760"/>
        <v>#N/A</v>
      </c>
      <c r="I8473" t="e">
        <f t="shared" si="761"/>
        <v>#N/A</v>
      </c>
      <c r="J8473" t="e">
        <f t="shared" si="762"/>
        <v>#N/A</v>
      </c>
      <c r="K8473" t="e">
        <f t="shared" si="763"/>
        <v>#N/A</v>
      </c>
    </row>
    <row r="8474" spans="1:11">
      <c r="A8474">
        <v>1745640900</v>
      </c>
      <c r="B8474">
        <v>2.1912</v>
      </c>
      <c r="C8474">
        <v>2.1925</v>
      </c>
      <c r="D8474">
        <v>2.1856</v>
      </c>
      <c r="E8474">
        <v>2.1862</v>
      </c>
      <c r="F8474">
        <v>2.19038</v>
      </c>
      <c r="G8474">
        <v>2.190602</v>
      </c>
      <c r="H8474" t="e">
        <f t="shared" si="760"/>
        <v>#N/A</v>
      </c>
      <c r="I8474" t="e">
        <f t="shared" si="761"/>
        <v>#N/A</v>
      </c>
      <c r="J8474" t="e">
        <f t="shared" si="762"/>
        <v>#N/A</v>
      </c>
      <c r="K8474" t="e">
        <f t="shared" si="763"/>
        <v>#N/A</v>
      </c>
    </row>
    <row r="8475" spans="1:11">
      <c r="A8475">
        <v>1745641800</v>
      </c>
      <c r="B8475">
        <v>2.186</v>
      </c>
      <c r="C8475">
        <v>2.186</v>
      </c>
      <c r="D8475">
        <v>2.1793</v>
      </c>
      <c r="E8475">
        <v>2.1837</v>
      </c>
      <c r="F8475">
        <v>2.190533</v>
      </c>
      <c r="G8475">
        <v>2.190547</v>
      </c>
      <c r="H8475" t="e">
        <f t="shared" si="760"/>
        <v>#N/A</v>
      </c>
      <c r="I8475" t="e">
        <f t="shared" si="761"/>
        <v>#N/A</v>
      </c>
      <c r="J8475" t="e">
        <f t="shared" si="762"/>
        <v>#N/A</v>
      </c>
      <c r="K8475" t="e">
        <f t="shared" si="763"/>
        <v>#N/A</v>
      </c>
    </row>
    <row r="8476" spans="1:11">
      <c r="A8476">
        <v>1745642700</v>
      </c>
      <c r="B8476">
        <v>2.1837</v>
      </c>
      <c r="C8476">
        <v>2.1847</v>
      </c>
      <c r="D8476">
        <v>2.1786</v>
      </c>
      <c r="E8476">
        <v>2.1793</v>
      </c>
      <c r="F8476">
        <v>2.190478</v>
      </c>
      <c r="G8476">
        <v>2.190517</v>
      </c>
      <c r="H8476" t="e">
        <f t="shared" si="760"/>
        <v>#N/A</v>
      </c>
      <c r="I8476" t="e">
        <f t="shared" si="761"/>
        <v>#N/A</v>
      </c>
      <c r="J8476" t="e">
        <f t="shared" si="762"/>
        <v>#N/A</v>
      </c>
      <c r="K8476" t="e">
        <f t="shared" si="763"/>
        <v>#N/A</v>
      </c>
    </row>
    <row r="8477" spans="1:11">
      <c r="A8477">
        <v>1745643600</v>
      </c>
      <c r="B8477">
        <v>2.1793</v>
      </c>
      <c r="C8477">
        <v>2.182</v>
      </c>
      <c r="D8477">
        <v>2.1777</v>
      </c>
      <c r="E8477">
        <v>2.1811</v>
      </c>
      <c r="F8477">
        <v>2.190448</v>
      </c>
      <c r="G8477">
        <v>2.190178</v>
      </c>
      <c r="H8477" t="e">
        <f t="shared" si="760"/>
        <v>#N/A</v>
      </c>
      <c r="I8477" t="e">
        <f t="shared" si="761"/>
        <v>#N/A</v>
      </c>
      <c r="J8477" t="e">
        <f t="shared" si="762"/>
        <v>#N/A</v>
      </c>
      <c r="K8477" t="e">
        <f t="shared" si="763"/>
        <v>#N/A</v>
      </c>
    </row>
    <row r="8478" spans="1:11">
      <c r="A8478">
        <v>1745644500</v>
      </c>
      <c r="B8478">
        <v>2.1824</v>
      </c>
      <c r="C8478">
        <v>2.1863</v>
      </c>
      <c r="D8478">
        <v>2.1797</v>
      </c>
      <c r="E8478">
        <v>2.1861</v>
      </c>
      <c r="F8478">
        <v>2.190135</v>
      </c>
      <c r="G8478">
        <v>2.190093</v>
      </c>
      <c r="H8478" t="e">
        <f t="shared" si="760"/>
        <v>#N/A</v>
      </c>
      <c r="I8478" t="e">
        <f t="shared" si="761"/>
        <v>#N/A</v>
      </c>
      <c r="J8478" t="e">
        <f t="shared" si="762"/>
        <v>#N/A</v>
      </c>
      <c r="K8478" t="e">
        <f t="shared" si="763"/>
        <v>#N/A</v>
      </c>
    </row>
    <row r="8479" spans="1:11">
      <c r="A8479">
        <v>1745645400</v>
      </c>
      <c r="B8479">
        <v>2.1861</v>
      </c>
      <c r="C8479">
        <v>2.1892</v>
      </c>
      <c r="D8479">
        <v>2.185</v>
      </c>
      <c r="E8479">
        <v>2.1888</v>
      </c>
      <c r="F8479">
        <v>2.19005</v>
      </c>
      <c r="G8479">
        <v>2.189875</v>
      </c>
      <c r="H8479" t="e">
        <f t="shared" si="760"/>
        <v>#N/A</v>
      </c>
      <c r="I8479" t="e">
        <f t="shared" si="761"/>
        <v>#N/A</v>
      </c>
      <c r="J8479" t="e">
        <f t="shared" si="762"/>
        <v>#N/A</v>
      </c>
      <c r="K8479" t="e">
        <f t="shared" si="763"/>
        <v>#N/A</v>
      </c>
    </row>
    <row r="8480" spans="1:11">
      <c r="A8480">
        <v>1745646300</v>
      </c>
      <c r="B8480">
        <v>2.1887</v>
      </c>
      <c r="C8480">
        <v>2.1912</v>
      </c>
      <c r="D8480">
        <v>2.1882</v>
      </c>
      <c r="E8480">
        <v>2.1893</v>
      </c>
      <c r="F8480">
        <v>2.189847</v>
      </c>
      <c r="G8480">
        <v>2.189543</v>
      </c>
      <c r="H8480" t="e">
        <f t="shared" si="760"/>
        <v>#N/A</v>
      </c>
      <c r="I8480" t="e">
        <f t="shared" si="761"/>
        <v>#N/A</v>
      </c>
      <c r="J8480" t="e">
        <f t="shared" si="762"/>
        <v>#N/A</v>
      </c>
      <c r="K8480" t="e">
        <f t="shared" si="763"/>
        <v>#N/A</v>
      </c>
    </row>
    <row r="8481" spans="1:11">
      <c r="A8481">
        <v>1745647200</v>
      </c>
      <c r="B8481">
        <v>2.1893</v>
      </c>
      <c r="C8481">
        <v>2.1943</v>
      </c>
      <c r="D8481">
        <v>2.1891</v>
      </c>
      <c r="E8481">
        <v>2.1943</v>
      </c>
      <c r="F8481">
        <v>2.189515</v>
      </c>
      <c r="G8481">
        <v>2.18925</v>
      </c>
      <c r="H8481" t="e">
        <f t="shared" si="760"/>
        <v>#N/A</v>
      </c>
      <c r="I8481" t="e">
        <f t="shared" si="761"/>
        <v>#N/A</v>
      </c>
      <c r="J8481" t="e">
        <f t="shared" si="762"/>
        <v>#N/A</v>
      </c>
      <c r="K8481" t="e">
        <f t="shared" si="763"/>
        <v>#N/A</v>
      </c>
    </row>
    <row r="8482" spans="1:11">
      <c r="A8482">
        <v>1745648100</v>
      </c>
      <c r="B8482">
        <v>2.1943</v>
      </c>
      <c r="C8482">
        <v>2.1998</v>
      </c>
      <c r="D8482">
        <v>2.1941</v>
      </c>
      <c r="E8482">
        <v>2.1997</v>
      </c>
      <c r="F8482">
        <v>2.18923</v>
      </c>
      <c r="G8482">
        <v>2.189087</v>
      </c>
      <c r="H8482" t="e">
        <f t="shared" si="760"/>
        <v>#N/A</v>
      </c>
      <c r="I8482" t="e">
        <f t="shared" si="761"/>
        <v>#N/A</v>
      </c>
      <c r="J8482" t="e">
        <f t="shared" si="762"/>
        <v>#N/A</v>
      </c>
      <c r="K8482" t="e">
        <f t="shared" si="763"/>
        <v>#N/A</v>
      </c>
    </row>
    <row r="8483" spans="1:11">
      <c r="A8483">
        <v>1745649000</v>
      </c>
      <c r="B8483">
        <v>2.1997</v>
      </c>
      <c r="C8483">
        <v>2.2335</v>
      </c>
      <c r="D8483">
        <v>2.1995</v>
      </c>
      <c r="E8483">
        <v>2.2168</v>
      </c>
      <c r="F8483">
        <v>2.189067</v>
      </c>
      <c r="G8483">
        <v>2.189375</v>
      </c>
      <c r="H8483">
        <v>1745484300</v>
      </c>
      <c r="I8483">
        <v>2.1159</v>
      </c>
      <c r="J8483">
        <v>1745649000</v>
      </c>
      <c r="K8483">
        <v>2.2155</v>
      </c>
    </row>
    <row r="8484" spans="1:11">
      <c r="A8484">
        <v>1745649900</v>
      </c>
      <c r="B8484">
        <v>2.2168</v>
      </c>
      <c r="C8484">
        <v>2.2227</v>
      </c>
      <c r="D8484">
        <v>2.2121</v>
      </c>
      <c r="E8484">
        <v>2.2157</v>
      </c>
      <c r="F8484">
        <v>2.18935</v>
      </c>
      <c r="G8484">
        <v>2.189668</v>
      </c>
      <c r="H8484" t="e">
        <f t="shared" ref="H8484:H8547" si="764">NA()</f>
        <v>#N/A</v>
      </c>
      <c r="I8484" t="e">
        <f t="shared" ref="I8484:I8547" si="765">NA()</f>
        <v>#N/A</v>
      </c>
      <c r="J8484" t="e">
        <f t="shared" ref="J8484:J8547" si="766">NA()</f>
        <v>#N/A</v>
      </c>
      <c r="K8484" t="e">
        <f t="shared" ref="K8484:K8547" si="767">NA()</f>
        <v>#N/A</v>
      </c>
    </row>
    <row r="8485" spans="1:11">
      <c r="A8485">
        <v>1745650800</v>
      </c>
      <c r="B8485">
        <v>2.2159</v>
      </c>
      <c r="C8485">
        <v>2.2243</v>
      </c>
      <c r="D8485">
        <v>2.2154</v>
      </c>
      <c r="E8485">
        <v>2.2234</v>
      </c>
      <c r="F8485">
        <v>2.189647</v>
      </c>
      <c r="G8485">
        <v>2.190248</v>
      </c>
      <c r="H8485" t="e">
        <f t="shared" si="764"/>
        <v>#N/A</v>
      </c>
      <c r="I8485" t="e">
        <f t="shared" si="765"/>
        <v>#N/A</v>
      </c>
      <c r="J8485" t="e">
        <f t="shared" si="766"/>
        <v>#N/A</v>
      </c>
      <c r="K8485" t="e">
        <f t="shared" si="767"/>
        <v>#N/A</v>
      </c>
    </row>
    <row r="8486" spans="1:11">
      <c r="A8486">
        <v>1745651700</v>
      </c>
      <c r="B8486">
        <v>2.2236</v>
      </c>
      <c r="C8486">
        <v>2.2363</v>
      </c>
      <c r="D8486">
        <v>2.2229</v>
      </c>
      <c r="E8486">
        <v>2.236</v>
      </c>
      <c r="F8486">
        <v>2.19023</v>
      </c>
      <c r="G8486">
        <v>2.190927</v>
      </c>
      <c r="H8486" t="e">
        <f t="shared" si="764"/>
        <v>#N/A</v>
      </c>
      <c r="I8486" t="e">
        <f t="shared" si="765"/>
        <v>#N/A</v>
      </c>
      <c r="J8486" t="e">
        <f t="shared" si="766"/>
        <v>#N/A</v>
      </c>
      <c r="K8486" t="e">
        <f t="shared" si="767"/>
        <v>#N/A</v>
      </c>
    </row>
    <row r="8487" spans="1:11">
      <c r="A8487">
        <v>1745652600</v>
      </c>
      <c r="B8487">
        <v>2.2364</v>
      </c>
      <c r="C8487">
        <v>2.2463</v>
      </c>
      <c r="D8487">
        <v>2.2337</v>
      </c>
      <c r="E8487">
        <v>2.235</v>
      </c>
      <c r="F8487">
        <v>2.190915</v>
      </c>
      <c r="G8487">
        <v>2.191483</v>
      </c>
      <c r="H8487" t="e">
        <f t="shared" si="764"/>
        <v>#N/A</v>
      </c>
      <c r="I8487" t="e">
        <f t="shared" si="765"/>
        <v>#N/A</v>
      </c>
      <c r="J8487" t="e">
        <f t="shared" si="766"/>
        <v>#N/A</v>
      </c>
      <c r="K8487" t="e">
        <f t="shared" si="767"/>
        <v>#N/A</v>
      </c>
    </row>
    <row r="8488" spans="1:11">
      <c r="A8488">
        <v>1745653500</v>
      </c>
      <c r="B8488">
        <v>2.2346</v>
      </c>
      <c r="C8488">
        <v>2.2349</v>
      </c>
      <c r="D8488">
        <v>2.2177</v>
      </c>
      <c r="E8488">
        <v>2.2177</v>
      </c>
      <c r="F8488">
        <v>2.191465</v>
      </c>
      <c r="G8488">
        <v>2.191768</v>
      </c>
      <c r="H8488" t="e">
        <f t="shared" si="764"/>
        <v>#N/A</v>
      </c>
      <c r="I8488" t="e">
        <f t="shared" si="765"/>
        <v>#N/A</v>
      </c>
      <c r="J8488" t="e">
        <f t="shared" si="766"/>
        <v>#N/A</v>
      </c>
      <c r="K8488" t="e">
        <f t="shared" si="767"/>
        <v>#N/A</v>
      </c>
    </row>
    <row r="8489" spans="1:13">
      <c r="A8489">
        <v>1745654400</v>
      </c>
      <c r="B8489">
        <v>2.218</v>
      </c>
      <c r="C8489">
        <v>2.2255</v>
      </c>
      <c r="D8489">
        <v>2.2115</v>
      </c>
      <c r="E8489">
        <v>2.2189</v>
      </c>
      <c r="F8489">
        <v>2.191755</v>
      </c>
      <c r="G8489">
        <v>2.192008</v>
      </c>
      <c r="H8489" t="e">
        <f t="shared" si="764"/>
        <v>#N/A</v>
      </c>
      <c r="I8489" t="e">
        <f t="shared" si="765"/>
        <v>#N/A</v>
      </c>
      <c r="J8489" t="e">
        <f t="shared" si="766"/>
        <v>#N/A</v>
      </c>
      <c r="K8489" t="e">
        <f t="shared" si="767"/>
        <v>#N/A</v>
      </c>
      <c r="L8489">
        <v>0.236</v>
      </c>
      <c r="M8489">
        <v>2.1159</v>
      </c>
    </row>
    <row r="8490" spans="1:11">
      <c r="A8490">
        <v>1745655300</v>
      </c>
      <c r="B8490">
        <v>2.2189</v>
      </c>
      <c r="C8490">
        <v>2.2339</v>
      </c>
      <c r="D8490">
        <v>2.2182</v>
      </c>
      <c r="E8490">
        <v>2.2279</v>
      </c>
      <c r="F8490">
        <v>2.191992</v>
      </c>
      <c r="G8490">
        <v>2.192413</v>
      </c>
      <c r="H8490" t="e">
        <f t="shared" si="764"/>
        <v>#N/A</v>
      </c>
      <c r="I8490" t="e">
        <f t="shared" si="765"/>
        <v>#N/A</v>
      </c>
      <c r="J8490" t="e">
        <f t="shared" si="766"/>
        <v>#N/A</v>
      </c>
      <c r="K8490" t="e">
        <f t="shared" si="767"/>
        <v>#N/A</v>
      </c>
    </row>
    <row r="8491" spans="1:11">
      <c r="A8491">
        <v>1745656200</v>
      </c>
      <c r="B8491">
        <v>2.228</v>
      </c>
      <c r="C8491">
        <v>2.2293</v>
      </c>
      <c r="D8491">
        <v>2.2111</v>
      </c>
      <c r="E8491">
        <v>2.2135</v>
      </c>
      <c r="F8491">
        <v>2.192407</v>
      </c>
      <c r="G8491">
        <v>2.192827</v>
      </c>
      <c r="H8491" t="e">
        <f t="shared" si="764"/>
        <v>#N/A</v>
      </c>
      <c r="I8491" t="e">
        <f t="shared" si="765"/>
        <v>#N/A</v>
      </c>
      <c r="J8491" t="e">
        <f t="shared" si="766"/>
        <v>#N/A</v>
      </c>
      <c r="K8491" t="e">
        <f t="shared" si="767"/>
        <v>#N/A</v>
      </c>
    </row>
    <row r="8492" spans="1:11">
      <c r="A8492">
        <v>1745657100</v>
      </c>
      <c r="B8492">
        <v>2.2128</v>
      </c>
      <c r="C8492">
        <v>2.2136</v>
      </c>
      <c r="D8492">
        <v>2.203</v>
      </c>
      <c r="E8492">
        <v>2.2084</v>
      </c>
      <c r="F8492">
        <v>2.192802</v>
      </c>
      <c r="G8492">
        <v>2.193228</v>
      </c>
      <c r="H8492" t="e">
        <f t="shared" si="764"/>
        <v>#N/A</v>
      </c>
      <c r="I8492" t="e">
        <f t="shared" si="765"/>
        <v>#N/A</v>
      </c>
      <c r="J8492" t="e">
        <f t="shared" si="766"/>
        <v>#N/A</v>
      </c>
      <c r="K8492" t="e">
        <f t="shared" si="767"/>
        <v>#N/A</v>
      </c>
    </row>
    <row r="8493" spans="1:11">
      <c r="A8493">
        <v>1745658000</v>
      </c>
      <c r="B8493">
        <v>2.2084</v>
      </c>
      <c r="C8493">
        <v>2.21</v>
      </c>
      <c r="D8493">
        <v>2.1974</v>
      </c>
      <c r="E8493">
        <v>2.2084</v>
      </c>
      <c r="F8493">
        <v>2.19319</v>
      </c>
      <c r="G8493">
        <v>2.193548</v>
      </c>
      <c r="H8493" t="e">
        <f t="shared" si="764"/>
        <v>#N/A</v>
      </c>
      <c r="I8493" t="e">
        <f t="shared" si="765"/>
        <v>#N/A</v>
      </c>
      <c r="J8493" t="e">
        <f t="shared" si="766"/>
        <v>#N/A</v>
      </c>
      <c r="K8493" t="e">
        <f t="shared" si="767"/>
        <v>#N/A</v>
      </c>
    </row>
    <row r="8494" spans="1:11">
      <c r="A8494">
        <v>1745658900</v>
      </c>
      <c r="B8494">
        <v>2.2083</v>
      </c>
      <c r="C8494">
        <v>2.2134</v>
      </c>
      <c r="D8494">
        <v>2.2052</v>
      </c>
      <c r="E8494">
        <v>2.2056</v>
      </c>
      <c r="F8494">
        <v>2.193503</v>
      </c>
      <c r="G8494">
        <v>2.193783</v>
      </c>
      <c r="H8494" t="e">
        <f t="shared" si="764"/>
        <v>#N/A</v>
      </c>
      <c r="I8494" t="e">
        <f t="shared" si="765"/>
        <v>#N/A</v>
      </c>
      <c r="J8494" t="e">
        <f t="shared" si="766"/>
        <v>#N/A</v>
      </c>
      <c r="K8494" t="e">
        <f t="shared" si="767"/>
        <v>#N/A</v>
      </c>
    </row>
    <row r="8495" spans="1:13">
      <c r="A8495">
        <v>1745659800</v>
      </c>
      <c r="B8495">
        <v>2.2056</v>
      </c>
      <c r="C8495">
        <v>2.2056</v>
      </c>
      <c r="D8495">
        <v>2.1951</v>
      </c>
      <c r="E8495">
        <v>2.1984</v>
      </c>
      <c r="F8495">
        <v>2.193742</v>
      </c>
      <c r="G8495">
        <v>2.193787</v>
      </c>
      <c r="H8495" t="e">
        <f t="shared" si="764"/>
        <v>#N/A</v>
      </c>
      <c r="I8495" t="e">
        <f t="shared" si="765"/>
        <v>#N/A</v>
      </c>
      <c r="J8495" t="e">
        <f t="shared" si="766"/>
        <v>#N/A</v>
      </c>
      <c r="K8495" t="e">
        <f t="shared" si="767"/>
        <v>#N/A</v>
      </c>
      <c r="L8495">
        <v>0.382</v>
      </c>
      <c r="M8495">
        <v>1.9855</v>
      </c>
    </row>
    <row r="8496" spans="1:11">
      <c r="A8496">
        <v>1745660700</v>
      </c>
      <c r="B8496">
        <v>2.1982</v>
      </c>
      <c r="C8496">
        <v>2.2062</v>
      </c>
      <c r="D8496">
        <v>2.1967</v>
      </c>
      <c r="E8496">
        <v>2.206</v>
      </c>
      <c r="F8496">
        <v>2.193742</v>
      </c>
      <c r="G8496">
        <v>2.194072</v>
      </c>
      <c r="H8496" t="e">
        <f t="shared" si="764"/>
        <v>#N/A</v>
      </c>
      <c r="I8496" t="e">
        <f t="shared" si="765"/>
        <v>#N/A</v>
      </c>
      <c r="J8496" t="e">
        <f t="shared" si="766"/>
        <v>#N/A</v>
      </c>
      <c r="K8496" t="e">
        <f t="shared" si="767"/>
        <v>#N/A</v>
      </c>
    </row>
    <row r="8497" spans="1:11">
      <c r="A8497">
        <v>1745661600</v>
      </c>
      <c r="B8497">
        <v>2.2059</v>
      </c>
      <c r="C8497">
        <v>2.212</v>
      </c>
      <c r="D8497">
        <v>2.2034</v>
      </c>
      <c r="E8497">
        <v>2.205</v>
      </c>
      <c r="F8497">
        <v>2.194022</v>
      </c>
      <c r="G8497">
        <v>2.19439</v>
      </c>
      <c r="H8497" t="e">
        <f t="shared" si="764"/>
        <v>#N/A</v>
      </c>
      <c r="I8497" t="e">
        <f t="shared" si="765"/>
        <v>#N/A</v>
      </c>
      <c r="J8497" t="e">
        <f t="shared" si="766"/>
        <v>#N/A</v>
      </c>
      <c r="K8497" t="e">
        <f t="shared" si="767"/>
        <v>#N/A</v>
      </c>
    </row>
    <row r="8498" spans="1:11">
      <c r="A8498">
        <v>1745662500</v>
      </c>
      <c r="B8498">
        <v>2.205</v>
      </c>
      <c r="C8498">
        <v>2.2114</v>
      </c>
      <c r="D8498">
        <v>2.2049</v>
      </c>
      <c r="E8498">
        <v>2.211</v>
      </c>
      <c r="F8498">
        <v>2.19434</v>
      </c>
      <c r="G8498">
        <v>2.194782</v>
      </c>
      <c r="H8498" t="e">
        <f t="shared" si="764"/>
        <v>#N/A</v>
      </c>
      <c r="I8498" t="e">
        <f t="shared" si="765"/>
        <v>#N/A</v>
      </c>
      <c r="J8498" t="e">
        <f t="shared" si="766"/>
        <v>#N/A</v>
      </c>
      <c r="K8498" t="e">
        <f t="shared" si="767"/>
        <v>#N/A</v>
      </c>
    </row>
    <row r="8499" spans="1:11">
      <c r="A8499">
        <v>1745663400</v>
      </c>
      <c r="B8499">
        <v>2.211</v>
      </c>
      <c r="C8499">
        <v>2.217</v>
      </c>
      <c r="D8499">
        <v>2.2078</v>
      </c>
      <c r="E8499">
        <v>2.2155</v>
      </c>
      <c r="F8499">
        <v>2.194738</v>
      </c>
      <c r="G8499">
        <v>2.195248</v>
      </c>
      <c r="H8499" t="e">
        <f t="shared" si="764"/>
        <v>#N/A</v>
      </c>
      <c r="I8499" t="e">
        <f t="shared" si="765"/>
        <v>#N/A</v>
      </c>
      <c r="J8499" t="e">
        <f t="shared" si="766"/>
        <v>#N/A</v>
      </c>
      <c r="K8499" t="e">
        <f t="shared" si="767"/>
        <v>#N/A</v>
      </c>
    </row>
    <row r="8500" spans="1:11">
      <c r="A8500">
        <v>1745664300</v>
      </c>
      <c r="B8500">
        <v>2.2161</v>
      </c>
      <c r="C8500">
        <v>2.2165</v>
      </c>
      <c r="D8500">
        <v>2.2062</v>
      </c>
      <c r="E8500">
        <v>2.2065</v>
      </c>
      <c r="F8500">
        <v>2.195208</v>
      </c>
      <c r="G8500">
        <v>2.195473</v>
      </c>
      <c r="H8500" t="e">
        <f t="shared" si="764"/>
        <v>#N/A</v>
      </c>
      <c r="I8500" t="e">
        <f t="shared" si="765"/>
        <v>#N/A</v>
      </c>
      <c r="J8500" t="e">
        <f t="shared" si="766"/>
        <v>#N/A</v>
      </c>
      <c r="K8500" t="e">
        <f t="shared" si="767"/>
        <v>#N/A</v>
      </c>
    </row>
    <row r="8501" spans="1:11">
      <c r="A8501">
        <v>1745665200</v>
      </c>
      <c r="B8501">
        <v>2.2066</v>
      </c>
      <c r="C8501">
        <v>2.2086</v>
      </c>
      <c r="D8501">
        <v>2.2002</v>
      </c>
      <c r="E8501">
        <v>2.2003</v>
      </c>
      <c r="F8501">
        <v>2.195443</v>
      </c>
      <c r="G8501">
        <v>2.195638</v>
      </c>
      <c r="H8501" t="e">
        <f t="shared" si="764"/>
        <v>#N/A</v>
      </c>
      <c r="I8501" t="e">
        <f t="shared" si="765"/>
        <v>#N/A</v>
      </c>
      <c r="J8501" t="e">
        <f t="shared" si="766"/>
        <v>#N/A</v>
      </c>
      <c r="K8501" t="e">
        <f t="shared" si="767"/>
        <v>#N/A</v>
      </c>
    </row>
    <row r="8502" spans="1:11">
      <c r="A8502">
        <v>1745666100</v>
      </c>
      <c r="B8502">
        <v>2.2003</v>
      </c>
      <c r="C8502">
        <v>2.2055</v>
      </c>
      <c r="D8502">
        <v>2.1959</v>
      </c>
      <c r="E8502">
        <v>2.1962</v>
      </c>
      <c r="F8502">
        <v>2.195615</v>
      </c>
      <c r="G8502">
        <v>2.19574</v>
      </c>
      <c r="H8502" t="e">
        <f t="shared" si="764"/>
        <v>#N/A</v>
      </c>
      <c r="I8502" t="e">
        <f t="shared" si="765"/>
        <v>#N/A</v>
      </c>
      <c r="J8502" t="e">
        <f t="shared" si="766"/>
        <v>#N/A</v>
      </c>
      <c r="K8502" t="e">
        <f t="shared" si="767"/>
        <v>#N/A</v>
      </c>
    </row>
    <row r="8503" spans="1:11">
      <c r="A8503">
        <v>1745667000</v>
      </c>
      <c r="B8503">
        <v>2.1963</v>
      </c>
      <c r="C8503">
        <v>2.201</v>
      </c>
      <c r="D8503">
        <v>2.1892</v>
      </c>
      <c r="E8503">
        <v>2.1906</v>
      </c>
      <c r="F8503">
        <v>2.195718</v>
      </c>
      <c r="G8503">
        <v>2.195772</v>
      </c>
      <c r="H8503" t="e">
        <f t="shared" si="764"/>
        <v>#N/A</v>
      </c>
      <c r="I8503" t="e">
        <f t="shared" si="765"/>
        <v>#N/A</v>
      </c>
      <c r="J8503" t="e">
        <f t="shared" si="766"/>
        <v>#N/A</v>
      </c>
      <c r="K8503" t="e">
        <f t="shared" si="767"/>
        <v>#N/A</v>
      </c>
    </row>
    <row r="8504" spans="1:11">
      <c r="A8504">
        <v>1745667900</v>
      </c>
      <c r="B8504">
        <v>2.1905</v>
      </c>
      <c r="C8504">
        <v>2.195</v>
      </c>
      <c r="D8504">
        <v>2.1838</v>
      </c>
      <c r="E8504">
        <v>2.1921</v>
      </c>
      <c r="F8504">
        <v>2.195758</v>
      </c>
      <c r="G8504">
        <v>2.195778</v>
      </c>
      <c r="H8504" t="e">
        <f t="shared" si="764"/>
        <v>#N/A</v>
      </c>
      <c r="I8504" t="e">
        <f t="shared" si="765"/>
        <v>#N/A</v>
      </c>
      <c r="J8504" t="e">
        <f t="shared" si="766"/>
        <v>#N/A</v>
      </c>
      <c r="K8504" t="e">
        <f t="shared" si="767"/>
        <v>#N/A</v>
      </c>
    </row>
    <row r="8505" spans="1:11">
      <c r="A8505">
        <v>1745668800</v>
      </c>
      <c r="B8505">
        <v>2.1923</v>
      </c>
      <c r="C8505">
        <v>2.1985</v>
      </c>
      <c r="D8505">
        <v>2.1922</v>
      </c>
      <c r="E8505">
        <v>2.1953</v>
      </c>
      <c r="F8505">
        <v>2.195768</v>
      </c>
      <c r="G8505">
        <v>2.195783</v>
      </c>
      <c r="H8505" t="e">
        <f t="shared" si="764"/>
        <v>#N/A</v>
      </c>
      <c r="I8505" t="e">
        <f t="shared" si="765"/>
        <v>#N/A</v>
      </c>
      <c r="J8505" t="e">
        <f t="shared" si="766"/>
        <v>#N/A</v>
      </c>
      <c r="K8505" t="e">
        <f t="shared" si="767"/>
        <v>#N/A</v>
      </c>
    </row>
    <row r="8506" spans="1:11">
      <c r="A8506">
        <v>1745669700</v>
      </c>
      <c r="B8506">
        <v>2.1951</v>
      </c>
      <c r="C8506">
        <v>2.1983</v>
      </c>
      <c r="D8506">
        <v>2.1907</v>
      </c>
      <c r="E8506">
        <v>2.1939</v>
      </c>
      <c r="F8506">
        <v>2.19578</v>
      </c>
      <c r="G8506">
        <v>2.19593</v>
      </c>
      <c r="H8506" t="e">
        <f t="shared" si="764"/>
        <v>#N/A</v>
      </c>
      <c r="I8506" t="e">
        <f t="shared" si="765"/>
        <v>#N/A</v>
      </c>
      <c r="J8506" t="e">
        <f t="shared" si="766"/>
        <v>#N/A</v>
      </c>
      <c r="K8506" t="e">
        <f t="shared" si="767"/>
        <v>#N/A</v>
      </c>
    </row>
    <row r="8507" spans="1:11">
      <c r="A8507">
        <v>1745670600</v>
      </c>
      <c r="B8507">
        <v>2.1945</v>
      </c>
      <c r="C8507">
        <v>2.1976</v>
      </c>
      <c r="D8507">
        <v>2.1931</v>
      </c>
      <c r="E8507">
        <v>2.1951</v>
      </c>
      <c r="F8507">
        <v>2.195937</v>
      </c>
      <c r="G8507">
        <v>2.196083</v>
      </c>
      <c r="H8507" t="e">
        <f t="shared" si="764"/>
        <v>#N/A</v>
      </c>
      <c r="I8507" t="e">
        <f t="shared" si="765"/>
        <v>#N/A</v>
      </c>
      <c r="J8507" t="e">
        <f t="shared" si="766"/>
        <v>#N/A</v>
      </c>
      <c r="K8507" t="e">
        <f t="shared" si="767"/>
        <v>#N/A</v>
      </c>
    </row>
    <row r="8508" spans="1:11">
      <c r="A8508">
        <v>1745671500</v>
      </c>
      <c r="B8508">
        <v>2.1951</v>
      </c>
      <c r="C8508">
        <v>2.1998</v>
      </c>
      <c r="D8508">
        <v>2.1911</v>
      </c>
      <c r="E8508">
        <v>2.1928</v>
      </c>
      <c r="F8508">
        <v>2.196108</v>
      </c>
      <c r="G8508">
        <v>2.196312</v>
      </c>
      <c r="H8508" t="e">
        <f t="shared" si="764"/>
        <v>#N/A</v>
      </c>
      <c r="I8508" t="e">
        <f t="shared" si="765"/>
        <v>#N/A</v>
      </c>
      <c r="J8508" t="e">
        <f t="shared" si="766"/>
        <v>#N/A</v>
      </c>
      <c r="K8508" t="e">
        <f t="shared" si="767"/>
        <v>#N/A</v>
      </c>
    </row>
    <row r="8509" spans="1:11">
      <c r="A8509">
        <v>1745672400</v>
      </c>
      <c r="B8509">
        <v>2.1923</v>
      </c>
      <c r="C8509">
        <v>2.197</v>
      </c>
      <c r="D8509">
        <v>2.1909</v>
      </c>
      <c r="E8509">
        <v>2.1943</v>
      </c>
      <c r="F8509">
        <v>2.196327</v>
      </c>
      <c r="G8509">
        <v>2.196492</v>
      </c>
      <c r="H8509" t="e">
        <f t="shared" si="764"/>
        <v>#N/A</v>
      </c>
      <c r="I8509" t="e">
        <f t="shared" si="765"/>
        <v>#N/A</v>
      </c>
      <c r="J8509" t="e">
        <f t="shared" si="766"/>
        <v>#N/A</v>
      </c>
      <c r="K8509" t="e">
        <f t="shared" si="767"/>
        <v>#N/A</v>
      </c>
    </row>
    <row r="8510" spans="1:11">
      <c r="A8510">
        <v>1745673300</v>
      </c>
      <c r="B8510">
        <v>2.1943</v>
      </c>
      <c r="C8510">
        <v>2.1957</v>
      </c>
      <c r="D8510">
        <v>2.1868</v>
      </c>
      <c r="E8510">
        <v>2.1868</v>
      </c>
      <c r="F8510">
        <v>2.196507</v>
      </c>
      <c r="G8510">
        <v>2.196525</v>
      </c>
      <c r="H8510" t="e">
        <f t="shared" si="764"/>
        <v>#N/A</v>
      </c>
      <c r="I8510" t="e">
        <f t="shared" si="765"/>
        <v>#N/A</v>
      </c>
      <c r="J8510" t="e">
        <f t="shared" si="766"/>
        <v>#N/A</v>
      </c>
      <c r="K8510" t="e">
        <f t="shared" si="767"/>
        <v>#N/A</v>
      </c>
    </row>
    <row r="8511" spans="1:11">
      <c r="A8511">
        <v>1745674200</v>
      </c>
      <c r="B8511">
        <v>2.187</v>
      </c>
      <c r="C8511">
        <v>2.1937</v>
      </c>
      <c r="D8511">
        <v>2.1837</v>
      </c>
      <c r="E8511">
        <v>2.1865</v>
      </c>
      <c r="F8511">
        <v>2.196543</v>
      </c>
      <c r="G8511">
        <v>2.196525</v>
      </c>
      <c r="H8511" t="e">
        <f t="shared" si="764"/>
        <v>#N/A</v>
      </c>
      <c r="I8511" t="e">
        <f t="shared" si="765"/>
        <v>#N/A</v>
      </c>
      <c r="J8511" t="e">
        <f t="shared" si="766"/>
        <v>#N/A</v>
      </c>
      <c r="K8511" t="e">
        <f t="shared" si="767"/>
        <v>#N/A</v>
      </c>
    </row>
    <row r="8512" spans="1:13">
      <c r="A8512">
        <v>1745675100</v>
      </c>
      <c r="B8512">
        <v>2.186</v>
      </c>
      <c r="C8512">
        <v>2.1912</v>
      </c>
      <c r="D8512">
        <v>2.1808</v>
      </c>
      <c r="E8512">
        <v>2.191</v>
      </c>
      <c r="F8512">
        <v>2.196538</v>
      </c>
      <c r="G8512">
        <v>2.196648</v>
      </c>
      <c r="H8512" t="e">
        <f t="shared" si="764"/>
        <v>#N/A</v>
      </c>
      <c r="I8512" t="e">
        <f t="shared" si="765"/>
        <v>#N/A</v>
      </c>
      <c r="J8512" t="e">
        <f t="shared" si="766"/>
        <v>#N/A</v>
      </c>
      <c r="K8512" t="e">
        <f t="shared" si="767"/>
        <v>#N/A</v>
      </c>
      <c r="L8512">
        <v>0.5</v>
      </c>
      <c r="M8512">
        <v>1.8551</v>
      </c>
    </row>
    <row r="8513" spans="1:11">
      <c r="A8513">
        <v>1745676000</v>
      </c>
      <c r="B8513">
        <v>2.1909</v>
      </c>
      <c r="C8513">
        <v>2.1924</v>
      </c>
      <c r="D8513">
        <v>2.1845</v>
      </c>
      <c r="E8513">
        <v>2.1907</v>
      </c>
      <c r="F8513">
        <v>2.19666</v>
      </c>
      <c r="G8513">
        <v>2.196802</v>
      </c>
      <c r="H8513" t="e">
        <f t="shared" si="764"/>
        <v>#N/A</v>
      </c>
      <c r="I8513" t="e">
        <f t="shared" si="765"/>
        <v>#N/A</v>
      </c>
      <c r="J8513" t="e">
        <f t="shared" si="766"/>
        <v>#N/A</v>
      </c>
      <c r="K8513" t="e">
        <f t="shared" si="767"/>
        <v>#N/A</v>
      </c>
    </row>
    <row r="8514" spans="1:11">
      <c r="A8514">
        <v>1745676900</v>
      </c>
      <c r="B8514">
        <v>2.1901</v>
      </c>
      <c r="C8514">
        <v>2.1933</v>
      </c>
      <c r="D8514">
        <v>2.1842</v>
      </c>
      <c r="E8514">
        <v>2.1933</v>
      </c>
      <c r="F8514">
        <v>2.196802</v>
      </c>
      <c r="G8514">
        <v>2.197052</v>
      </c>
      <c r="H8514" t="e">
        <f t="shared" si="764"/>
        <v>#N/A</v>
      </c>
      <c r="I8514" t="e">
        <f t="shared" si="765"/>
        <v>#N/A</v>
      </c>
      <c r="J8514" t="e">
        <f t="shared" si="766"/>
        <v>#N/A</v>
      </c>
      <c r="K8514" t="e">
        <f t="shared" si="767"/>
        <v>#N/A</v>
      </c>
    </row>
    <row r="8515" spans="1:11">
      <c r="A8515">
        <v>1745677800</v>
      </c>
      <c r="B8515">
        <v>2.1929</v>
      </c>
      <c r="C8515">
        <v>2.1972</v>
      </c>
      <c r="D8515">
        <v>2.1919</v>
      </c>
      <c r="E8515">
        <v>2.1941</v>
      </c>
      <c r="F8515">
        <v>2.19705</v>
      </c>
      <c r="G8515">
        <v>2.19728</v>
      </c>
      <c r="H8515" t="e">
        <f t="shared" si="764"/>
        <v>#N/A</v>
      </c>
      <c r="I8515" t="e">
        <f t="shared" si="765"/>
        <v>#N/A</v>
      </c>
      <c r="J8515" t="e">
        <f t="shared" si="766"/>
        <v>#N/A</v>
      </c>
      <c r="K8515" t="e">
        <f t="shared" si="767"/>
        <v>#N/A</v>
      </c>
    </row>
    <row r="8516" spans="1:11">
      <c r="A8516">
        <v>1745678700</v>
      </c>
      <c r="B8516">
        <v>2.1941</v>
      </c>
      <c r="C8516">
        <v>2.1955</v>
      </c>
      <c r="D8516">
        <v>2.1885</v>
      </c>
      <c r="E8516">
        <v>2.1889</v>
      </c>
      <c r="F8516">
        <v>2.197278</v>
      </c>
      <c r="G8516">
        <v>2.197448</v>
      </c>
      <c r="H8516" t="e">
        <f t="shared" si="764"/>
        <v>#N/A</v>
      </c>
      <c r="I8516" t="e">
        <f t="shared" si="765"/>
        <v>#N/A</v>
      </c>
      <c r="J8516" t="e">
        <f t="shared" si="766"/>
        <v>#N/A</v>
      </c>
      <c r="K8516" t="e">
        <f t="shared" si="767"/>
        <v>#N/A</v>
      </c>
    </row>
    <row r="8517" spans="1:11">
      <c r="A8517">
        <v>1745679600</v>
      </c>
      <c r="B8517">
        <v>2.189</v>
      </c>
      <c r="C8517">
        <v>2.1968</v>
      </c>
      <c r="D8517">
        <v>2.1883</v>
      </c>
      <c r="E8517">
        <v>2.1937</v>
      </c>
      <c r="F8517">
        <v>2.197448</v>
      </c>
      <c r="G8517">
        <v>2.197648</v>
      </c>
      <c r="H8517" t="e">
        <f t="shared" si="764"/>
        <v>#N/A</v>
      </c>
      <c r="I8517" t="e">
        <f t="shared" si="765"/>
        <v>#N/A</v>
      </c>
      <c r="J8517" t="e">
        <f t="shared" si="766"/>
        <v>#N/A</v>
      </c>
      <c r="K8517" t="e">
        <f t="shared" si="767"/>
        <v>#N/A</v>
      </c>
    </row>
    <row r="8518" spans="1:11">
      <c r="A8518">
        <v>1745680500</v>
      </c>
      <c r="B8518">
        <v>2.1939</v>
      </c>
      <c r="C8518">
        <v>2.1979</v>
      </c>
      <c r="D8518">
        <v>2.1912</v>
      </c>
      <c r="E8518">
        <v>2.197</v>
      </c>
      <c r="F8518">
        <v>2.197652</v>
      </c>
      <c r="G8518">
        <v>2.197892</v>
      </c>
      <c r="H8518" t="e">
        <f t="shared" si="764"/>
        <v>#N/A</v>
      </c>
      <c r="I8518" t="e">
        <f t="shared" si="765"/>
        <v>#N/A</v>
      </c>
      <c r="J8518" t="e">
        <f t="shared" si="766"/>
        <v>#N/A</v>
      </c>
      <c r="K8518" t="e">
        <f t="shared" si="767"/>
        <v>#N/A</v>
      </c>
    </row>
    <row r="8519" spans="1:11">
      <c r="A8519">
        <v>1745681400</v>
      </c>
      <c r="B8519">
        <v>2.1975</v>
      </c>
      <c r="C8519">
        <v>2.1975</v>
      </c>
      <c r="D8519">
        <v>2.1942</v>
      </c>
      <c r="E8519">
        <v>2.1967</v>
      </c>
      <c r="F8519">
        <v>2.197908</v>
      </c>
      <c r="G8519">
        <v>2.19819</v>
      </c>
      <c r="H8519" t="e">
        <f t="shared" si="764"/>
        <v>#N/A</v>
      </c>
      <c r="I8519" t="e">
        <f t="shared" si="765"/>
        <v>#N/A</v>
      </c>
      <c r="J8519" t="e">
        <f t="shared" si="766"/>
        <v>#N/A</v>
      </c>
      <c r="K8519" t="e">
        <f t="shared" si="767"/>
        <v>#N/A</v>
      </c>
    </row>
    <row r="8520" spans="1:11">
      <c r="A8520">
        <v>1745682300</v>
      </c>
      <c r="B8520">
        <v>2.1967</v>
      </c>
      <c r="C8520">
        <v>2.1995</v>
      </c>
      <c r="D8520">
        <v>2.1953</v>
      </c>
      <c r="E8520">
        <v>2.1973</v>
      </c>
      <c r="F8520">
        <v>2.198213</v>
      </c>
      <c r="G8520">
        <v>2.198417</v>
      </c>
      <c r="H8520" t="e">
        <f t="shared" si="764"/>
        <v>#N/A</v>
      </c>
      <c r="I8520" t="e">
        <f t="shared" si="765"/>
        <v>#N/A</v>
      </c>
      <c r="J8520" t="e">
        <f t="shared" si="766"/>
        <v>#N/A</v>
      </c>
      <c r="K8520" t="e">
        <f t="shared" si="767"/>
        <v>#N/A</v>
      </c>
    </row>
    <row r="8521" spans="1:11">
      <c r="A8521">
        <v>1745683200</v>
      </c>
      <c r="B8521">
        <v>2.1973</v>
      </c>
      <c r="C8521">
        <v>2.1985</v>
      </c>
      <c r="D8521">
        <v>2.1934</v>
      </c>
      <c r="E8521">
        <v>2.1943</v>
      </c>
      <c r="F8521">
        <v>2.198427</v>
      </c>
      <c r="G8521">
        <v>2.198622</v>
      </c>
      <c r="H8521" t="e">
        <f t="shared" si="764"/>
        <v>#N/A</v>
      </c>
      <c r="I8521" t="e">
        <f t="shared" si="765"/>
        <v>#N/A</v>
      </c>
      <c r="J8521" t="e">
        <f t="shared" si="766"/>
        <v>#N/A</v>
      </c>
      <c r="K8521" t="e">
        <f t="shared" si="767"/>
        <v>#N/A</v>
      </c>
    </row>
    <row r="8522" spans="1:11">
      <c r="A8522">
        <v>1745684100</v>
      </c>
      <c r="B8522">
        <v>2.1949</v>
      </c>
      <c r="C8522">
        <v>2.2046</v>
      </c>
      <c r="D8522">
        <v>2.1927</v>
      </c>
      <c r="E8522">
        <v>2.2041</v>
      </c>
      <c r="F8522">
        <v>2.198642</v>
      </c>
      <c r="G8522">
        <v>2.198892</v>
      </c>
      <c r="H8522" t="e">
        <f t="shared" si="764"/>
        <v>#N/A</v>
      </c>
      <c r="I8522" t="e">
        <f t="shared" si="765"/>
        <v>#N/A</v>
      </c>
      <c r="J8522" t="e">
        <f t="shared" si="766"/>
        <v>#N/A</v>
      </c>
      <c r="K8522" t="e">
        <f t="shared" si="767"/>
        <v>#N/A</v>
      </c>
    </row>
    <row r="8523" spans="1:11">
      <c r="A8523">
        <v>1745685000</v>
      </c>
      <c r="B8523">
        <v>2.2036</v>
      </c>
      <c r="C8523">
        <v>2.2036</v>
      </c>
      <c r="D8523">
        <v>2.19</v>
      </c>
      <c r="E8523">
        <v>2.1923</v>
      </c>
      <c r="F8523">
        <v>2.1989</v>
      </c>
      <c r="G8523">
        <v>2.19883</v>
      </c>
      <c r="H8523" t="e">
        <f t="shared" si="764"/>
        <v>#N/A</v>
      </c>
      <c r="I8523" t="e">
        <f t="shared" si="765"/>
        <v>#N/A</v>
      </c>
      <c r="J8523" t="e">
        <f t="shared" si="766"/>
        <v>#N/A</v>
      </c>
      <c r="K8523" t="e">
        <f t="shared" si="767"/>
        <v>#N/A</v>
      </c>
    </row>
    <row r="8524" spans="1:11">
      <c r="A8524">
        <v>1745685900</v>
      </c>
      <c r="B8524">
        <v>2.1924</v>
      </c>
      <c r="C8524">
        <v>2.1982</v>
      </c>
      <c r="D8524">
        <v>2.1917</v>
      </c>
      <c r="E8524">
        <v>2.1972</v>
      </c>
      <c r="F8524">
        <v>2.19884</v>
      </c>
      <c r="G8524">
        <v>2.198767</v>
      </c>
      <c r="H8524" t="e">
        <f t="shared" si="764"/>
        <v>#N/A</v>
      </c>
      <c r="I8524" t="e">
        <f t="shared" si="765"/>
        <v>#N/A</v>
      </c>
      <c r="J8524" t="e">
        <f t="shared" si="766"/>
        <v>#N/A</v>
      </c>
      <c r="K8524" t="e">
        <f t="shared" si="767"/>
        <v>#N/A</v>
      </c>
    </row>
    <row r="8525" spans="1:11">
      <c r="A8525">
        <v>1745686800</v>
      </c>
      <c r="B8525">
        <v>2.1969</v>
      </c>
      <c r="C8525">
        <v>2.1987</v>
      </c>
      <c r="D8525">
        <v>2.1934</v>
      </c>
      <c r="E8525">
        <v>2.1937</v>
      </c>
      <c r="F8525">
        <v>2.19877</v>
      </c>
      <c r="G8525">
        <v>2.198812</v>
      </c>
      <c r="H8525" t="e">
        <f t="shared" si="764"/>
        <v>#N/A</v>
      </c>
      <c r="I8525" t="e">
        <f t="shared" si="765"/>
        <v>#N/A</v>
      </c>
      <c r="J8525" t="e">
        <f t="shared" si="766"/>
        <v>#N/A</v>
      </c>
      <c r="K8525" t="e">
        <f t="shared" si="767"/>
        <v>#N/A</v>
      </c>
    </row>
    <row r="8526" spans="1:11">
      <c r="A8526">
        <v>1745687700</v>
      </c>
      <c r="B8526">
        <v>2.1938</v>
      </c>
      <c r="C8526">
        <v>2.1999</v>
      </c>
      <c r="D8526">
        <v>2.1938</v>
      </c>
      <c r="E8526">
        <v>2.1985</v>
      </c>
      <c r="F8526">
        <v>2.198813</v>
      </c>
      <c r="G8526">
        <v>2.198972</v>
      </c>
      <c r="H8526" t="e">
        <f t="shared" si="764"/>
        <v>#N/A</v>
      </c>
      <c r="I8526" t="e">
        <f t="shared" si="765"/>
        <v>#N/A</v>
      </c>
      <c r="J8526" t="e">
        <f t="shared" si="766"/>
        <v>#N/A</v>
      </c>
      <c r="K8526" t="e">
        <f t="shared" si="767"/>
        <v>#N/A</v>
      </c>
    </row>
    <row r="8527" spans="1:11">
      <c r="A8527">
        <v>1745688600</v>
      </c>
      <c r="B8527">
        <v>2.1985</v>
      </c>
      <c r="C8527">
        <v>2.1995</v>
      </c>
      <c r="D8527">
        <v>2.1961</v>
      </c>
      <c r="E8527">
        <v>2.1988</v>
      </c>
      <c r="F8527">
        <v>2.198992</v>
      </c>
      <c r="G8527">
        <v>2.199065</v>
      </c>
      <c r="H8527" t="e">
        <f t="shared" si="764"/>
        <v>#N/A</v>
      </c>
      <c r="I8527" t="e">
        <f t="shared" si="765"/>
        <v>#N/A</v>
      </c>
      <c r="J8527" t="e">
        <f t="shared" si="766"/>
        <v>#N/A</v>
      </c>
      <c r="K8527" t="e">
        <f t="shared" si="767"/>
        <v>#N/A</v>
      </c>
    </row>
    <row r="8528" spans="1:11">
      <c r="A8528">
        <v>1745689500</v>
      </c>
      <c r="B8528">
        <v>2.1989</v>
      </c>
      <c r="C8528">
        <v>2.1994</v>
      </c>
      <c r="D8528">
        <v>2.197</v>
      </c>
      <c r="E8528">
        <v>2.1983</v>
      </c>
      <c r="F8528">
        <v>2.199073</v>
      </c>
      <c r="G8528">
        <v>2.199137</v>
      </c>
      <c r="H8528" t="e">
        <f t="shared" si="764"/>
        <v>#N/A</v>
      </c>
      <c r="I8528" t="e">
        <f t="shared" si="765"/>
        <v>#N/A</v>
      </c>
      <c r="J8528" t="e">
        <f t="shared" si="766"/>
        <v>#N/A</v>
      </c>
      <c r="K8528" t="e">
        <f t="shared" si="767"/>
        <v>#N/A</v>
      </c>
    </row>
    <row r="8529" spans="1:11">
      <c r="A8529">
        <v>1745690400</v>
      </c>
      <c r="B8529">
        <v>2.1983</v>
      </c>
      <c r="C8529">
        <v>2.2006</v>
      </c>
      <c r="D8529">
        <v>2.1945</v>
      </c>
      <c r="E8529">
        <v>2.1954</v>
      </c>
      <c r="F8529">
        <v>2.199145</v>
      </c>
      <c r="G8529">
        <v>2.199188</v>
      </c>
      <c r="H8529" t="e">
        <f t="shared" si="764"/>
        <v>#N/A</v>
      </c>
      <c r="I8529" t="e">
        <f t="shared" si="765"/>
        <v>#N/A</v>
      </c>
      <c r="J8529" t="e">
        <f t="shared" si="766"/>
        <v>#N/A</v>
      </c>
      <c r="K8529" t="e">
        <f t="shared" si="767"/>
        <v>#N/A</v>
      </c>
    </row>
    <row r="8530" spans="1:11">
      <c r="A8530">
        <v>1745691300</v>
      </c>
      <c r="B8530">
        <v>2.1951</v>
      </c>
      <c r="C8530">
        <v>2.2005</v>
      </c>
      <c r="D8530">
        <v>2.1947</v>
      </c>
      <c r="E8530">
        <v>2.1985</v>
      </c>
      <c r="F8530">
        <v>2.199187</v>
      </c>
      <c r="G8530">
        <v>2.199393</v>
      </c>
      <c r="H8530" t="e">
        <f t="shared" si="764"/>
        <v>#N/A</v>
      </c>
      <c r="I8530" t="e">
        <f t="shared" si="765"/>
        <v>#N/A</v>
      </c>
      <c r="J8530" t="e">
        <f t="shared" si="766"/>
        <v>#N/A</v>
      </c>
      <c r="K8530" t="e">
        <f t="shared" si="767"/>
        <v>#N/A</v>
      </c>
    </row>
    <row r="8531" spans="1:11">
      <c r="A8531">
        <v>1745692200</v>
      </c>
      <c r="B8531">
        <v>2.1985</v>
      </c>
      <c r="C8531">
        <v>2.1985</v>
      </c>
      <c r="D8531">
        <v>2.1939</v>
      </c>
      <c r="E8531">
        <v>2.196</v>
      </c>
      <c r="F8531">
        <v>2.199405</v>
      </c>
      <c r="G8531">
        <v>2.199542</v>
      </c>
      <c r="H8531" t="e">
        <f t="shared" si="764"/>
        <v>#N/A</v>
      </c>
      <c r="I8531" t="e">
        <f t="shared" si="765"/>
        <v>#N/A</v>
      </c>
      <c r="J8531" t="e">
        <f t="shared" si="766"/>
        <v>#N/A</v>
      </c>
      <c r="K8531" t="e">
        <f t="shared" si="767"/>
        <v>#N/A</v>
      </c>
    </row>
    <row r="8532" spans="1:11">
      <c r="A8532">
        <v>1745693100</v>
      </c>
      <c r="B8532">
        <v>2.1957</v>
      </c>
      <c r="C8532">
        <v>2.1983</v>
      </c>
      <c r="D8532">
        <v>2.1923</v>
      </c>
      <c r="E8532">
        <v>2.1925</v>
      </c>
      <c r="F8532">
        <v>2.199548</v>
      </c>
      <c r="G8532">
        <v>2.199593</v>
      </c>
      <c r="H8532" t="e">
        <f t="shared" si="764"/>
        <v>#N/A</v>
      </c>
      <c r="I8532" t="e">
        <f t="shared" si="765"/>
        <v>#N/A</v>
      </c>
      <c r="J8532" t="e">
        <f t="shared" si="766"/>
        <v>#N/A</v>
      </c>
      <c r="K8532" t="e">
        <f t="shared" si="767"/>
        <v>#N/A</v>
      </c>
    </row>
    <row r="8533" spans="1:11">
      <c r="A8533">
        <v>1745694000</v>
      </c>
      <c r="B8533">
        <v>2.1923</v>
      </c>
      <c r="C8533">
        <v>2.1962</v>
      </c>
      <c r="D8533">
        <v>2.1908</v>
      </c>
      <c r="E8533">
        <v>2.1931</v>
      </c>
      <c r="F8533">
        <v>2.199597</v>
      </c>
      <c r="G8533">
        <v>2.199625</v>
      </c>
      <c r="H8533" t="e">
        <f t="shared" si="764"/>
        <v>#N/A</v>
      </c>
      <c r="I8533" t="e">
        <f t="shared" si="765"/>
        <v>#N/A</v>
      </c>
      <c r="J8533" t="e">
        <f t="shared" si="766"/>
        <v>#N/A</v>
      </c>
      <c r="K8533" t="e">
        <f t="shared" si="767"/>
        <v>#N/A</v>
      </c>
    </row>
    <row r="8534" spans="1:11">
      <c r="A8534">
        <v>1745694900</v>
      </c>
      <c r="B8534">
        <v>2.1933</v>
      </c>
      <c r="C8534">
        <v>2.1964</v>
      </c>
      <c r="D8534">
        <v>2.1925</v>
      </c>
      <c r="E8534">
        <v>2.1949</v>
      </c>
      <c r="F8534">
        <v>2.199632</v>
      </c>
      <c r="G8534">
        <v>2.19977</v>
      </c>
      <c r="H8534" t="e">
        <f t="shared" si="764"/>
        <v>#N/A</v>
      </c>
      <c r="I8534" t="e">
        <f t="shared" si="765"/>
        <v>#N/A</v>
      </c>
      <c r="J8534" t="e">
        <f t="shared" si="766"/>
        <v>#N/A</v>
      </c>
      <c r="K8534" t="e">
        <f t="shared" si="767"/>
        <v>#N/A</v>
      </c>
    </row>
    <row r="8535" spans="1:11">
      <c r="A8535">
        <v>1745695800</v>
      </c>
      <c r="B8535">
        <v>2.1949</v>
      </c>
      <c r="C8535">
        <v>2.1976</v>
      </c>
      <c r="D8535">
        <v>2.1916</v>
      </c>
      <c r="E8535">
        <v>2.1971</v>
      </c>
      <c r="F8535">
        <v>2.19978</v>
      </c>
      <c r="G8535">
        <v>2.199993</v>
      </c>
      <c r="H8535" t="e">
        <f t="shared" si="764"/>
        <v>#N/A</v>
      </c>
      <c r="I8535" t="e">
        <f t="shared" si="765"/>
        <v>#N/A</v>
      </c>
      <c r="J8535" t="e">
        <f t="shared" si="766"/>
        <v>#N/A</v>
      </c>
      <c r="K8535" t="e">
        <f t="shared" si="767"/>
        <v>#N/A</v>
      </c>
    </row>
    <row r="8536" spans="1:11">
      <c r="A8536">
        <v>1745696700</v>
      </c>
      <c r="B8536">
        <v>2.1972</v>
      </c>
      <c r="C8536">
        <v>2.1987</v>
      </c>
      <c r="D8536">
        <v>2.1939</v>
      </c>
      <c r="E8536">
        <v>2.1971</v>
      </c>
      <c r="F8536">
        <v>2.200005</v>
      </c>
      <c r="G8536">
        <v>2.20029</v>
      </c>
      <c r="H8536" t="e">
        <f t="shared" si="764"/>
        <v>#N/A</v>
      </c>
      <c r="I8536" t="e">
        <f t="shared" si="765"/>
        <v>#N/A</v>
      </c>
      <c r="J8536" t="e">
        <f t="shared" si="766"/>
        <v>#N/A</v>
      </c>
      <c r="K8536" t="e">
        <f t="shared" si="767"/>
        <v>#N/A</v>
      </c>
    </row>
    <row r="8537" spans="1:11">
      <c r="A8537">
        <v>1745697600</v>
      </c>
      <c r="B8537">
        <v>2.1971</v>
      </c>
      <c r="C8537">
        <v>2.2001</v>
      </c>
      <c r="D8537">
        <v>2.1947</v>
      </c>
      <c r="E8537">
        <v>2.1947</v>
      </c>
      <c r="F8537">
        <v>2.200302</v>
      </c>
      <c r="G8537">
        <v>2.200517</v>
      </c>
      <c r="H8537" t="e">
        <f t="shared" si="764"/>
        <v>#N/A</v>
      </c>
      <c r="I8537" t="e">
        <f t="shared" si="765"/>
        <v>#N/A</v>
      </c>
      <c r="J8537" t="e">
        <f t="shared" si="766"/>
        <v>#N/A</v>
      </c>
      <c r="K8537" t="e">
        <f t="shared" si="767"/>
        <v>#N/A</v>
      </c>
    </row>
    <row r="8538" spans="1:11">
      <c r="A8538">
        <v>1745698500</v>
      </c>
      <c r="B8538">
        <v>2.1947</v>
      </c>
      <c r="C8538">
        <v>2.1947</v>
      </c>
      <c r="D8538">
        <v>2.1891</v>
      </c>
      <c r="E8538">
        <v>2.1904</v>
      </c>
      <c r="F8538">
        <v>2.200507</v>
      </c>
      <c r="G8538">
        <v>2.200588</v>
      </c>
      <c r="H8538" t="e">
        <f t="shared" si="764"/>
        <v>#N/A</v>
      </c>
      <c r="I8538" t="e">
        <f t="shared" si="765"/>
        <v>#N/A</v>
      </c>
      <c r="J8538" t="e">
        <f t="shared" si="766"/>
        <v>#N/A</v>
      </c>
      <c r="K8538" t="e">
        <f t="shared" si="767"/>
        <v>#N/A</v>
      </c>
    </row>
    <row r="8539" spans="1:11">
      <c r="A8539">
        <v>1745699400</v>
      </c>
      <c r="B8539">
        <v>2.1904</v>
      </c>
      <c r="C8539">
        <v>2.1918</v>
      </c>
      <c r="D8539">
        <v>2.1885</v>
      </c>
      <c r="E8539">
        <v>2.1892</v>
      </c>
      <c r="F8539">
        <v>2.200578</v>
      </c>
      <c r="G8539">
        <v>2.200595</v>
      </c>
      <c r="H8539" t="e">
        <f t="shared" si="764"/>
        <v>#N/A</v>
      </c>
      <c r="I8539" t="e">
        <f t="shared" si="765"/>
        <v>#N/A</v>
      </c>
      <c r="J8539" t="e">
        <f t="shared" si="766"/>
        <v>#N/A</v>
      </c>
      <c r="K8539" t="e">
        <f t="shared" si="767"/>
        <v>#N/A</v>
      </c>
    </row>
    <row r="8540" spans="1:11">
      <c r="A8540">
        <v>1745700300</v>
      </c>
      <c r="B8540">
        <v>2.1894</v>
      </c>
      <c r="C8540">
        <v>2.191</v>
      </c>
      <c r="D8540">
        <v>2.1833</v>
      </c>
      <c r="E8540">
        <v>2.1834</v>
      </c>
      <c r="F8540">
        <v>2.20059</v>
      </c>
      <c r="G8540">
        <v>2.200497</v>
      </c>
      <c r="H8540" t="e">
        <f t="shared" si="764"/>
        <v>#N/A</v>
      </c>
      <c r="I8540" t="e">
        <f t="shared" si="765"/>
        <v>#N/A</v>
      </c>
      <c r="J8540" t="e">
        <f t="shared" si="766"/>
        <v>#N/A</v>
      </c>
      <c r="K8540" t="e">
        <f t="shared" si="767"/>
        <v>#N/A</v>
      </c>
    </row>
    <row r="8541" spans="1:11">
      <c r="A8541">
        <v>1745701200</v>
      </c>
      <c r="B8541">
        <v>2.1835</v>
      </c>
      <c r="C8541">
        <v>2.1924</v>
      </c>
      <c r="D8541">
        <v>2.1834</v>
      </c>
      <c r="E8541">
        <v>2.1919</v>
      </c>
      <c r="F8541">
        <v>2.200493</v>
      </c>
      <c r="G8541">
        <v>2.200457</v>
      </c>
      <c r="H8541" t="e">
        <f t="shared" si="764"/>
        <v>#N/A</v>
      </c>
      <c r="I8541" t="e">
        <f t="shared" si="765"/>
        <v>#N/A</v>
      </c>
      <c r="J8541" t="e">
        <f t="shared" si="766"/>
        <v>#N/A</v>
      </c>
      <c r="K8541" t="e">
        <f t="shared" si="767"/>
        <v>#N/A</v>
      </c>
    </row>
    <row r="8542" spans="1:11">
      <c r="A8542">
        <v>1745702100</v>
      </c>
      <c r="B8542">
        <v>2.1913</v>
      </c>
      <c r="C8542">
        <v>2.1929</v>
      </c>
      <c r="D8542">
        <v>2.1874</v>
      </c>
      <c r="E8542">
        <v>2.1902</v>
      </c>
      <c r="F8542">
        <v>2.200443</v>
      </c>
      <c r="G8542">
        <v>2.200298</v>
      </c>
      <c r="H8542" t="e">
        <f t="shared" si="764"/>
        <v>#N/A</v>
      </c>
      <c r="I8542" t="e">
        <f t="shared" si="765"/>
        <v>#N/A</v>
      </c>
      <c r="J8542" t="e">
        <f t="shared" si="766"/>
        <v>#N/A</v>
      </c>
      <c r="K8542" t="e">
        <f t="shared" si="767"/>
        <v>#N/A</v>
      </c>
    </row>
    <row r="8543" spans="1:11">
      <c r="A8543">
        <v>1745703000</v>
      </c>
      <c r="B8543">
        <v>2.1902</v>
      </c>
      <c r="C8543">
        <v>2.1919</v>
      </c>
      <c r="D8543">
        <v>2.1873</v>
      </c>
      <c r="E8543">
        <v>2.1887</v>
      </c>
      <c r="F8543">
        <v>2.200285</v>
      </c>
      <c r="G8543">
        <v>2.19983</v>
      </c>
      <c r="H8543" t="e">
        <f t="shared" si="764"/>
        <v>#N/A</v>
      </c>
      <c r="I8543" t="e">
        <f t="shared" si="765"/>
        <v>#N/A</v>
      </c>
      <c r="J8543" t="e">
        <f t="shared" si="766"/>
        <v>#N/A</v>
      </c>
      <c r="K8543" t="e">
        <f t="shared" si="767"/>
        <v>#N/A</v>
      </c>
    </row>
    <row r="8544" spans="1:11">
      <c r="A8544">
        <v>1745703900</v>
      </c>
      <c r="B8544">
        <v>2.1887</v>
      </c>
      <c r="C8544">
        <v>2.1901</v>
      </c>
      <c r="D8544">
        <v>2.1849</v>
      </c>
      <c r="E8544">
        <v>2.1855</v>
      </c>
      <c r="F8544">
        <v>2.199817</v>
      </c>
      <c r="G8544">
        <v>2.199327</v>
      </c>
      <c r="H8544" t="e">
        <f t="shared" si="764"/>
        <v>#N/A</v>
      </c>
      <c r="I8544" t="e">
        <f t="shared" si="765"/>
        <v>#N/A</v>
      </c>
      <c r="J8544" t="e">
        <f t="shared" si="766"/>
        <v>#N/A</v>
      </c>
      <c r="K8544" t="e">
        <f t="shared" si="767"/>
        <v>#N/A</v>
      </c>
    </row>
    <row r="8545" spans="1:11">
      <c r="A8545">
        <v>1745704800</v>
      </c>
      <c r="B8545">
        <v>2.1857</v>
      </c>
      <c r="C8545">
        <v>2.1941</v>
      </c>
      <c r="D8545">
        <v>2.1855</v>
      </c>
      <c r="E8545">
        <v>2.1935</v>
      </c>
      <c r="F8545">
        <v>2.199313</v>
      </c>
      <c r="G8545">
        <v>2.198828</v>
      </c>
      <c r="H8545" t="e">
        <f t="shared" si="764"/>
        <v>#N/A</v>
      </c>
      <c r="I8545" t="e">
        <f t="shared" si="765"/>
        <v>#N/A</v>
      </c>
      <c r="J8545" t="e">
        <f t="shared" si="766"/>
        <v>#N/A</v>
      </c>
      <c r="K8545" t="e">
        <f t="shared" si="767"/>
        <v>#N/A</v>
      </c>
    </row>
    <row r="8546" spans="1:11">
      <c r="A8546">
        <v>1745705700</v>
      </c>
      <c r="B8546">
        <v>2.1935</v>
      </c>
      <c r="C8546">
        <v>2.1973</v>
      </c>
      <c r="D8546">
        <v>2.1919</v>
      </c>
      <c r="E8546">
        <v>2.1931</v>
      </c>
      <c r="F8546">
        <v>2.198812</v>
      </c>
      <c r="G8546">
        <v>2.198113</v>
      </c>
      <c r="H8546" t="e">
        <f t="shared" si="764"/>
        <v>#N/A</v>
      </c>
      <c r="I8546" t="e">
        <f t="shared" si="765"/>
        <v>#N/A</v>
      </c>
      <c r="J8546" t="e">
        <f t="shared" si="766"/>
        <v>#N/A</v>
      </c>
      <c r="K8546" t="e">
        <f t="shared" si="767"/>
        <v>#N/A</v>
      </c>
    </row>
    <row r="8547" spans="1:11">
      <c r="A8547">
        <v>1745706600</v>
      </c>
      <c r="B8547">
        <v>2.1936</v>
      </c>
      <c r="C8547">
        <v>2.1968</v>
      </c>
      <c r="D8547">
        <v>2.1923</v>
      </c>
      <c r="E8547">
        <v>2.1961</v>
      </c>
      <c r="F8547">
        <v>2.198098</v>
      </c>
      <c r="G8547">
        <v>2.197465</v>
      </c>
      <c r="H8547" t="e">
        <f t="shared" si="764"/>
        <v>#N/A</v>
      </c>
      <c r="I8547" t="e">
        <f t="shared" si="765"/>
        <v>#N/A</v>
      </c>
      <c r="J8547" t="e">
        <f t="shared" si="766"/>
        <v>#N/A</v>
      </c>
      <c r="K8547" t="e">
        <f t="shared" si="767"/>
        <v>#N/A</v>
      </c>
    </row>
    <row r="8548" spans="1:11">
      <c r="A8548">
        <v>1745707500</v>
      </c>
      <c r="B8548">
        <v>2.1961</v>
      </c>
      <c r="C8548">
        <v>2.1961</v>
      </c>
      <c r="D8548">
        <v>2.1906</v>
      </c>
      <c r="E8548">
        <v>2.1937</v>
      </c>
      <c r="F8548">
        <v>2.197457</v>
      </c>
      <c r="G8548">
        <v>2.197065</v>
      </c>
      <c r="H8548" t="e">
        <f t="shared" ref="H8548:H8557" si="768">NA()</f>
        <v>#N/A</v>
      </c>
      <c r="I8548" t="e">
        <f t="shared" ref="I8548:I8557" si="769">NA()</f>
        <v>#N/A</v>
      </c>
      <c r="J8548" t="e">
        <f t="shared" ref="J8548:J8557" si="770">NA()</f>
        <v>#N/A</v>
      </c>
      <c r="K8548" t="e">
        <f t="shared" ref="K8548:K8557" si="771">NA()</f>
        <v>#N/A</v>
      </c>
    </row>
    <row r="8549" spans="1:11">
      <c r="A8549">
        <v>1745708400</v>
      </c>
      <c r="B8549">
        <v>2.1939</v>
      </c>
      <c r="C8549">
        <v>2.1955</v>
      </c>
      <c r="D8549">
        <v>2.1907</v>
      </c>
      <c r="E8549">
        <v>2.1909</v>
      </c>
      <c r="F8549">
        <v>2.197055</v>
      </c>
      <c r="G8549">
        <v>2.196598</v>
      </c>
      <c r="H8549" t="e">
        <f t="shared" si="768"/>
        <v>#N/A</v>
      </c>
      <c r="I8549" t="e">
        <f t="shared" si="769"/>
        <v>#N/A</v>
      </c>
      <c r="J8549" t="e">
        <f t="shared" si="770"/>
        <v>#N/A</v>
      </c>
      <c r="K8549" t="e">
        <f t="shared" si="771"/>
        <v>#N/A</v>
      </c>
    </row>
    <row r="8550" spans="1:11">
      <c r="A8550">
        <v>1745709300</v>
      </c>
      <c r="B8550">
        <v>2.1909</v>
      </c>
      <c r="C8550">
        <v>2.1933</v>
      </c>
      <c r="D8550">
        <v>2.1895</v>
      </c>
      <c r="E8550">
        <v>2.192</v>
      </c>
      <c r="F8550">
        <v>2.196588</v>
      </c>
      <c r="G8550">
        <v>2.196</v>
      </c>
      <c r="H8550" t="e">
        <f t="shared" si="768"/>
        <v>#N/A</v>
      </c>
      <c r="I8550" t="e">
        <f t="shared" si="769"/>
        <v>#N/A</v>
      </c>
      <c r="J8550" t="e">
        <f t="shared" si="770"/>
        <v>#N/A</v>
      </c>
      <c r="K8550" t="e">
        <f t="shared" si="771"/>
        <v>#N/A</v>
      </c>
    </row>
    <row r="8551" spans="1:11">
      <c r="A8551">
        <v>1745710200</v>
      </c>
      <c r="B8551">
        <v>2.192</v>
      </c>
      <c r="C8551">
        <v>2.192</v>
      </c>
      <c r="D8551">
        <v>2.189</v>
      </c>
      <c r="E8551">
        <v>2.1907</v>
      </c>
      <c r="F8551">
        <v>2.195988</v>
      </c>
      <c r="G8551">
        <v>2.19562</v>
      </c>
      <c r="H8551" t="e">
        <f t="shared" si="768"/>
        <v>#N/A</v>
      </c>
      <c r="I8551" t="e">
        <f t="shared" si="769"/>
        <v>#N/A</v>
      </c>
      <c r="J8551" t="e">
        <f t="shared" si="770"/>
        <v>#N/A</v>
      </c>
      <c r="K8551" t="e">
        <f t="shared" si="771"/>
        <v>#N/A</v>
      </c>
    </row>
    <row r="8552" spans="1:11">
      <c r="A8552">
        <v>1745711100</v>
      </c>
      <c r="B8552">
        <v>2.1907</v>
      </c>
      <c r="C8552">
        <v>2.1923</v>
      </c>
      <c r="D8552">
        <v>2.1866</v>
      </c>
      <c r="E8552">
        <v>2.1887</v>
      </c>
      <c r="F8552">
        <v>2.19562</v>
      </c>
      <c r="G8552">
        <v>2.195292</v>
      </c>
      <c r="H8552" t="e">
        <f t="shared" si="768"/>
        <v>#N/A</v>
      </c>
      <c r="I8552" t="e">
        <f t="shared" si="769"/>
        <v>#N/A</v>
      </c>
      <c r="J8552" t="e">
        <f t="shared" si="770"/>
        <v>#N/A</v>
      </c>
      <c r="K8552" t="e">
        <f t="shared" si="771"/>
        <v>#N/A</v>
      </c>
    </row>
    <row r="8553" spans="1:11">
      <c r="A8553">
        <v>1745712000</v>
      </c>
      <c r="B8553">
        <v>2.1887</v>
      </c>
      <c r="C8553">
        <v>2.1954</v>
      </c>
      <c r="D8553">
        <v>2.1851</v>
      </c>
      <c r="E8553">
        <v>2.1923</v>
      </c>
      <c r="F8553">
        <v>2.195292</v>
      </c>
      <c r="G8553">
        <v>2.195023</v>
      </c>
      <c r="H8553" t="e">
        <f t="shared" si="768"/>
        <v>#N/A</v>
      </c>
      <c r="I8553" t="e">
        <f t="shared" si="769"/>
        <v>#N/A</v>
      </c>
      <c r="J8553" t="e">
        <f t="shared" si="770"/>
        <v>#N/A</v>
      </c>
      <c r="K8553" t="e">
        <f t="shared" si="771"/>
        <v>#N/A</v>
      </c>
    </row>
    <row r="8554" spans="1:11">
      <c r="A8554">
        <v>1745712900</v>
      </c>
      <c r="B8554">
        <v>2.1927</v>
      </c>
      <c r="C8554">
        <v>2.2031</v>
      </c>
      <c r="D8554">
        <v>2.1926</v>
      </c>
      <c r="E8554">
        <v>2.2001</v>
      </c>
      <c r="F8554">
        <v>2.195032</v>
      </c>
      <c r="G8554">
        <v>2.194932</v>
      </c>
      <c r="H8554" t="e">
        <f t="shared" si="768"/>
        <v>#N/A</v>
      </c>
      <c r="I8554" t="e">
        <f t="shared" si="769"/>
        <v>#N/A</v>
      </c>
      <c r="J8554" t="e">
        <f t="shared" si="770"/>
        <v>#N/A</v>
      </c>
      <c r="K8554" t="e">
        <f t="shared" si="771"/>
        <v>#N/A</v>
      </c>
    </row>
    <row r="8555" spans="1:11">
      <c r="A8555">
        <v>1745713800</v>
      </c>
      <c r="B8555">
        <v>2.1997</v>
      </c>
      <c r="C8555">
        <v>2.2021</v>
      </c>
      <c r="D8555">
        <v>2.1951</v>
      </c>
      <c r="E8555">
        <v>2.201</v>
      </c>
      <c r="F8555">
        <v>2.194933</v>
      </c>
      <c r="G8555">
        <v>2.194975</v>
      </c>
      <c r="H8555" t="e">
        <f t="shared" si="768"/>
        <v>#N/A</v>
      </c>
      <c r="I8555" t="e">
        <f t="shared" si="769"/>
        <v>#N/A</v>
      </c>
      <c r="J8555" t="e">
        <f t="shared" si="770"/>
        <v>#N/A</v>
      </c>
      <c r="K8555" t="e">
        <f t="shared" si="771"/>
        <v>#N/A</v>
      </c>
    </row>
    <row r="8556" spans="1:11">
      <c r="A8556">
        <v>1745714700</v>
      </c>
      <c r="B8556">
        <v>2.2012</v>
      </c>
      <c r="C8556">
        <v>2.2033</v>
      </c>
      <c r="D8556">
        <v>2.1973</v>
      </c>
      <c r="E8556">
        <v>2.1982</v>
      </c>
      <c r="F8556">
        <v>2.194983</v>
      </c>
      <c r="G8556">
        <v>2.194845</v>
      </c>
      <c r="H8556" t="e">
        <f t="shared" si="768"/>
        <v>#N/A</v>
      </c>
      <c r="I8556" t="e">
        <f t="shared" si="769"/>
        <v>#N/A</v>
      </c>
      <c r="J8556" t="e">
        <f t="shared" si="770"/>
        <v>#N/A</v>
      </c>
      <c r="K8556" t="e">
        <f t="shared" si="771"/>
        <v>#N/A</v>
      </c>
    </row>
    <row r="8557" spans="1:11">
      <c r="A8557">
        <v>1745715600</v>
      </c>
      <c r="B8557">
        <v>2.1988</v>
      </c>
      <c r="C8557">
        <v>2.2021</v>
      </c>
      <c r="D8557">
        <v>2.1938</v>
      </c>
      <c r="E8557">
        <v>2.2003</v>
      </c>
      <c r="F8557">
        <v>2.194865</v>
      </c>
      <c r="G8557">
        <v>2.194767</v>
      </c>
      <c r="H8557" t="e">
        <f t="shared" si="768"/>
        <v>#N/A</v>
      </c>
      <c r="I8557" t="e">
        <f t="shared" si="769"/>
        <v>#N/A</v>
      </c>
      <c r="J8557" t="e">
        <f t="shared" si="770"/>
        <v>#N/A</v>
      </c>
      <c r="K8557" t="e">
        <f t="shared" si="771"/>
        <v>#N/A</v>
      </c>
    </row>
    <row r="8558" spans="1:11">
      <c r="A8558">
        <v>1745716500</v>
      </c>
      <c r="B8558">
        <v>2.1999</v>
      </c>
      <c r="C8558">
        <v>2.2017</v>
      </c>
      <c r="D8558">
        <v>2.1734</v>
      </c>
      <c r="E8558">
        <v>2.1801</v>
      </c>
      <c r="F8558">
        <v>2.19478</v>
      </c>
      <c r="G8558">
        <v>2.194252</v>
      </c>
      <c r="H8558">
        <v>1745652600</v>
      </c>
      <c r="I8558">
        <v>2.2463</v>
      </c>
      <c r="J8558">
        <v>1745716500</v>
      </c>
      <c r="K8558">
        <v>2.1808</v>
      </c>
    </row>
    <row r="8559" spans="1:11">
      <c r="A8559">
        <v>1745717400</v>
      </c>
      <c r="B8559">
        <v>2.1802</v>
      </c>
      <c r="C8559">
        <v>2.182</v>
      </c>
      <c r="D8559">
        <v>2.1609</v>
      </c>
      <c r="E8559">
        <v>2.1737</v>
      </c>
      <c r="F8559">
        <v>2.194267</v>
      </c>
      <c r="G8559">
        <v>2.193555</v>
      </c>
      <c r="H8559" t="e">
        <f t="shared" ref="H8559:H8602" si="772">NA()</f>
        <v>#N/A</v>
      </c>
      <c r="I8559" t="e">
        <f t="shared" ref="I8559:I8602" si="773">NA()</f>
        <v>#N/A</v>
      </c>
      <c r="J8559" t="e">
        <f t="shared" ref="J8559:J8602" si="774">NA()</f>
        <v>#N/A</v>
      </c>
      <c r="K8559" t="e">
        <f t="shared" ref="K8559:K8602" si="775">NA()</f>
        <v>#N/A</v>
      </c>
    </row>
    <row r="8560" spans="1:11">
      <c r="A8560">
        <v>1745718300</v>
      </c>
      <c r="B8560">
        <v>2.1733</v>
      </c>
      <c r="C8560">
        <v>2.174</v>
      </c>
      <c r="D8560">
        <v>2.1563</v>
      </c>
      <c r="E8560">
        <v>2.1593</v>
      </c>
      <c r="F8560">
        <v>2.193553</v>
      </c>
      <c r="G8560">
        <v>2.192768</v>
      </c>
      <c r="H8560" t="e">
        <f t="shared" si="772"/>
        <v>#N/A</v>
      </c>
      <c r="I8560" t="e">
        <f t="shared" si="773"/>
        <v>#N/A</v>
      </c>
      <c r="J8560" t="e">
        <f t="shared" si="774"/>
        <v>#N/A</v>
      </c>
      <c r="K8560" t="e">
        <f t="shared" si="775"/>
        <v>#N/A</v>
      </c>
    </row>
    <row r="8561" spans="1:11">
      <c r="A8561">
        <v>1745719200</v>
      </c>
      <c r="B8561">
        <v>2.1594</v>
      </c>
      <c r="C8561">
        <v>2.1694</v>
      </c>
      <c r="D8561">
        <v>2.1565</v>
      </c>
      <c r="E8561">
        <v>2.1694</v>
      </c>
      <c r="F8561">
        <v>2.192767</v>
      </c>
      <c r="G8561">
        <v>2.192253</v>
      </c>
      <c r="H8561" t="e">
        <f t="shared" si="772"/>
        <v>#N/A</v>
      </c>
      <c r="I8561" t="e">
        <f t="shared" si="773"/>
        <v>#N/A</v>
      </c>
      <c r="J8561" t="e">
        <f t="shared" si="774"/>
        <v>#N/A</v>
      </c>
      <c r="K8561" t="e">
        <f t="shared" si="775"/>
        <v>#N/A</v>
      </c>
    </row>
    <row r="8562" spans="1:11">
      <c r="A8562">
        <v>1745720100</v>
      </c>
      <c r="B8562">
        <v>2.1694</v>
      </c>
      <c r="C8562">
        <v>2.171</v>
      </c>
      <c r="D8562">
        <v>2.1652</v>
      </c>
      <c r="E8562">
        <v>2.1686</v>
      </c>
      <c r="F8562">
        <v>2.192252</v>
      </c>
      <c r="G8562">
        <v>2.191793</v>
      </c>
      <c r="H8562" t="e">
        <f t="shared" si="772"/>
        <v>#N/A</v>
      </c>
      <c r="I8562" t="e">
        <f t="shared" si="773"/>
        <v>#N/A</v>
      </c>
      <c r="J8562" t="e">
        <f t="shared" si="774"/>
        <v>#N/A</v>
      </c>
      <c r="K8562" t="e">
        <f t="shared" si="775"/>
        <v>#N/A</v>
      </c>
    </row>
    <row r="8563" spans="1:11">
      <c r="A8563">
        <v>1745721000</v>
      </c>
      <c r="B8563">
        <v>2.1683</v>
      </c>
      <c r="C8563">
        <v>2.1699</v>
      </c>
      <c r="D8563">
        <v>2.1636</v>
      </c>
      <c r="E8563">
        <v>2.1676</v>
      </c>
      <c r="F8563">
        <v>2.191785</v>
      </c>
      <c r="G8563">
        <v>2.19141</v>
      </c>
      <c r="H8563" t="e">
        <f t="shared" si="772"/>
        <v>#N/A</v>
      </c>
      <c r="I8563" t="e">
        <f t="shared" si="773"/>
        <v>#N/A</v>
      </c>
      <c r="J8563" t="e">
        <f t="shared" si="774"/>
        <v>#N/A</v>
      </c>
      <c r="K8563" t="e">
        <f t="shared" si="775"/>
        <v>#N/A</v>
      </c>
    </row>
    <row r="8564" spans="1:11">
      <c r="A8564">
        <v>1745721900</v>
      </c>
      <c r="B8564">
        <v>2.1669</v>
      </c>
      <c r="C8564">
        <v>2.1697</v>
      </c>
      <c r="D8564">
        <v>2.1619</v>
      </c>
      <c r="E8564">
        <v>2.1695</v>
      </c>
      <c r="F8564">
        <v>2.191392</v>
      </c>
      <c r="G8564">
        <v>2.191033</v>
      </c>
      <c r="H8564" t="e">
        <f t="shared" si="772"/>
        <v>#N/A</v>
      </c>
      <c r="I8564" t="e">
        <f t="shared" si="773"/>
        <v>#N/A</v>
      </c>
      <c r="J8564" t="e">
        <f t="shared" si="774"/>
        <v>#N/A</v>
      </c>
      <c r="K8564" t="e">
        <f t="shared" si="775"/>
        <v>#N/A</v>
      </c>
    </row>
    <row r="8565" spans="1:11">
      <c r="A8565">
        <v>1745722800</v>
      </c>
      <c r="B8565">
        <v>2.1695</v>
      </c>
      <c r="C8565">
        <v>2.1753</v>
      </c>
      <c r="D8565">
        <v>2.1678</v>
      </c>
      <c r="E8565">
        <v>2.1732</v>
      </c>
      <c r="F8565">
        <v>2.191012</v>
      </c>
      <c r="G8565">
        <v>2.190665</v>
      </c>
      <c r="H8565" t="e">
        <f t="shared" si="772"/>
        <v>#N/A</v>
      </c>
      <c r="I8565" t="e">
        <f t="shared" si="773"/>
        <v>#N/A</v>
      </c>
      <c r="J8565" t="e">
        <f t="shared" si="774"/>
        <v>#N/A</v>
      </c>
      <c r="K8565" t="e">
        <f t="shared" si="775"/>
        <v>#N/A</v>
      </c>
    </row>
    <row r="8566" spans="1:11">
      <c r="A8566">
        <v>1745723700</v>
      </c>
      <c r="B8566">
        <v>2.1731</v>
      </c>
      <c r="C8566">
        <v>2.1759</v>
      </c>
      <c r="D8566">
        <v>2.1708</v>
      </c>
      <c r="E8566">
        <v>2.1738</v>
      </c>
      <c r="F8566">
        <v>2.190645</v>
      </c>
      <c r="G8566">
        <v>2.19033</v>
      </c>
      <c r="H8566" t="e">
        <f t="shared" si="772"/>
        <v>#N/A</v>
      </c>
      <c r="I8566" t="e">
        <f t="shared" si="773"/>
        <v>#N/A</v>
      </c>
      <c r="J8566" t="e">
        <f t="shared" si="774"/>
        <v>#N/A</v>
      </c>
      <c r="K8566" t="e">
        <f t="shared" si="775"/>
        <v>#N/A</v>
      </c>
    </row>
    <row r="8567" spans="1:11">
      <c r="A8567">
        <v>1745724600</v>
      </c>
      <c r="B8567">
        <v>2.1738</v>
      </c>
      <c r="C8567">
        <v>2.1766</v>
      </c>
      <c r="D8567">
        <v>2.172</v>
      </c>
      <c r="E8567">
        <v>2.1746</v>
      </c>
      <c r="F8567">
        <v>2.1903</v>
      </c>
      <c r="G8567">
        <v>2.189988</v>
      </c>
      <c r="H8567" t="e">
        <f t="shared" si="772"/>
        <v>#N/A</v>
      </c>
      <c r="I8567" t="e">
        <f t="shared" si="773"/>
        <v>#N/A</v>
      </c>
      <c r="J8567" t="e">
        <f t="shared" si="774"/>
        <v>#N/A</v>
      </c>
      <c r="K8567" t="e">
        <f t="shared" si="775"/>
        <v>#N/A</v>
      </c>
    </row>
    <row r="8568" spans="1:11">
      <c r="A8568">
        <v>1745725500</v>
      </c>
      <c r="B8568">
        <v>2.1746</v>
      </c>
      <c r="C8568">
        <v>2.1756</v>
      </c>
      <c r="D8568">
        <v>2.1716</v>
      </c>
      <c r="E8568">
        <v>2.173</v>
      </c>
      <c r="F8568">
        <v>2.189958</v>
      </c>
      <c r="G8568">
        <v>2.189658</v>
      </c>
      <c r="H8568" t="e">
        <f t="shared" si="772"/>
        <v>#N/A</v>
      </c>
      <c r="I8568" t="e">
        <f t="shared" si="773"/>
        <v>#N/A</v>
      </c>
      <c r="J8568" t="e">
        <f t="shared" si="774"/>
        <v>#N/A</v>
      </c>
      <c r="K8568" t="e">
        <f t="shared" si="775"/>
        <v>#N/A</v>
      </c>
    </row>
    <row r="8569" spans="1:11">
      <c r="A8569">
        <v>1745726400</v>
      </c>
      <c r="B8569">
        <v>2.1727</v>
      </c>
      <c r="C8569">
        <v>2.1764</v>
      </c>
      <c r="D8569">
        <v>2.1706</v>
      </c>
      <c r="E8569">
        <v>2.1764</v>
      </c>
      <c r="F8569">
        <v>2.189632</v>
      </c>
      <c r="G8569">
        <v>2.18936</v>
      </c>
      <c r="H8569" t="e">
        <f t="shared" si="772"/>
        <v>#N/A</v>
      </c>
      <c r="I8569" t="e">
        <f t="shared" si="773"/>
        <v>#N/A</v>
      </c>
      <c r="J8569" t="e">
        <f t="shared" si="774"/>
        <v>#N/A</v>
      </c>
      <c r="K8569" t="e">
        <f t="shared" si="775"/>
        <v>#N/A</v>
      </c>
    </row>
    <row r="8570" spans="1:11">
      <c r="A8570">
        <v>1745727300</v>
      </c>
      <c r="B8570">
        <v>2.1762</v>
      </c>
      <c r="C8570">
        <v>2.1762</v>
      </c>
      <c r="D8570">
        <v>2.1715</v>
      </c>
      <c r="E8570">
        <v>2.1742</v>
      </c>
      <c r="F8570">
        <v>2.18933</v>
      </c>
      <c r="G8570">
        <v>2.18915</v>
      </c>
      <c r="H8570" t="e">
        <f t="shared" si="772"/>
        <v>#N/A</v>
      </c>
      <c r="I8570" t="e">
        <f t="shared" si="773"/>
        <v>#N/A</v>
      </c>
      <c r="J8570" t="e">
        <f t="shared" si="774"/>
        <v>#N/A</v>
      </c>
      <c r="K8570" t="e">
        <f t="shared" si="775"/>
        <v>#N/A</v>
      </c>
    </row>
    <row r="8571" spans="1:11">
      <c r="A8571">
        <v>1745728200</v>
      </c>
      <c r="B8571">
        <v>2.1742</v>
      </c>
      <c r="C8571">
        <v>2.1747</v>
      </c>
      <c r="D8571">
        <v>2.1654</v>
      </c>
      <c r="E8571">
        <v>2.1666</v>
      </c>
      <c r="F8571">
        <v>2.189117</v>
      </c>
      <c r="G8571">
        <v>2.188818</v>
      </c>
      <c r="H8571" t="e">
        <f t="shared" si="772"/>
        <v>#N/A</v>
      </c>
      <c r="I8571" t="e">
        <f t="shared" si="773"/>
        <v>#N/A</v>
      </c>
      <c r="J8571" t="e">
        <f t="shared" si="774"/>
        <v>#N/A</v>
      </c>
      <c r="K8571" t="e">
        <f t="shared" si="775"/>
        <v>#N/A</v>
      </c>
    </row>
    <row r="8572" spans="1:11">
      <c r="A8572">
        <v>1745729100</v>
      </c>
      <c r="B8572">
        <v>2.1665</v>
      </c>
      <c r="C8572">
        <v>2.1691</v>
      </c>
      <c r="D8572">
        <v>2.163</v>
      </c>
      <c r="E8572">
        <v>2.164</v>
      </c>
      <c r="F8572">
        <v>2.188792</v>
      </c>
      <c r="G8572">
        <v>2.188368</v>
      </c>
      <c r="H8572" t="e">
        <f t="shared" si="772"/>
        <v>#N/A</v>
      </c>
      <c r="I8572" t="e">
        <f t="shared" si="773"/>
        <v>#N/A</v>
      </c>
      <c r="J8572" t="e">
        <f t="shared" si="774"/>
        <v>#N/A</v>
      </c>
      <c r="K8572" t="e">
        <f t="shared" si="775"/>
        <v>#N/A</v>
      </c>
    </row>
    <row r="8573" spans="1:11">
      <c r="A8573">
        <v>1745730000</v>
      </c>
      <c r="B8573">
        <v>2.164</v>
      </c>
      <c r="C8573">
        <v>2.17</v>
      </c>
      <c r="D8573">
        <v>2.1631</v>
      </c>
      <c r="E8573">
        <v>2.1696</v>
      </c>
      <c r="F8573">
        <v>2.188343</v>
      </c>
      <c r="G8573">
        <v>2.188017</v>
      </c>
      <c r="H8573" t="e">
        <f t="shared" si="772"/>
        <v>#N/A</v>
      </c>
      <c r="I8573" t="e">
        <f t="shared" si="773"/>
        <v>#N/A</v>
      </c>
      <c r="J8573" t="e">
        <f t="shared" si="774"/>
        <v>#N/A</v>
      </c>
      <c r="K8573" t="e">
        <f t="shared" si="775"/>
        <v>#N/A</v>
      </c>
    </row>
    <row r="8574" spans="1:11">
      <c r="A8574">
        <v>1745730900</v>
      </c>
      <c r="B8574">
        <v>2.1699</v>
      </c>
      <c r="C8574">
        <v>2.1718</v>
      </c>
      <c r="D8574">
        <v>2.1579</v>
      </c>
      <c r="E8574">
        <v>2.1603</v>
      </c>
      <c r="F8574">
        <v>2.188007</v>
      </c>
      <c r="G8574">
        <v>2.187467</v>
      </c>
      <c r="H8574" t="e">
        <f t="shared" si="772"/>
        <v>#N/A</v>
      </c>
      <c r="I8574" t="e">
        <f t="shared" si="773"/>
        <v>#N/A</v>
      </c>
      <c r="J8574" t="e">
        <f t="shared" si="774"/>
        <v>#N/A</v>
      </c>
      <c r="K8574" t="e">
        <f t="shared" si="775"/>
        <v>#N/A</v>
      </c>
    </row>
    <row r="8575" spans="1:11">
      <c r="A8575">
        <v>1745731800</v>
      </c>
      <c r="B8575">
        <v>2.16</v>
      </c>
      <c r="C8575">
        <v>2.1634</v>
      </c>
      <c r="D8575">
        <v>2.1576</v>
      </c>
      <c r="E8575">
        <v>2.1631</v>
      </c>
      <c r="F8575">
        <v>2.187458</v>
      </c>
      <c r="G8575">
        <v>2.18695</v>
      </c>
      <c r="H8575" t="e">
        <f t="shared" si="772"/>
        <v>#N/A</v>
      </c>
      <c r="I8575" t="e">
        <f t="shared" si="773"/>
        <v>#N/A</v>
      </c>
      <c r="J8575" t="e">
        <f t="shared" si="774"/>
        <v>#N/A</v>
      </c>
      <c r="K8575" t="e">
        <f t="shared" si="775"/>
        <v>#N/A</v>
      </c>
    </row>
    <row r="8576" spans="1:11">
      <c r="A8576">
        <v>1745732700</v>
      </c>
      <c r="B8576">
        <v>2.1637</v>
      </c>
      <c r="C8576">
        <v>2.1672</v>
      </c>
      <c r="D8576">
        <v>2.1628</v>
      </c>
      <c r="E8576">
        <v>2.1664</v>
      </c>
      <c r="F8576">
        <v>2.186952</v>
      </c>
      <c r="G8576">
        <v>2.186575</v>
      </c>
      <c r="H8576" t="e">
        <f t="shared" si="772"/>
        <v>#N/A</v>
      </c>
      <c r="I8576" t="e">
        <f t="shared" si="773"/>
        <v>#N/A</v>
      </c>
      <c r="J8576" t="e">
        <f t="shared" si="774"/>
        <v>#N/A</v>
      </c>
      <c r="K8576" t="e">
        <f t="shared" si="775"/>
        <v>#N/A</v>
      </c>
    </row>
    <row r="8577" spans="1:11">
      <c r="A8577">
        <v>1745733600</v>
      </c>
      <c r="B8577">
        <v>2.1663</v>
      </c>
      <c r="C8577">
        <v>2.1717</v>
      </c>
      <c r="D8577">
        <v>2.1656</v>
      </c>
      <c r="E8577">
        <v>2.1702</v>
      </c>
      <c r="F8577">
        <v>2.186573</v>
      </c>
      <c r="G8577">
        <v>2.186183</v>
      </c>
      <c r="H8577" t="e">
        <f t="shared" si="772"/>
        <v>#N/A</v>
      </c>
      <c r="I8577" t="e">
        <f t="shared" si="773"/>
        <v>#N/A</v>
      </c>
      <c r="J8577" t="e">
        <f t="shared" si="774"/>
        <v>#N/A</v>
      </c>
      <c r="K8577" t="e">
        <f t="shared" si="775"/>
        <v>#N/A</v>
      </c>
    </row>
    <row r="8578" spans="1:11">
      <c r="A8578">
        <v>1745734500</v>
      </c>
      <c r="B8578">
        <v>2.1706</v>
      </c>
      <c r="C8578">
        <v>2.1737</v>
      </c>
      <c r="D8578">
        <v>2.1697</v>
      </c>
      <c r="E8578">
        <v>2.1715</v>
      </c>
      <c r="F8578">
        <v>2.186185</v>
      </c>
      <c r="G8578">
        <v>2.185758</v>
      </c>
      <c r="H8578" t="e">
        <f t="shared" si="772"/>
        <v>#N/A</v>
      </c>
      <c r="I8578" t="e">
        <f t="shared" si="773"/>
        <v>#N/A</v>
      </c>
      <c r="J8578" t="e">
        <f t="shared" si="774"/>
        <v>#N/A</v>
      </c>
      <c r="K8578" t="e">
        <f t="shared" si="775"/>
        <v>#N/A</v>
      </c>
    </row>
    <row r="8579" spans="1:11">
      <c r="A8579">
        <v>1745735400</v>
      </c>
      <c r="B8579">
        <v>2.1716</v>
      </c>
      <c r="C8579">
        <v>2.1737</v>
      </c>
      <c r="D8579">
        <v>2.1707</v>
      </c>
      <c r="E8579">
        <v>2.1718</v>
      </c>
      <c r="F8579">
        <v>2.185753</v>
      </c>
      <c r="G8579">
        <v>2.185343</v>
      </c>
      <c r="H8579" t="e">
        <f t="shared" si="772"/>
        <v>#N/A</v>
      </c>
      <c r="I8579" t="e">
        <f t="shared" si="773"/>
        <v>#N/A</v>
      </c>
      <c r="J8579" t="e">
        <f t="shared" si="774"/>
        <v>#N/A</v>
      </c>
      <c r="K8579" t="e">
        <f t="shared" si="775"/>
        <v>#N/A</v>
      </c>
    </row>
    <row r="8580" spans="1:11">
      <c r="A8580">
        <v>1745736300</v>
      </c>
      <c r="B8580">
        <v>2.1716</v>
      </c>
      <c r="C8580">
        <v>2.1733</v>
      </c>
      <c r="D8580">
        <v>2.1696</v>
      </c>
      <c r="E8580">
        <v>2.1709</v>
      </c>
      <c r="F8580">
        <v>2.185335</v>
      </c>
      <c r="G8580">
        <v>2.184903</v>
      </c>
      <c r="H8580" t="e">
        <f t="shared" si="772"/>
        <v>#N/A</v>
      </c>
      <c r="I8580" t="e">
        <f t="shared" si="773"/>
        <v>#N/A</v>
      </c>
      <c r="J8580" t="e">
        <f t="shared" si="774"/>
        <v>#N/A</v>
      </c>
      <c r="K8580" t="e">
        <f t="shared" si="775"/>
        <v>#N/A</v>
      </c>
    </row>
    <row r="8581" spans="1:11">
      <c r="A8581">
        <v>1745737200</v>
      </c>
      <c r="B8581">
        <v>2.1715</v>
      </c>
      <c r="C8581">
        <v>2.1728</v>
      </c>
      <c r="D8581">
        <v>2.1638</v>
      </c>
      <c r="E8581">
        <v>2.1642</v>
      </c>
      <c r="F8581">
        <v>2.184905</v>
      </c>
      <c r="G8581">
        <v>2.184402</v>
      </c>
      <c r="H8581" t="e">
        <f t="shared" si="772"/>
        <v>#N/A</v>
      </c>
      <c r="I8581" t="e">
        <f t="shared" si="773"/>
        <v>#N/A</v>
      </c>
      <c r="J8581" t="e">
        <f t="shared" si="774"/>
        <v>#N/A</v>
      </c>
      <c r="K8581" t="e">
        <f t="shared" si="775"/>
        <v>#N/A</v>
      </c>
    </row>
    <row r="8582" spans="1:11">
      <c r="A8582">
        <v>1745738100</v>
      </c>
      <c r="B8582">
        <v>2.164</v>
      </c>
      <c r="C8582">
        <v>2.1692</v>
      </c>
      <c r="D8582">
        <v>2.164</v>
      </c>
      <c r="E8582">
        <v>2.169</v>
      </c>
      <c r="F8582">
        <v>2.18439</v>
      </c>
      <c r="G8582">
        <v>2.183817</v>
      </c>
      <c r="H8582" t="e">
        <f t="shared" si="772"/>
        <v>#N/A</v>
      </c>
      <c r="I8582" t="e">
        <f t="shared" si="773"/>
        <v>#N/A</v>
      </c>
      <c r="J8582" t="e">
        <f t="shared" si="774"/>
        <v>#N/A</v>
      </c>
      <c r="K8582" t="e">
        <f t="shared" si="775"/>
        <v>#N/A</v>
      </c>
    </row>
    <row r="8583" spans="1:11">
      <c r="A8583">
        <v>1745739000</v>
      </c>
      <c r="B8583">
        <v>2.169</v>
      </c>
      <c r="C8583">
        <v>2.1693</v>
      </c>
      <c r="D8583">
        <v>2.166</v>
      </c>
      <c r="E8583">
        <v>2.1678</v>
      </c>
      <c r="F8583">
        <v>2.183813</v>
      </c>
      <c r="G8583">
        <v>2.183408</v>
      </c>
      <c r="H8583" t="e">
        <f t="shared" si="772"/>
        <v>#N/A</v>
      </c>
      <c r="I8583" t="e">
        <f t="shared" si="773"/>
        <v>#N/A</v>
      </c>
      <c r="J8583" t="e">
        <f t="shared" si="774"/>
        <v>#N/A</v>
      </c>
      <c r="K8583" t="e">
        <f t="shared" si="775"/>
        <v>#N/A</v>
      </c>
    </row>
    <row r="8584" spans="1:11">
      <c r="A8584">
        <v>1745739900</v>
      </c>
      <c r="B8584">
        <v>2.1684</v>
      </c>
      <c r="C8584">
        <v>2.1701</v>
      </c>
      <c r="D8584">
        <v>2.1662</v>
      </c>
      <c r="E8584">
        <v>2.1697</v>
      </c>
      <c r="F8584">
        <v>2.183413</v>
      </c>
      <c r="G8584">
        <v>2.18295</v>
      </c>
      <c r="H8584" t="e">
        <f t="shared" si="772"/>
        <v>#N/A</v>
      </c>
      <c r="I8584" t="e">
        <f t="shared" si="773"/>
        <v>#N/A</v>
      </c>
      <c r="J8584" t="e">
        <f t="shared" si="774"/>
        <v>#N/A</v>
      </c>
      <c r="K8584" t="e">
        <f t="shared" si="775"/>
        <v>#N/A</v>
      </c>
    </row>
    <row r="8585" spans="1:11">
      <c r="A8585">
        <v>1745740800</v>
      </c>
      <c r="B8585">
        <v>2.1697</v>
      </c>
      <c r="C8585">
        <v>2.1718</v>
      </c>
      <c r="D8585">
        <v>2.1669</v>
      </c>
      <c r="E8585">
        <v>2.171</v>
      </c>
      <c r="F8585">
        <v>2.18296</v>
      </c>
      <c r="G8585">
        <v>2.182572</v>
      </c>
      <c r="H8585" t="e">
        <f t="shared" si="772"/>
        <v>#N/A</v>
      </c>
      <c r="I8585" t="e">
        <f t="shared" si="773"/>
        <v>#N/A</v>
      </c>
      <c r="J8585" t="e">
        <f t="shared" si="774"/>
        <v>#N/A</v>
      </c>
      <c r="K8585" t="e">
        <f t="shared" si="775"/>
        <v>#N/A</v>
      </c>
    </row>
    <row r="8586" spans="1:11">
      <c r="A8586">
        <v>1745741700</v>
      </c>
      <c r="B8586">
        <v>2.1709</v>
      </c>
      <c r="C8586">
        <v>2.1755</v>
      </c>
      <c r="D8586">
        <v>2.17</v>
      </c>
      <c r="E8586">
        <v>2.1714</v>
      </c>
      <c r="F8586">
        <v>2.182578</v>
      </c>
      <c r="G8586">
        <v>2.18212</v>
      </c>
      <c r="H8586" t="e">
        <f t="shared" si="772"/>
        <v>#N/A</v>
      </c>
      <c r="I8586" t="e">
        <f t="shared" si="773"/>
        <v>#N/A</v>
      </c>
      <c r="J8586" t="e">
        <f t="shared" si="774"/>
        <v>#N/A</v>
      </c>
      <c r="K8586" t="e">
        <f t="shared" si="775"/>
        <v>#N/A</v>
      </c>
    </row>
    <row r="8587" spans="1:11">
      <c r="A8587">
        <v>1745742600</v>
      </c>
      <c r="B8587">
        <v>2.1713</v>
      </c>
      <c r="C8587">
        <v>2.1768</v>
      </c>
      <c r="D8587">
        <v>2.1706</v>
      </c>
      <c r="E8587">
        <v>2.1764</v>
      </c>
      <c r="F8587">
        <v>2.182125</v>
      </c>
      <c r="G8587">
        <v>2.181747</v>
      </c>
      <c r="H8587" t="e">
        <f t="shared" si="772"/>
        <v>#N/A</v>
      </c>
      <c r="I8587" t="e">
        <f t="shared" si="773"/>
        <v>#N/A</v>
      </c>
      <c r="J8587" t="e">
        <f t="shared" si="774"/>
        <v>#N/A</v>
      </c>
      <c r="K8587" t="e">
        <f t="shared" si="775"/>
        <v>#N/A</v>
      </c>
    </row>
    <row r="8588" spans="1:13">
      <c r="A8588">
        <v>1745743500</v>
      </c>
      <c r="B8588">
        <v>2.1769</v>
      </c>
      <c r="C8588">
        <v>2.1797</v>
      </c>
      <c r="D8588">
        <v>2.1752</v>
      </c>
      <c r="E8588">
        <v>2.1762</v>
      </c>
      <c r="F8588">
        <v>2.181758</v>
      </c>
      <c r="G8588">
        <v>2.181378</v>
      </c>
      <c r="H8588" t="e">
        <f t="shared" si="772"/>
        <v>#N/A</v>
      </c>
      <c r="I8588" t="e">
        <f t="shared" si="773"/>
        <v>#N/A</v>
      </c>
      <c r="J8588" t="e">
        <f t="shared" si="774"/>
        <v>#N/A</v>
      </c>
      <c r="K8588" t="e">
        <f t="shared" si="775"/>
        <v>#N/A</v>
      </c>
      <c r="L8588">
        <v>0.236</v>
      </c>
      <c r="M8588">
        <v>2.2463</v>
      </c>
    </row>
    <row r="8589" spans="1:11">
      <c r="A8589">
        <v>1745744400</v>
      </c>
      <c r="B8589">
        <v>2.1763</v>
      </c>
      <c r="C8589">
        <v>2.1763</v>
      </c>
      <c r="D8589">
        <v>2.1727</v>
      </c>
      <c r="E8589">
        <v>2.1732</v>
      </c>
      <c r="F8589">
        <v>2.181392</v>
      </c>
      <c r="G8589">
        <v>2.181008</v>
      </c>
      <c r="H8589" t="e">
        <f t="shared" si="772"/>
        <v>#N/A</v>
      </c>
      <c r="I8589" t="e">
        <f t="shared" si="773"/>
        <v>#N/A</v>
      </c>
      <c r="J8589" t="e">
        <f t="shared" si="774"/>
        <v>#N/A</v>
      </c>
      <c r="K8589" t="e">
        <f t="shared" si="775"/>
        <v>#N/A</v>
      </c>
    </row>
    <row r="8590" spans="1:11">
      <c r="A8590">
        <v>1745745300</v>
      </c>
      <c r="B8590">
        <v>2.1732</v>
      </c>
      <c r="C8590">
        <v>2.1759</v>
      </c>
      <c r="D8590">
        <v>2.1718</v>
      </c>
      <c r="E8590">
        <v>2.1722</v>
      </c>
      <c r="F8590">
        <v>2.181027</v>
      </c>
      <c r="G8590">
        <v>2.18057</v>
      </c>
      <c r="H8590" t="e">
        <f t="shared" si="772"/>
        <v>#N/A</v>
      </c>
      <c r="I8590" t="e">
        <f t="shared" si="773"/>
        <v>#N/A</v>
      </c>
      <c r="J8590" t="e">
        <f t="shared" si="774"/>
        <v>#N/A</v>
      </c>
      <c r="K8590" t="e">
        <f t="shared" si="775"/>
        <v>#N/A</v>
      </c>
    </row>
    <row r="8591" spans="1:11">
      <c r="A8591">
        <v>1745746200</v>
      </c>
      <c r="B8591">
        <v>2.1722</v>
      </c>
      <c r="C8591">
        <v>2.1789</v>
      </c>
      <c r="D8591">
        <v>2.1722</v>
      </c>
      <c r="E8591">
        <v>2.1786</v>
      </c>
      <c r="F8591">
        <v>2.180588</v>
      </c>
      <c r="G8591">
        <v>2.18028</v>
      </c>
      <c r="H8591" t="e">
        <f t="shared" si="772"/>
        <v>#N/A</v>
      </c>
      <c r="I8591" t="e">
        <f t="shared" si="773"/>
        <v>#N/A</v>
      </c>
      <c r="J8591" t="e">
        <f t="shared" si="774"/>
        <v>#N/A</v>
      </c>
      <c r="K8591" t="e">
        <f t="shared" si="775"/>
        <v>#N/A</v>
      </c>
    </row>
    <row r="8592" spans="1:11">
      <c r="A8592">
        <v>1745747100</v>
      </c>
      <c r="B8592">
        <v>2.1788</v>
      </c>
      <c r="C8592">
        <v>2.1792</v>
      </c>
      <c r="D8592">
        <v>2.1763</v>
      </c>
      <c r="E8592">
        <v>2.1773</v>
      </c>
      <c r="F8592">
        <v>2.180307</v>
      </c>
      <c r="G8592">
        <v>2.180027</v>
      </c>
      <c r="H8592" t="e">
        <f t="shared" si="772"/>
        <v>#N/A</v>
      </c>
      <c r="I8592" t="e">
        <f t="shared" si="773"/>
        <v>#N/A</v>
      </c>
      <c r="J8592" t="e">
        <f t="shared" si="774"/>
        <v>#N/A</v>
      </c>
      <c r="K8592" t="e">
        <f t="shared" si="775"/>
        <v>#N/A</v>
      </c>
    </row>
    <row r="8593" spans="1:11">
      <c r="A8593">
        <v>1745748000</v>
      </c>
      <c r="B8593">
        <v>2.1773</v>
      </c>
      <c r="C8593">
        <v>2.1781</v>
      </c>
      <c r="D8593">
        <v>2.1752</v>
      </c>
      <c r="E8593">
        <v>2.176</v>
      </c>
      <c r="F8593">
        <v>2.180057</v>
      </c>
      <c r="G8593">
        <v>2.179742</v>
      </c>
      <c r="H8593" t="e">
        <f t="shared" si="772"/>
        <v>#N/A</v>
      </c>
      <c r="I8593" t="e">
        <f t="shared" si="773"/>
        <v>#N/A</v>
      </c>
      <c r="J8593" t="e">
        <f t="shared" si="774"/>
        <v>#N/A</v>
      </c>
      <c r="K8593" t="e">
        <f t="shared" si="775"/>
        <v>#N/A</v>
      </c>
    </row>
    <row r="8594" spans="1:11">
      <c r="A8594">
        <v>1745748900</v>
      </c>
      <c r="B8594">
        <v>2.1758</v>
      </c>
      <c r="C8594">
        <v>2.1779</v>
      </c>
      <c r="D8594">
        <v>2.1736</v>
      </c>
      <c r="E8594">
        <v>2.1744</v>
      </c>
      <c r="F8594">
        <v>2.179765</v>
      </c>
      <c r="G8594">
        <v>2.1794</v>
      </c>
      <c r="H8594" t="e">
        <f t="shared" si="772"/>
        <v>#N/A</v>
      </c>
      <c r="I8594" t="e">
        <f t="shared" si="773"/>
        <v>#N/A</v>
      </c>
      <c r="J8594" t="e">
        <f t="shared" si="774"/>
        <v>#N/A</v>
      </c>
      <c r="K8594" t="e">
        <f t="shared" si="775"/>
        <v>#N/A</v>
      </c>
    </row>
    <row r="8595" spans="1:11">
      <c r="A8595">
        <v>1745749800</v>
      </c>
      <c r="B8595">
        <v>2.1745</v>
      </c>
      <c r="C8595">
        <v>2.1774</v>
      </c>
      <c r="D8595">
        <v>2.1729</v>
      </c>
      <c r="E8595">
        <v>2.1773</v>
      </c>
      <c r="F8595">
        <v>2.179425</v>
      </c>
      <c r="G8595">
        <v>2.17907</v>
      </c>
      <c r="H8595" t="e">
        <f t="shared" si="772"/>
        <v>#N/A</v>
      </c>
      <c r="I8595" t="e">
        <f t="shared" si="773"/>
        <v>#N/A</v>
      </c>
      <c r="J8595" t="e">
        <f t="shared" si="774"/>
        <v>#N/A</v>
      </c>
      <c r="K8595" t="e">
        <f t="shared" si="775"/>
        <v>#N/A</v>
      </c>
    </row>
    <row r="8596" spans="1:11">
      <c r="A8596">
        <v>1745750700</v>
      </c>
      <c r="B8596">
        <v>2.1773</v>
      </c>
      <c r="C8596">
        <v>2.1796</v>
      </c>
      <c r="D8596">
        <v>2.1763</v>
      </c>
      <c r="E8596">
        <v>2.1791</v>
      </c>
      <c r="F8596">
        <v>2.179093</v>
      </c>
      <c r="G8596">
        <v>2.17877</v>
      </c>
      <c r="H8596" t="e">
        <f t="shared" si="772"/>
        <v>#N/A</v>
      </c>
      <c r="I8596" t="e">
        <f t="shared" si="773"/>
        <v>#N/A</v>
      </c>
      <c r="J8596" t="e">
        <f t="shared" si="774"/>
        <v>#N/A</v>
      </c>
      <c r="K8596" t="e">
        <f t="shared" si="775"/>
        <v>#N/A</v>
      </c>
    </row>
    <row r="8597" spans="1:11">
      <c r="A8597">
        <v>1745751600</v>
      </c>
      <c r="B8597">
        <v>2.1793</v>
      </c>
      <c r="C8597">
        <v>2.1804</v>
      </c>
      <c r="D8597">
        <v>2.1771</v>
      </c>
      <c r="E8597">
        <v>2.1789</v>
      </c>
      <c r="F8597">
        <v>2.178797</v>
      </c>
      <c r="G8597">
        <v>2.178507</v>
      </c>
      <c r="H8597" t="e">
        <f t="shared" si="772"/>
        <v>#N/A</v>
      </c>
      <c r="I8597" t="e">
        <f t="shared" si="773"/>
        <v>#N/A</v>
      </c>
      <c r="J8597" t="e">
        <f t="shared" si="774"/>
        <v>#N/A</v>
      </c>
      <c r="K8597" t="e">
        <f t="shared" si="775"/>
        <v>#N/A</v>
      </c>
    </row>
    <row r="8598" spans="1:11">
      <c r="A8598">
        <v>1745752500</v>
      </c>
      <c r="B8598">
        <v>2.1786</v>
      </c>
      <c r="C8598">
        <v>2.1809</v>
      </c>
      <c r="D8598">
        <v>2.1761</v>
      </c>
      <c r="E8598">
        <v>2.1778</v>
      </c>
      <c r="F8598">
        <v>2.178528</v>
      </c>
      <c r="G8598">
        <v>2.178297</v>
      </c>
      <c r="H8598" t="e">
        <f t="shared" si="772"/>
        <v>#N/A</v>
      </c>
      <c r="I8598" t="e">
        <f t="shared" si="773"/>
        <v>#N/A</v>
      </c>
      <c r="J8598" t="e">
        <f t="shared" si="774"/>
        <v>#N/A</v>
      </c>
      <c r="K8598" t="e">
        <f t="shared" si="775"/>
        <v>#N/A</v>
      </c>
    </row>
    <row r="8599" spans="1:11">
      <c r="A8599">
        <v>1745753400</v>
      </c>
      <c r="B8599">
        <v>2.1779</v>
      </c>
      <c r="C8599">
        <v>2.1807</v>
      </c>
      <c r="D8599">
        <v>2.176</v>
      </c>
      <c r="E8599">
        <v>2.1763</v>
      </c>
      <c r="F8599">
        <v>2.17832</v>
      </c>
      <c r="G8599">
        <v>2.178082</v>
      </c>
      <c r="H8599" t="e">
        <f t="shared" si="772"/>
        <v>#N/A</v>
      </c>
      <c r="I8599" t="e">
        <f t="shared" si="773"/>
        <v>#N/A</v>
      </c>
      <c r="J8599" t="e">
        <f t="shared" si="774"/>
        <v>#N/A</v>
      </c>
      <c r="K8599" t="e">
        <f t="shared" si="775"/>
        <v>#N/A</v>
      </c>
    </row>
    <row r="8600" spans="1:11">
      <c r="A8600">
        <v>1745754300</v>
      </c>
      <c r="B8600">
        <v>2.1763</v>
      </c>
      <c r="C8600">
        <v>2.1801</v>
      </c>
      <c r="D8600">
        <v>2.1759</v>
      </c>
      <c r="E8600">
        <v>2.1783</v>
      </c>
      <c r="F8600">
        <v>2.178102</v>
      </c>
      <c r="G8600">
        <v>2.177997</v>
      </c>
      <c r="H8600" t="e">
        <f t="shared" si="772"/>
        <v>#N/A</v>
      </c>
      <c r="I8600" t="e">
        <f t="shared" si="773"/>
        <v>#N/A</v>
      </c>
      <c r="J8600" t="e">
        <f t="shared" si="774"/>
        <v>#N/A</v>
      </c>
      <c r="K8600" t="e">
        <f t="shared" si="775"/>
        <v>#N/A</v>
      </c>
    </row>
    <row r="8601" spans="1:11">
      <c r="A8601">
        <v>1745755200</v>
      </c>
      <c r="B8601">
        <v>2.1778</v>
      </c>
      <c r="C8601">
        <v>2.1795</v>
      </c>
      <c r="D8601">
        <v>2.1736</v>
      </c>
      <c r="E8601">
        <v>2.1736</v>
      </c>
      <c r="F8601">
        <v>2.178007</v>
      </c>
      <c r="G8601">
        <v>2.177692</v>
      </c>
      <c r="H8601" t="e">
        <f t="shared" si="772"/>
        <v>#N/A</v>
      </c>
      <c r="I8601" t="e">
        <f t="shared" si="773"/>
        <v>#N/A</v>
      </c>
      <c r="J8601" t="e">
        <f t="shared" si="774"/>
        <v>#N/A</v>
      </c>
      <c r="K8601" t="e">
        <f t="shared" si="775"/>
        <v>#N/A</v>
      </c>
    </row>
    <row r="8602" spans="1:11">
      <c r="A8602">
        <v>1745756100</v>
      </c>
      <c r="B8602">
        <v>2.1736</v>
      </c>
      <c r="C8602">
        <v>2.1793</v>
      </c>
      <c r="D8602">
        <v>2.1709</v>
      </c>
      <c r="E8602">
        <v>2.1791</v>
      </c>
      <c r="F8602">
        <v>2.177712</v>
      </c>
      <c r="G8602">
        <v>2.177507</v>
      </c>
      <c r="H8602" t="e">
        <f t="shared" si="772"/>
        <v>#N/A</v>
      </c>
      <c r="I8602" t="e">
        <f t="shared" si="773"/>
        <v>#N/A</v>
      </c>
      <c r="J8602" t="e">
        <f t="shared" si="774"/>
        <v>#N/A</v>
      </c>
      <c r="K8602" t="e">
        <f t="shared" si="775"/>
        <v>#N/A</v>
      </c>
    </row>
    <row r="8603" spans="1:13">
      <c r="A8603">
        <v>1745757000</v>
      </c>
      <c r="B8603">
        <v>2.1791</v>
      </c>
      <c r="C8603">
        <v>2.2378</v>
      </c>
      <c r="D8603">
        <v>2.176</v>
      </c>
      <c r="E8603">
        <v>2.2362</v>
      </c>
      <c r="F8603">
        <v>2.177527</v>
      </c>
      <c r="G8603">
        <v>2.178298</v>
      </c>
      <c r="H8603">
        <v>1745718300</v>
      </c>
      <c r="I8603">
        <v>2.1563</v>
      </c>
      <c r="J8603">
        <v>1745757000</v>
      </c>
      <c r="K8603">
        <v>2.2033</v>
      </c>
      <c r="L8603">
        <v>1.618</v>
      </c>
      <c r="M8603">
        <v>2.23235</v>
      </c>
    </row>
    <row r="8604" spans="1:15">
      <c r="A8604">
        <v>1745757900</v>
      </c>
      <c r="B8604">
        <v>2.2353</v>
      </c>
      <c r="C8604">
        <v>2.2684</v>
      </c>
      <c r="D8604">
        <v>2.2094</v>
      </c>
      <c r="E8604">
        <v>2.2128</v>
      </c>
      <c r="F8604">
        <v>2.178303</v>
      </c>
      <c r="G8604">
        <v>2.178753</v>
      </c>
      <c r="H8604" t="e">
        <f t="shared" ref="H8604:H8667" si="776">NA()</f>
        <v>#N/A</v>
      </c>
      <c r="I8604" t="e">
        <f t="shared" ref="I8604:I8667" si="777">NA()</f>
        <v>#N/A</v>
      </c>
      <c r="J8604" t="e">
        <f t="shared" ref="J8604:J8631" si="778">NA()</f>
        <v>#N/A</v>
      </c>
      <c r="K8604" t="e">
        <f t="shared" ref="K8604:K8631" si="779">NA()</f>
        <v>#N/A</v>
      </c>
      <c r="L8604">
        <v>0.236</v>
      </c>
      <c r="M8604">
        <v>2.1563</v>
      </c>
      <c r="N8604">
        <v>0.382</v>
      </c>
      <c r="O8604">
        <v>2.0442</v>
      </c>
    </row>
    <row r="8605" spans="1:11">
      <c r="A8605">
        <v>1745758800</v>
      </c>
      <c r="B8605">
        <v>2.2124</v>
      </c>
      <c r="C8605">
        <v>2.2381</v>
      </c>
      <c r="D8605">
        <v>2.2117</v>
      </c>
      <c r="E8605">
        <v>2.2337</v>
      </c>
      <c r="F8605">
        <v>2.178748</v>
      </c>
      <c r="G8605">
        <v>2.179423</v>
      </c>
      <c r="H8605" t="e">
        <f t="shared" si="776"/>
        <v>#N/A</v>
      </c>
      <c r="I8605" t="e">
        <f t="shared" si="777"/>
        <v>#N/A</v>
      </c>
      <c r="J8605" t="e">
        <f t="shared" si="778"/>
        <v>#N/A</v>
      </c>
      <c r="K8605" t="e">
        <f t="shared" si="779"/>
        <v>#N/A</v>
      </c>
    </row>
    <row r="8606" spans="1:11">
      <c r="A8606">
        <v>1745759700</v>
      </c>
      <c r="B8606">
        <v>2.2334</v>
      </c>
      <c r="C8606">
        <v>2.2471</v>
      </c>
      <c r="D8606">
        <v>2.223</v>
      </c>
      <c r="E8606">
        <v>2.2274</v>
      </c>
      <c r="F8606">
        <v>2.179413</v>
      </c>
      <c r="G8606">
        <v>2.179995</v>
      </c>
      <c r="H8606" t="e">
        <f t="shared" si="776"/>
        <v>#N/A</v>
      </c>
      <c r="I8606" t="e">
        <f t="shared" si="777"/>
        <v>#N/A</v>
      </c>
      <c r="J8606" t="e">
        <f t="shared" si="778"/>
        <v>#N/A</v>
      </c>
      <c r="K8606" t="e">
        <f t="shared" si="779"/>
        <v>#N/A</v>
      </c>
    </row>
    <row r="8607" spans="1:11">
      <c r="A8607">
        <v>1745760600</v>
      </c>
      <c r="B8607">
        <v>2.2279</v>
      </c>
      <c r="C8607">
        <v>2.2381</v>
      </c>
      <c r="D8607">
        <v>2.2262</v>
      </c>
      <c r="E8607">
        <v>2.2271</v>
      </c>
      <c r="F8607">
        <v>2.179985</v>
      </c>
      <c r="G8607">
        <v>2.180512</v>
      </c>
      <c r="H8607" t="e">
        <f t="shared" si="776"/>
        <v>#N/A</v>
      </c>
      <c r="I8607" t="e">
        <f t="shared" si="777"/>
        <v>#N/A</v>
      </c>
      <c r="J8607" t="e">
        <f t="shared" si="778"/>
        <v>#N/A</v>
      </c>
      <c r="K8607" t="e">
        <f t="shared" si="779"/>
        <v>#N/A</v>
      </c>
    </row>
    <row r="8608" spans="1:11">
      <c r="A8608">
        <v>1745761500</v>
      </c>
      <c r="B8608">
        <v>2.227</v>
      </c>
      <c r="C8608">
        <v>2.2337</v>
      </c>
      <c r="D8608">
        <v>2.2173</v>
      </c>
      <c r="E8608">
        <v>2.2201</v>
      </c>
      <c r="F8608">
        <v>2.1805</v>
      </c>
      <c r="G8608">
        <v>2.180952</v>
      </c>
      <c r="H8608" t="e">
        <f t="shared" si="776"/>
        <v>#N/A</v>
      </c>
      <c r="I8608" t="e">
        <f t="shared" si="777"/>
        <v>#N/A</v>
      </c>
      <c r="J8608" t="e">
        <f t="shared" si="778"/>
        <v>#N/A</v>
      </c>
      <c r="K8608" t="e">
        <f t="shared" si="779"/>
        <v>#N/A</v>
      </c>
    </row>
    <row r="8609" spans="1:13">
      <c r="A8609">
        <v>1745762400</v>
      </c>
      <c r="B8609">
        <v>2.2201</v>
      </c>
      <c r="C8609">
        <v>2.2273</v>
      </c>
      <c r="D8609">
        <v>2.2102</v>
      </c>
      <c r="E8609">
        <v>2.2155</v>
      </c>
      <c r="F8609">
        <v>2.180937</v>
      </c>
      <c r="G8609">
        <v>2.181362</v>
      </c>
      <c r="H8609" t="e">
        <f t="shared" si="776"/>
        <v>#N/A</v>
      </c>
      <c r="I8609" t="e">
        <f t="shared" si="777"/>
        <v>#N/A</v>
      </c>
      <c r="J8609" t="e">
        <f t="shared" si="778"/>
        <v>#N/A</v>
      </c>
      <c r="K8609" t="e">
        <f t="shared" si="779"/>
        <v>#N/A</v>
      </c>
      <c r="L8609">
        <v>0.5</v>
      </c>
      <c r="M8609">
        <v>1.9321</v>
      </c>
    </row>
    <row r="8610" spans="1:11">
      <c r="A8610">
        <v>1745763300</v>
      </c>
      <c r="B8610">
        <v>2.2159</v>
      </c>
      <c r="C8610">
        <v>2.226</v>
      </c>
      <c r="D8610">
        <v>2.2124</v>
      </c>
      <c r="E8610">
        <v>2.2255</v>
      </c>
      <c r="F8610">
        <v>2.181353</v>
      </c>
      <c r="G8610">
        <v>2.18192</v>
      </c>
      <c r="H8610" t="e">
        <f t="shared" si="776"/>
        <v>#N/A</v>
      </c>
      <c r="I8610" t="e">
        <f t="shared" si="777"/>
        <v>#N/A</v>
      </c>
      <c r="J8610" t="e">
        <f t="shared" si="778"/>
        <v>#N/A</v>
      </c>
      <c r="K8610" t="e">
        <f t="shared" si="779"/>
        <v>#N/A</v>
      </c>
    </row>
    <row r="8611" spans="1:11">
      <c r="A8611">
        <v>1745764200</v>
      </c>
      <c r="B8611">
        <v>2.2261</v>
      </c>
      <c r="C8611">
        <v>2.2351</v>
      </c>
      <c r="D8611">
        <v>2.2261</v>
      </c>
      <c r="E8611">
        <v>2.2293</v>
      </c>
      <c r="F8611">
        <v>2.181922</v>
      </c>
      <c r="G8611">
        <v>2.182563</v>
      </c>
      <c r="H8611" t="e">
        <f t="shared" si="776"/>
        <v>#N/A</v>
      </c>
      <c r="I8611" t="e">
        <f t="shared" si="777"/>
        <v>#N/A</v>
      </c>
      <c r="J8611" t="e">
        <f t="shared" si="778"/>
        <v>#N/A</v>
      </c>
      <c r="K8611" t="e">
        <f t="shared" si="779"/>
        <v>#N/A</v>
      </c>
    </row>
    <row r="8612" spans="1:11">
      <c r="A8612">
        <v>1745765100</v>
      </c>
      <c r="B8612">
        <v>2.2297</v>
      </c>
      <c r="C8612">
        <v>2.2369</v>
      </c>
      <c r="D8612">
        <v>2.2248</v>
      </c>
      <c r="E8612">
        <v>2.2351</v>
      </c>
      <c r="F8612">
        <v>2.182572</v>
      </c>
      <c r="G8612">
        <v>2.183337</v>
      </c>
      <c r="H8612" t="e">
        <f t="shared" si="776"/>
        <v>#N/A</v>
      </c>
      <c r="I8612" t="e">
        <f t="shared" si="777"/>
        <v>#N/A</v>
      </c>
      <c r="J8612" t="e">
        <f t="shared" si="778"/>
        <v>#N/A</v>
      </c>
      <c r="K8612" t="e">
        <f t="shared" si="779"/>
        <v>#N/A</v>
      </c>
    </row>
    <row r="8613" spans="1:11">
      <c r="A8613">
        <v>1745766000</v>
      </c>
      <c r="B8613">
        <v>2.2348</v>
      </c>
      <c r="C8613">
        <v>2.2413</v>
      </c>
      <c r="D8613">
        <v>2.2211</v>
      </c>
      <c r="E8613">
        <v>2.222</v>
      </c>
      <c r="F8613">
        <v>2.18334</v>
      </c>
      <c r="G8613">
        <v>2.183832</v>
      </c>
      <c r="H8613" t="e">
        <f t="shared" si="776"/>
        <v>#N/A</v>
      </c>
      <c r="I8613" t="e">
        <f t="shared" si="777"/>
        <v>#N/A</v>
      </c>
      <c r="J8613" t="e">
        <f t="shared" si="778"/>
        <v>#N/A</v>
      </c>
      <c r="K8613" t="e">
        <f t="shared" si="779"/>
        <v>#N/A</v>
      </c>
    </row>
    <row r="8614" spans="1:11">
      <c r="A8614">
        <v>1745766900</v>
      </c>
      <c r="B8614">
        <v>2.2214</v>
      </c>
      <c r="C8614">
        <v>2.2235</v>
      </c>
      <c r="D8614">
        <v>2.2133</v>
      </c>
      <c r="E8614">
        <v>2.2133</v>
      </c>
      <c r="F8614">
        <v>2.183818</v>
      </c>
      <c r="G8614">
        <v>2.184052</v>
      </c>
      <c r="H8614" t="e">
        <f t="shared" si="776"/>
        <v>#N/A</v>
      </c>
      <c r="I8614" t="e">
        <f t="shared" si="777"/>
        <v>#N/A</v>
      </c>
      <c r="J8614" t="e">
        <f t="shared" si="778"/>
        <v>#N/A</v>
      </c>
      <c r="K8614" t="e">
        <f t="shared" si="779"/>
        <v>#N/A</v>
      </c>
    </row>
    <row r="8615" spans="1:11">
      <c r="A8615">
        <v>1745767800</v>
      </c>
      <c r="B8615">
        <v>2.2132</v>
      </c>
      <c r="C8615">
        <v>2.2191</v>
      </c>
      <c r="D8615">
        <v>2.2108</v>
      </c>
      <c r="E8615">
        <v>2.2138</v>
      </c>
      <c r="F8615">
        <v>2.184043</v>
      </c>
      <c r="G8615">
        <v>2.184265</v>
      </c>
      <c r="H8615" t="e">
        <f t="shared" si="776"/>
        <v>#N/A</v>
      </c>
      <c r="I8615" t="e">
        <f t="shared" si="777"/>
        <v>#N/A</v>
      </c>
      <c r="J8615" t="e">
        <f t="shared" si="778"/>
        <v>#N/A</v>
      </c>
      <c r="K8615" t="e">
        <f t="shared" si="779"/>
        <v>#N/A</v>
      </c>
    </row>
    <row r="8616" spans="1:11">
      <c r="A8616">
        <v>1745768700</v>
      </c>
      <c r="B8616">
        <v>2.2143</v>
      </c>
      <c r="C8616">
        <v>2.2266</v>
      </c>
      <c r="D8616">
        <v>2.2142</v>
      </c>
      <c r="E8616">
        <v>2.2256</v>
      </c>
      <c r="F8616">
        <v>2.184262</v>
      </c>
      <c r="G8616">
        <v>2.184722</v>
      </c>
      <c r="H8616" t="e">
        <f t="shared" si="776"/>
        <v>#N/A</v>
      </c>
      <c r="I8616" t="e">
        <f t="shared" si="777"/>
        <v>#N/A</v>
      </c>
      <c r="J8616" t="e">
        <f t="shared" si="778"/>
        <v>#N/A</v>
      </c>
      <c r="K8616" t="e">
        <f t="shared" si="779"/>
        <v>#N/A</v>
      </c>
    </row>
    <row r="8617" spans="1:11">
      <c r="A8617">
        <v>1745769600</v>
      </c>
      <c r="B8617">
        <v>2.2256</v>
      </c>
      <c r="C8617">
        <v>2.2317</v>
      </c>
      <c r="D8617">
        <v>2.2246</v>
      </c>
      <c r="E8617">
        <v>2.2268</v>
      </c>
      <c r="F8617">
        <v>2.184708</v>
      </c>
      <c r="G8617">
        <v>2.185163</v>
      </c>
      <c r="H8617" t="e">
        <f t="shared" si="776"/>
        <v>#N/A</v>
      </c>
      <c r="I8617" t="e">
        <f t="shared" si="777"/>
        <v>#N/A</v>
      </c>
      <c r="J8617" t="e">
        <f t="shared" si="778"/>
        <v>#N/A</v>
      </c>
      <c r="K8617" t="e">
        <f t="shared" si="779"/>
        <v>#N/A</v>
      </c>
    </row>
    <row r="8618" spans="1:11">
      <c r="A8618">
        <v>1745770500</v>
      </c>
      <c r="B8618">
        <v>2.2272</v>
      </c>
      <c r="C8618">
        <v>2.2272</v>
      </c>
      <c r="D8618">
        <v>2.218</v>
      </c>
      <c r="E8618">
        <v>2.218</v>
      </c>
      <c r="F8618">
        <v>2.185163</v>
      </c>
      <c r="G8618">
        <v>2.185795</v>
      </c>
      <c r="H8618" t="e">
        <f t="shared" si="776"/>
        <v>#N/A</v>
      </c>
      <c r="I8618" t="e">
        <f t="shared" si="777"/>
        <v>#N/A</v>
      </c>
      <c r="J8618" t="e">
        <f t="shared" si="778"/>
        <v>#N/A</v>
      </c>
      <c r="K8618" t="e">
        <f t="shared" si="779"/>
        <v>#N/A</v>
      </c>
    </row>
    <row r="8619" spans="1:11">
      <c r="A8619">
        <v>1745771400</v>
      </c>
      <c r="B8619">
        <v>2.2181</v>
      </c>
      <c r="C8619">
        <v>2.2258</v>
      </c>
      <c r="D8619">
        <v>2.2133</v>
      </c>
      <c r="E8619">
        <v>2.224</v>
      </c>
      <c r="F8619">
        <v>2.185795</v>
      </c>
      <c r="G8619">
        <v>2.186633</v>
      </c>
      <c r="H8619" t="e">
        <f t="shared" si="776"/>
        <v>#N/A</v>
      </c>
      <c r="I8619" t="e">
        <f t="shared" si="777"/>
        <v>#N/A</v>
      </c>
      <c r="J8619" t="e">
        <f t="shared" si="778"/>
        <v>#N/A</v>
      </c>
      <c r="K8619" t="e">
        <f t="shared" si="779"/>
        <v>#N/A</v>
      </c>
    </row>
    <row r="8620" spans="1:11">
      <c r="A8620">
        <v>1745772300</v>
      </c>
      <c r="B8620">
        <v>2.224</v>
      </c>
      <c r="C8620">
        <v>2.2325</v>
      </c>
      <c r="D8620">
        <v>2.222</v>
      </c>
      <c r="E8620">
        <v>2.2312</v>
      </c>
      <c r="F8620">
        <v>2.18664</v>
      </c>
      <c r="G8620">
        <v>2.187832</v>
      </c>
      <c r="H8620" t="e">
        <f t="shared" si="776"/>
        <v>#N/A</v>
      </c>
      <c r="I8620" t="e">
        <f t="shared" si="777"/>
        <v>#N/A</v>
      </c>
      <c r="J8620" t="e">
        <f t="shared" si="778"/>
        <v>#N/A</v>
      </c>
      <c r="K8620" t="e">
        <f t="shared" si="779"/>
        <v>#N/A</v>
      </c>
    </row>
    <row r="8621" spans="1:11">
      <c r="A8621">
        <v>1745773200</v>
      </c>
      <c r="B8621">
        <v>2.2311</v>
      </c>
      <c r="C8621">
        <v>2.2361</v>
      </c>
      <c r="D8621">
        <v>2.23</v>
      </c>
      <c r="E8621">
        <v>2.2342</v>
      </c>
      <c r="F8621">
        <v>2.187835</v>
      </c>
      <c r="G8621">
        <v>2.188912</v>
      </c>
      <c r="H8621" t="e">
        <f t="shared" si="776"/>
        <v>#N/A</v>
      </c>
      <c r="I8621" t="e">
        <f t="shared" si="777"/>
        <v>#N/A</v>
      </c>
      <c r="J8621" t="e">
        <f t="shared" si="778"/>
        <v>#N/A</v>
      </c>
      <c r="K8621" t="e">
        <f t="shared" si="779"/>
        <v>#N/A</v>
      </c>
    </row>
    <row r="8622" spans="1:11">
      <c r="A8622">
        <v>1745774100</v>
      </c>
      <c r="B8622">
        <v>2.234</v>
      </c>
      <c r="C8622">
        <v>2.2384</v>
      </c>
      <c r="D8622">
        <v>2.2253</v>
      </c>
      <c r="E8622">
        <v>2.2256</v>
      </c>
      <c r="F8622">
        <v>2.188912</v>
      </c>
      <c r="G8622">
        <v>2.189862</v>
      </c>
      <c r="H8622" t="e">
        <f t="shared" si="776"/>
        <v>#N/A</v>
      </c>
      <c r="I8622" t="e">
        <f t="shared" si="777"/>
        <v>#N/A</v>
      </c>
      <c r="J8622" t="e">
        <f t="shared" si="778"/>
        <v>#N/A</v>
      </c>
      <c r="K8622" t="e">
        <f t="shared" si="779"/>
        <v>#N/A</v>
      </c>
    </row>
    <row r="8623" spans="1:11">
      <c r="A8623">
        <v>1745775000</v>
      </c>
      <c r="B8623">
        <v>2.2258</v>
      </c>
      <c r="C8623">
        <v>2.2314</v>
      </c>
      <c r="D8623">
        <v>2.2243</v>
      </c>
      <c r="E8623">
        <v>2.2299</v>
      </c>
      <c r="F8623">
        <v>2.18987</v>
      </c>
      <c r="G8623">
        <v>2.1909</v>
      </c>
      <c r="H8623" t="e">
        <f t="shared" si="776"/>
        <v>#N/A</v>
      </c>
      <c r="I8623" t="e">
        <f t="shared" si="777"/>
        <v>#N/A</v>
      </c>
      <c r="J8623" t="e">
        <f t="shared" si="778"/>
        <v>#N/A</v>
      </c>
      <c r="K8623" t="e">
        <f t="shared" si="779"/>
        <v>#N/A</v>
      </c>
    </row>
    <row r="8624" spans="1:11">
      <c r="A8624">
        <v>1745775900</v>
      </c>
      <c r="B8624">
        <v>2.2295</v>
      </c>
      <c r="C8624">
        <v>2.2319</v>
      </c>
      <c r="D8624">
        <v>2.2261</v>
      </c>
      <c r="E8624">
        <v>2.2286</v>
      </c>
      <c r="F8624">
        <v>2.190913</v>
      </c>
      <c r="G8624">
        <v>2.191885</v>
      </c>
      <c r="H8624" t="e">
        <f t="shared" si="776"/>
        <v>#N/A</v>
      </c>
      <c r="I8624" t="e">
        <f t="shared" si="777"/>
        <v>#N/A</v>
      </c>
      <c r="J8624" t="e">
        <f t="shared" si="778"/>
        <v>#N/A</v>
      </c>
      <c r="K8624" t="e">
        <f t="shared" si="779"/>
        <v>#N/A</v>
      </c>
    </row>
    <row r="8625" spans="1:11">
      <c r="A8625">
        <v>1745776800</v>
      </c>
      <c r="B8625">
        <v>2.2283</v>
      </c>
      <c r="C8625">
        <v>2.246</v>
      </c>
      <c r="D8625">
        <v>2.2283</v>
      </c>
      <c r="E8625">
        <v>2.2437</v>
      </c>
      <c r="F8625">
        <v>2.191893</v>
      </c>
      <c r="G8625">
        <v>2.19306</v>
      </c>
      <c r="H8625" t="e">
        <f t="shared" si="776"/>
        <v>#N/A</v>
      </c>
      <c r="I8625" t="e">
        <f t="shared" si="777"/>
        <v>#N/A</v>
      </c>
      <c r="J8625" t="e">
        <f t="shared" si="778"/>
        <v>#N/A</v>
      </c>
      <c r="K8625" t="e">
        <f t="shared" si="779"/>
        <v>#N/A</v>
      </c>
    </row>
    <row r="8626" spans="1:11">
      <c r="A8626">
        <v>1745777700</v>
      </c>
      <c r="B8626">
        <v>2.2439</v>
      </c>
      <c r="C8626">
        <v>2.2462</v>
      </c>
      <c r="D8626">
        <v>2.2387</v>
      </c>
      <c r="E8626">
        <v>2.2446</v>
      </c>
      <c r="F8626">
        <v>2.193073</v>
      </c>
      <c r="G8626">
        <v>2.19424</v>
      </c>
      <c r="H8626" t="e">
        <f t="shared" si="776"/>
        <v>#N/A</v>
      </c>
      <c r="I8626" t="e">
        <f t="shared" si="777"/>
        <v>#N/A</v>
      </c>
      <c r="J8626" t="e">
        <f t="shared" si="778"/>
        <v>#N/A</v>
      </c>
      <c r="K8626" t="e">
        <f t="shared" si="779"/>
        <v>#N/A</v>
      </c>
    </row>
    <row r="8627" spans="1:11">
      <c r="A8627">
        <v>1745778600</v>
      </c>
      <c r="B8627">
        <v>2.2448</v>
      </c>
      <c r="C8627">
        <v>2.2495</v>
      </c>
      <c r="D8627">
        <v>2.2435</v>
      </c>
      <c r="E8627">
        <v>2.2459</v>
      </c>
      <c r="F8627">
        <v>2.194257</v>
      </c>
      <c r="G8627">
        <v>2.195428</v>
      </c>
      <c r="H8627" t="e">
        <f t="shared" si="776"/>
        <v>#N/A</v>
      </c>
      <c r="I8627" t="e">
        <f t="shared" si="777"/>
        <v>#N/A</v>
      </c>
      <c r="J8627" t="e">
        <f t="shared" si="778"/>
        <v>#N/A</v>
      </c>
      <c r="K8627" t="e">
        <f t="shared" si="779"/>
        <v>#N/A</v>
      </c>
    </row>
    <row r="8628" spans="1:11">
      <c r="A8628">
        <v>1745779500</v>
      </c>
      <c r="B8628">
        <v>2.2465</v>
      </c>
      <c r="C8628">
        <v>2.2493</v>
      </c>
      <c r="D8628">
        <v>2.2395</v>
      </c>
      <c r="E8628">
        <v>2.242</v>
      </c>
      <c r="F8628">
        <v>2.195455</v>
      </c>
      <c r="G8628">
        <v>2.196578</v>
      </c>
      <c r="H8628" t="e">
        <f t="shared" si="776"/>
        <v>#N/A</v>
      </c>
      <c r="I8628" t="e">
        <f t="shared" si="777"/>
        <v>#N/A</v>
      </c>
      <c r="J8628" t="e">
        <f t="shared" si="778"/>
        <v>#N/A</v>
      </c>
      <c r="K8628" t="e">
        <f t="shared" si="779"/>
        <v>#N/A</v>
      </c>
    </row>
    <row r="8629" spans="1:11">
      <c r="A8629">
        <v>1745780400</v>
      </c>
      <c r="B8629">
        <v>2.242</v>
      </c>
      <c r="C8629">
        <v>2.2495</v>
      </c>
      <c r="D8629">
        <v>2.242</v>
      </c>
      <c r="E8629">
        <v>2.2448</v>
      </c>
      <c r="F8629">
        <v>2.19661</v>
      </c>
      <c r="G8629">
        <v>2.197718</v>
      </c>
      <c r="H8629" t="e">
        <f t="shared" si="776"/>
        <v>#N/A</v>
      </c>
      <c r="I8629" t="e">
        <f t="shared" si="777"/>
        <v>#N/A</v>
      </c>
      <c r="J8629" t="e">
        <f t="shared" si="778"/>
        <v>#N/A</v>
      </c>
      <c r="K8629" t="e">
        <f t="shared" si="779"/>
        <v>#N/A</v>
      </c>
    </row>
    <row r="8630" spans="1:11">
      <c r="A8630">
        <v>1745781300</v>
      </c>
      <c r="B8630">
        <v>2.2448</v>
      </c>
      <c r="C8630">
        <v>2.2575</v>
      </c>
      <c r="D8630">
        <v>2.2427</v>
      </c>
      <c r="E8630">
        <v>2.2571</v>
      </c>
      <c r="F8630">
        <v>2.197753</v>
      </c>
      <c r="G8630">
        <v>2.1991</v>
      </c>
      <c r="H8630" t="e">
        <f t="shared" si="776"/>
        <v>#N/A</v>
      </c>
      <c r="I8630" t="e">
        <f t="shared" si="777"/>
        <v>#N/A</v>
      </c>
      <c r="J8630" t="e">
        <f t="shared" si="778"/>
        <v>#N/A</v>
      </c>
      <c r="K8630" t="e">
        <f t="shared" si="779"/>
        <v>#N/A</v>
      </c>
    </row>
    <row r="8631" spans="1:11">
      <c r="A8631">
        <v>1745782200</v>
      </c>
      <c r="B8631">
        <v>2.257</v>
      </c>
      <c r="C8631">
        <v>2.2607</v>
      </c>
      <c r="D8631">
        <v>2.2526</v>
      </c>
      <c r="E8631">
        <v>2.253</v>
      </c>
      <c r="F8631">
        <v>2.199133</v>
      </c>
      <c r="G8631">
        <v>2.20054</v>
      </c>
      <c r="H8631" t="e">
        <f t="shared" si="776"/>
        <v>#N/A</v>
      </c>
      <c r="I8631" t="e">
        <f t="shared" si="777"/>
        <v>#N/A</v>
      </c>
      <c r="J8631" t="e">
        <f t="shared" si="778"/>
        <v>#N/A</v>
      </c>
      <c r="K8631" t="e">
        <f t="shared" si="779"/>
        <v>#N/A</v>
      </c>
    </row>
    <row r="8632" spans="1:13">
      <c r="A8632">
        <v>1745783100</v>
      </c>
      <c r="B8632">
        <v>2.2529</v>
      </c>
      <c r="C8632">
        <v>2.2823</v>
      </c>
      <c r="D8632">
        <v>2.2528</v>
      </c>
      <c r="E8632">
        <v>2.2823</v>
      </c>
      <c r="F8632">
        <v>2.200573</v>
      </c>
      <c r="G8632">
        <v>2.202512</v>
      </c>
      <c r="H8632" t="e">
        <f t="shared" si="776"/>
        <v>#N/A</v>
      </c>
      <c r="I8632" t="e">
        <f t="shared" si="777"/>
        <v>#N/A</v>
      </c>
      <c r="J8632">
        <v>1745783100</v>
      </c>
      <c r="K8632">
        <v>2.2684</v>
      </c>
      <c r="L8632">
        <v>2.618</v>
      </c>
      <c r="M8632">
        <v>2.27935</v>
      </c>
    </row>
    <row r="8633" spans="1:11">
      <c r="A8633">
        <v>1745784000</v>
      </c>
      <c r="B8633">
        <v>2.2821</v>
      </c>
      <c r="C8633">
        <v>2.2924</v>
      </c>
      <c r="D8633">
        <v>2.2721</v>
      </c>
      <c r="E8633">
        <v>2.2913</v>
      </c>
      <c r="F8633">
        <v>2.202542</v>
      </c>
      <c r="G8633">
        <v>2.20454</v>
      </c>
      <c r="H8633" t="e">
        <f t="shared" si="776"/>
        <v>#N/A</v>
      </c>
      <c r="I8633" t="e">
        <f t="shared" si="777"/>
        <v>#N/A</v>
      </c>
      <c r="J8633" t="e">
        <f t="shared" ref="J8633:J8677" si="780">NA()</f>
        <v>#N/A</v>
      </c>
      <c r="K8633" t="e">
        <f t="shared" ref="K8633:K8677" si="781">NA()</f>
        <v>#N/A</v>
      </c>
    </row>
    <row r="8634" spans="1:11">
      <c r="A8634">
        <v>1745784900</v>
      </c>
      <c r="B8634">
        <v>2.2915</v>
      </c>
      <c r="C8634">
        <v>2.2926</v>
      </c>
      <c r="D8634">
        <v>2.2667</v>
      </c>
      <c r="E8634">
        <v>2.2695</v>
      </c>
      <c r="F8634">
        <v>2.204568</v>
      </c>
      <c r="G8634">
        <v>2.20636</v>
      </c>
      <c r="H8634" t="e">
        <f t="shared" si="776"/>
        <v>#N/A</v>
      </c>
      <c r="I8634" t="e">
        <f t="shared" si="777"/>
        <v>#N/A</v>
      </c>
      <c r="J8634" t="e">
        <f t="shared" si="780"/>
        <v>#N/A</v>
      </c>
      <c r="K8634" t="e">
        <f t="shared" si="781"/>
        <v>#N/A</v>
      </c>
    </row>
    <row r="8635" spans="1:11">
      <c r="A8635">
        <v>1745785800</v>
      </c>
      <c r="B8635">
        <v>2.2695</v>
      </c>
      <c r="C8635">
        <v>2.2913</v>
      </c>
      <c r="D8635">
        <v>2.2632</v>
      </c>
      <c r="E8635">
        <v>2.2888</v>
      </c>
      <c r="F8635">
        <v>2.206393</v>
      </c>
      <c r="G8635">
        <v>2.208455</v>
      </c>
      <c r="H8635" t="e">
        <f t="shared" si="776"/>
        <v>#N/A</v>
      </c>
      <c r="I8635" t="e">
        <f t="shared" si="777"/>
        <v>#N/A</v>
      </c>
      <c r="J8635" t="e">
        <f t="shared" si="780"/>
        <v>#N/A</v>
      </c>
      <c r="K8635" t="e">
        <f t="shared" si="781"/>
        <v>#N/A</v>
      </c>
    </row>
    <row r="8636" spans="1:11">
      <c r="A8636">
        <v>1745786700</v>
      </c>
      <c r="B8636">
        <v>2.2881</v>
      </c>
      <c r="C8636">
        <v>2.2889</v>
      </c>
      <c r="D8636">
        <v>2.2778</v>
      </c>
      <c r="E8636">
        <v>2.2809</v>
      </c>
      <c r="F8636">
        <v>2.208467</v>
      </c>
      <c r="G8636">
        <v>2.210363</v>
      </c>
      <c r="H8636" t="e">
        <f t="shared" si="776"/>
        <v>#N/A</v>
      </c>
      <c r="I8636" t="e">
        <f t="shared" si="777"/>
        <v>#N/A</v>
      </c>
      <c r="J8636" t="e">
        <f t="shared" si="780"/>
        <v>#N/A</v>
      </c>
      <c r="K8636" t="e">
        <f t="shared" si="781"/>
        <v>#N/A</v>
      </c>
    </row>
    <row r="8637" spans="1:11">
      <c r="A8637">
        <v>1745787600</v>
      </c>
      <c r="B8637">
        <v>2.28</v>
      </c>
      <c r="C8637">
        <v>2.2814</v>
      </c>
      <c r="D8637">
        <v>2.2668</v>
      </c>
      <c r="E8637">
        <v>2.2684</v>
      </c>
      <c r="F8637">
        <v>2.210362</v>
      </c>
      <c r="G8637">
        <v>2.212</v>
      </c>
      <c r="H8637" t="e">
        <f t="shared" si="776"/>
        <v>#N/A</v>
      </c>
      <c r="I8637" t="e">
        <f t="shared" si="777"/>
        <v>#N/A</v>
      </c>
      <c r="J8637" t="e">
        <f t="shared" si="780"/>
        <v>#N/A</v>
      </c>
      <c r="K8637" t="e">
        <f t="shared" si="781"/>
        <v>#N/A</v>
      </c>
    </row>
    <row r="8638" spans="1:11">
      <c r="A8638">
        <v>1745788500</v>
      </c>
      <c r="B8638">
        <v>2.2685</v>
      </c>
      <c r="C8638">
        <v>2.2756</v>
      </c>
      <c r="D8638">
        <v>2.2661</v>
      </c>
      <c r="E8638">
        <v>2.273</v>
      </c>
      <c r="F8638">
        <v>2.211993</v>
      </c>
      <c r="G8638">
        <v>2.213692</v>
      </c>
      <c r="H8638" t="e">
        <f t="shared" si="776"/>
        <v>#N/A</v>
      </c>
      <c r="I8638" t="e">
        <f t="shared" si="777"/>
        <v>#N/A</v>
      </c>
      <c r="J8638" t="e">
        <f t="shared" si="780"/>
        <v>#N/A</v>
      </c>
      <c r="K8638" t="e">
        <f t="shared" si="781"/>
        <v>#N/A</v>
      </c>
    </row>
    <row r="8639" spans="1:11">
      <c r="A8639">
        <v>1745789400</v>
      </c>
      <c r="B8639">
        <v>2.273</v>
      </c>
      <c r="C8639">
        <v>2.273</v>
      </c>
      <c r="D8639">
        <v>2.2636</v>
      </c>
      <c r="E8639">
        <v>2.2665</v>
      </c>
      <c r="F8639">
        <v>2.213683</v>
      </c>
      <c r="G8639">
        <v>2.21527</v>
      </c>
      <c r="H8639" t="e">
        <f t="shared" si="776"/>
        <v>#N/A</v>
      </c>
      <c r="I8639" t="e">
        <f t="shared" si="777"/>
        <v>#N/A</v>
      </c>
      <c r="J8639" t="e">
        <f t="shared" si="780"/>
        <v>#N/A</v>
      </c>
      <c r="K8639" t="e">
        <f t="shared" si="781"/>
        <v>#N/A</v>
      </c>
    </row>
    <row r="8640" spans="1:11">
      <c r="A8640">
        <v>1745790300</v>
      </c>
      <c r="B8640">
        <v>2.2677</v>
      </c>
      <c r="C8640">
        <v>2.2721</v>
      </c>
      <c r="D8640">
        <v>2.2633</v>
      </c>
      <c r="E8640">
        <v>2.2645</v>
      </c>
      <c r="F8640">
        <v>2.215285</v>
      </c>
      <c r="G8640">
        <v>2.21683</v>
      </c>
      <c r="H8640" t="e">
        <f t="shared" si="776"/>
        <v>#N/A</v>
      </c>
      <c r="I8640" t="e">
        <f t="shared" si="777"/>
        <v>#N/A</v>
      </c>
      <c r="J8640" t="e">
        <f t="shared" si="780"/>
        <v>#N/A</v>
      </c>
      <c r="K8640" t="e">
        <f t="shared" si="781"/>
        <v>#N/A</v>
      </c>
    </row>
    <row r="8641" spans="1:13">
      <c r="A8641">
        <v>1745791200</v>
      </c>
      <c r="B8641">
        <v>2.2643</v>
      </c>
      <c r="C8641">
        <v>2.266</v>
      </c>
      <c r="D8641">
        <v>2.2539</v>
      </c>
      <c r="E8641">
        <v>2.2548</v>
      </c>
      <c r="F8641">
        <v>2.216832</v>
      </c>
      <c r="G8641">
        <v>2.21834</v>
      </c>
      <c r="H8641" t="e">
        <f t="shared" si="776"/>
        <v>#N/A</v>
      </c>
      <c r="I8641" t="e">
        <f t="shared" si="777"/>
        <v>#N/A</v>
      </c>
      <c r="J8641" t="e">
        <f t="shared" si="780"/>
        <v>#N/A</v>
      </c>
      <c r="K8641" t="e">
        <f t="shared" si="781"/>
        <v>#N/A</v>
      </c>
      <c r="L8641">
        <v>0.236</v>
      </c>
      <c r="M8641">
        <v>2.1563</v>
      </c>
    </row>
    <row r="8642" spans="1:11">
      <c r="A8642">
        <v>1745792100</v>
      </c>
      <c r="B8642">
        <v>2.2538</v>
      </c>
      <c r="C8642">
        <v>2.26</v>
      </c>
      <c r="D8642">
        <v>2.2491</v>
      </c>
      <c r="E8642">
        <v>2.2491</v>
      </c>
      <c r="F8642">
        <v>2.218328</v>
      </c>
      <c r="G8642">
        <v>2.219675</v>
      </c>
      <c r="H8642" t="e">
        <f t="shared" si="776"/>
        <v>#N/A</v>
      </c>
      <c r="I8642" t="e">
        <f t="shared" si="777"/>
        <v>#N/A</v>
      </c>
      <c r="J8642" t="e">
        <f t="shared" si="780"/>
        <v>#N/A</v>
      </c>
      <c r="K8642" t="e">
        <f t="shared" si="781"/>
        <v>#N/A</v>
      </c>
    </row>
    <row r="8643" spans="1:11">
      <c r="A8643">
        <v>1745793000</v>
      </c>
      <c r="B8643">
        <v>2.2493</v>
      </c>
      <c r="C8643">
        <v>2.2561</v>
      </c>
      <c r="D8643">
        <v>2.2434</v>
      </c>
      <c r="E8643">
        <v>2.256</v>
      </c>
      <c r="F8643">
        <v>2.219667</v>
      </c>
      <c r="G8643">
        <v>2.221145</v>
      </c>
      <c r="H8643" t="e">
        <f t="shared" si="776"/>
        <v>#N/A</v>
      </c>
      <c r="I8643" t="e">
        <f t="shared" si="777"/>
        <v>#N/A</v>
      </c>
      <c r="J8643" t="e">
        <f t="shared" si="780"/>
        <v>#N/A</v>
      </c>
      <c r="K8643" t="e">
        <f t="shared" si="781"/>
        <v>#N/A</v>
      </c>
    </row>
    <row r="8644" spans="1:11">
      <c r="A8644">
        <v>1745793900</v>
      </c>
      <c r="B8644">
        <v>2.2564</v>
      </c>
      <c r="C8644">
        <v>2.2618</v>
      </c>
      <c r="D8644">
        <v>2.254</v>
      </c>
      <c r="E8644">
        <v>2.2597</v>
      </c>
      <c r="F8644">
        <v>2.221133</v>
      </c>
      <c r="G8644">
        <v>2.222645</v>
      </c>
      <c r="H8644" t="e">
        <f t="shared" si="776"/>
        <v>#N/A</v>
      </c>
      <c r="I8644" t="e">
        <f t="shared" si="777"/>
        <v>#N/A</v>
      </c>
      <c r="J8644" t="e">
        <f t="shared" si="780"/>
        <v>#N/A</v>
      </c>
      <c r="K8644" t="e">
        <f t="shared" si="781"/>
        <v>#N/A</v>
      </c>
    </row>
    <row r="8645" spans="1:11">
      <c r="A8645">
        <v>1745794800</v>
      </c>
      <c r="B8645">
        <v>2.2596</v>
      </c>
      <c r="C8645">
        <v>2.2596</v>
      </c>
      <c r="D8645">
        <v>2.2453</v>
      </c>
      <c r="E8645">
        <v>2.2478</v>
      </c>
      <c r="F8645">
        <v>2.222632</v>
      </c>
      <c r="G8645">
        <v>2.223925</v>
      </c>
      <c r="H8645" t="e">
        <f t="shared" si="776"/>
        <v>#N/A</v>
      </c>
      <c r="I8645" t="e">
        <f t="shared" si="777"/>
        <v>#N/A</v>
      </c>
      <c r="J8645" t="e">
        <f t="shared" si="780"/>
        <v>#N/A</v>
      </c>
      <c r="K8645" t="e">
        <f t="shared" si="781"/>
        <v>#N/A</v>
      </c>
    </row>
    <row r="8646" spans="1:11">
      <c r="A8646">
        <v>1745795700</v>
      </c>
      <c r="B8646">
        <v>2.2471</v>
      </c>
      <c r="C8646">
        <v>2.2574</v>
      </c>
      <c r="D8646">
        <v>2.2458</v>
      </c>
      <c r="E8646">
        <v>2.2537</v>
      </c>
      <c r="F8646">
        <v>2.223902</v>
      </c>
      <c r="G8646">
        <v>2.225297</v>
      </c>
      <c r="H8646" t="e">
        <f t="shared" si="776"/>
        <v>#N/A</v>
      </c>
      <c r="I8646" t="e">
        <f t="shared" si="777"/>
        <v>#N/A</v>
      </c>
      <c r="J8646" t="e">
        <f t="shared" si="780"/>
        <v>#N/A</v>
      </c>
      <c r="K8646" t="e">
        <f t="shared" si="781"/>
        <v>#N/A</v>
      </c>
    </row>
    <row r="8647" spans="1:11">
      <c r="A8647">
        <v>1745796600</v>
      </c>
      <c r="B8647">
        <v>2.2533</v>
      </c>
      <c r="C8647">
        <v>2.257</v>
      </c>
      <c r="D8647">
        <v>2.2507</v>
      </c>
      <c r="E8647">
        <v>2.2518</v>
      </c>
      <c r="F8647">
        <v>2.225268</v>
      </c>
      <c r="G8647">
        <v>2.226553</v>
      </c>
      <c r="H8647" t="e">
        <f t="shared" si="776"/>
        <v>#N/A</v>
      </c>
      <c r="I8647" t="e">
        <f t="shared" si="777"/>
        <v>#N/A</v>
      </c>
      <c r="J8647" t="e">
        <f t="shared" si="780"/>
        <v>#N/A</v>
      </c>
      <c r="K8647" t="e">
        <f t="shared" si="781"/>
        <v>#N/A</v>
      </c>
    </row>
    <row r="8648" spans="1:11">
      <c r="A8648">
        <v>1745797500</v>
      </c>
      <c r="B8648">
        <v>2.2525</v>
      </c>
      <c r="C8648">
        <v>2.2583</v>
      </c>
      <c r="D8648">
        <v>2.2494</v>
      </c>
      <c r="E8648">
        <v>2.2498</v>
      </c>
      <c r="F8648">
        <v>2.226528</v>
      </c>
      <c r="G8648">
        <v>2.22778</v>
      </c>
      <c r="H8648" t="e">
        <f t="shared" si="776"/>
        <v>#N/A</v>
      </c>
      <c r="I8648" t="e">
        <f t="shared" si="777"/>
        <v>#N/A</v>
      </c>
      <c r="J8648" t="e">
        <f t="shared" si="780"/>
        <v>#N/A</v>
      </c>
      <c r="K8648" t="e">
        <f t="shared" si="781"/>
        <v>#N/A</v>
      </c>
    </row>
    <row r="8649" spans="1:13">
      <c r="A8649">
        <v>1745798400</v>
      </c>
      <c r="B8649">
        <v>2.2497</v>
      </c>
      <c r="C8649">
        <v>2.2527</v>
      </c>
      <c r="D8649">
        <v>2.2299</v>
      </c>
      <c r="E8649">
        <v>2.239</v>
      </c>
      <c r="F8649">
        <v>2.227752</v>
      </c>
      <c r="G8649">
        <v>2.228877</v>
      </c>
      <c r="H8649" t="e">
        <f t="shared" si="776"/>
        <v>#N/A</v>
      </c>
      <c r="I8649" t="e">
        <f t="shared" si="777"/>
        <v>#N/A</v>
      </c>
      <c r="J8649" t="e">
        <f t="shared" si="780"/>
        <v>#N/A</v>
      </c>
      <c r="K8649" t="e">
        <f t="shared" si="781"/>
        <v>#N/A</v>
      </c>
      <c r="L8649">
        <v>0.382</v>
      </c>
      <c r="M8649">
        <v>2.02</v>
      </c>
    </row>
    <row r="8650" spans="1:11">
      <c r="A8650">
        <v>1745799300</v>
      </c>
      <c r="B8650">
        <v>2.2399</v>
      </c>
      <c r="C8650">
        <v>2.2516</v>
      </c>
      <c r="D8650">
        <v>2.2366</v>
      </c>
      <c r="E8650">
        <v>2.2484</v>
      </c>
      <c r="F8650">
        <v>2.228863</v>
      </c>
      <c r="G8650">
        <v>2.230147</v>
      </c>
      <c r="H8650" t="e">
        <f t="shared" si="776"/>
        <v>#N/A</v>
      </c>
      <c r="I8650" t="e">
        <f t="shared" si="777"/>
        <v>#N/A</v>
      </c>
      <c r="J8650" t="e">
        <f t="shared" si="780"/>
        <v>#N/A</v>
      </c>
      <c r="K8650" t="e">
        <f t="shared" si="781"/>
        <v>#N/A</v>
      </c>
    </row>
    <row r="8651" spans="1:11">
      <c r="A8651">
        <v>1745800200</v>
      </c>
      <c r="B8651">
        <v>2.2485</v>
      </c>
      <c r="C8651">
        <v>2.2595</v>
      </c>
      <c r="D8651">
        <v>2.248</v>
      </c>
      <c r="E8651">
        <v>2.2594</v>
      </c>
      <c r="F8651">
        <v>2.230135</v>
      </c>
      <c r="G8651">
        <v>2.231493</v>
      </c>
      <c r="H8651" t="e">
        <f t="shared" si="776"/>
        <v>#N/A</v>
      </c>
      <c r="I8651" t="e">
        <f t="shared" si="777"/>
        <v>#N/A</v>
      </c>
      <c r="J8651" t="e">
        <f t="shared" si="780"/>
        <v>#N/A</v>
      </c>
      <c r="K8651" t="e">
        <f t="shared" si="781"/>
        <v>#N/A</v>
      </c>
    </row>
    <row r="8652" spans="1:11">
      <c r="A8652">
        <v>1745801100</v>
      </c>
      <c r="B8652">
        <v>2.2593</v>
      </c>
      <c r="C8652">
        <v>2.263</v>
      </c>
      <c r="D8652">
        <v>2.25</v>
      </c>
      <c r="E8652">
        <v>2.2566</v>
      </c>
      <c r="F8652">
        <v>2.231477</v>
      </c>
      <c r="G8652">
        <v>2.232815</v>
      </c>
      <c r="H8652" t="e">
        <f t="shared" si="776"/>
        <v>#N/A</v>
      </c>
      <c r="I8652" t="e">
        <f t="shared" si="777"/>
        <v>#N/A</v>
      </c>
      <c r="J8652" t="e">
        <f t="shared" si="780"/>
        <v>#N/A</v>
      </c>
      <c r="K8652" t="e">
        <f t="shared" si="781"/>
        <v>#N/A</v>
      </c>
    </row>
    <row r="8653" spans="1:11">
      <c r="A8653">
        <v>1745802000</v>
      </c>
      <c r="B8653">
        <v>2.2564</v>
      </c>
      <c r="C8653">
        <v>2.2595</v>
      </c>
      <c r="D8653">
        <v>2.2266</v>
      </c>
      <c r="E8653">
        <v>2.2357</v>
      </c>
      <c r="F8653">
        <v>2.232795</v>
      </c>
      <c r="G8653">
        <v>2.23381</v>
      </c>
      <c r="H8653" t="e">
        <f t="shared" si="776"/>
        <v>#N/A</v>
      </c>
      <c r="I8653" t="e">
        <f t="shared" si="777"/>
        <v>#N/A</v>
      </c>
      <c r="J8653" t="e">
        <f t="shared" si="780"/>
        <v>#N/A</v>
      </c>
      <c r="K8653" t="e">
        <f t="shared" si="781"/>
        <v>#N/A</v>
      </c>
    </row>
    <row r="8654" spans="1:11">
      <c r="A8654">
        <v>1745802900</v>
      </c>
      <c r="B8654">
        <v>2.2353</v>
      </c>
      <c r="C8654">
        <v>2.2426</v>
      </c>
      <c r="D8654">
        <v>2.2298</v>
      </c>
      <c r="E8654">
        <v>2.2416</v>
      </c>
      <c r="F8654">
        <v>2.233787</v>
      </c>
      <c r="G8654">
        <v>2.23493</v>
      </c>
      <c r="H8654" t="e">
        <f t="shared" si="776"/>
        <v>#N/A</v>
      </c>
      <c r="I8654" t="e">
        <f t="shared" si="777"/>
        <v>#N/A</v>
      </c>
      <c r="J8654" t="e">
        <f t="shared" si="780"/>
        <v>#N/A</v>
      </c>
      <c r="K8654" t="e">
        <f t="shared" si="781"/>
        <v>#N/A</v>
      </c>
    </row>
    <row r="8655" spans="1:13">
      <c r="A8655">
        <v>1745803800</v>
      </c>
      <c r="B8655">
        <v>2.2411</v>
      </c>
      <c r="C8655">
        <v>2.2422</v>
      </c>
      <c r="D8655">
        <v>2.216</v>
      </c>
      <c r="E8655">
        <v>2.2243</v>
      </c>
      <c r="F8655">
        <v>2.234897</v>
      </c>
      <c r="G8655">
        <v>2.235713</v>
      </c>
      <c r="H8655" t="e">
        <f t="shared" si="776"/>
        <v>#N/A</v>
      </c>
      <c r="I8655" t="e">
        <f t="shared" si="777"/>
        <v>#N/A</v>
      </c>
      <c r="J8655" t="e">
        <f t="shared" si="780"/>
        <v>#N/A</v>
      </c>
      <c r="K8655" t="e">
        <f t="shared" si="781"/>
        <v>#N/A</v>
      </c>
      <c r="L8655">
        <v>0.5</v>
      </c>
      <c r="M8655">
        <v>1.8837</v>
      </c>
    </row>
    <row r="8656" spans="1:11">
      <c r="A8656">
        <v>1745804700</v>
      </c>
      <c r="B8656">
        <v>2.2254</v>
      </c>
      <c r="C8656">
        <v>2.235</v>
      </c>
      <c r="D8656">
        <v>2.2237</v>
      </c>
      <c r="E8656">
        <v>2.2304</v>
      </c>
      <c r="F8656">
        <v>2.235698</v>
      </c>
      <c r="G8656">
        <v>2.236568</v>
      </c>
      <c r="H8656" t="e">
        <f t="shared" si="776"/>
        <v>#N/A</v>
      </c>
      <c r="I8656" t="e">
        <f t="shared" si="777"/>
        <v>#N/A</v>
      </c>
      <c r="J8656" t="e">
        <f t="shared" si="780"/>
        <v>#N/A</v>
      </c>
      <c r="K8656" t="e">
        <f t="shared" si="781"/>
        <v>#N/A</v>
      </c>
    </row>
    <row r="8657" spans="1:11">
      <c r="A8657">
        <v>1745805600</v>
      </c>
      <c r="B8657">
        <v>2.2301</v>
      </c>
      <c r="C8657">
        <v>2.2391</v>
      </c>
      <c r="D8657">
        <v>2.2263</v>
      </c>
      <c r="E8657">
        <v>2.2337</v>
      </c>
      <c r="F8657">
        <v>2.236545</v>
      </c>
      <c r="G8657">
        <v>2.237482</v>
      </c>
      <c r="H8657" t="e">
        <f t="shared" si="776"/>
        <v>#N/A</v>
      </c>
      <c r="I8657" t="e">
        <f t="shared" si="777"/>
        <v>#N/A</v>
      </c>
      <c r="J8657" t="e">
        <f t="shared" si="780"/>
        <v>#N/A</v>
      </c>
      <c r="K8657" t="e">
        <f t="shared" si="781"/>
        <v>#N/A</v>
      </c>
    </row>
    <row r="8658" spans="1:11">
      <c r="A8658">
        <v>1745806500</v>
      </c>
      <c r="B8658">
        <v>2.2341</v>
      </c>
      <c r="C8658">
        <v>2.2399</v>
      </c>
      <c r="D8658">
        <v>2.233</v>
      </c>
      <c r="E8658">
        <v>2.2356</v>
      </c>
      <c r="F8658">
        <v>2.23747</v>
      </c>
      <c r="G8658">
        <v>2.238445</v>
      </c>
      <c r="H8658" t="e">
        <f t="shared" si="776"/>
        <v>#N/A</v>
      </c>
      <c r="I8658" t="e">
        <f t="shared" si="777"/>
        <v>#N/A</v>
      </c>
      <c r="J8658" t="e">
        <f t="shared" si="780"/>
        <v>#N/A</v>
      </c>
      <c r="K8658" t="e">
        <f t="shared" si="781"/>
        <v>#N/A</v>
      </c>
    </row>
    <row r="8659" spans="1:11">
      <c r="A8659">
        <v>1745807400</v>
      </c>
      <c r="B8659">
        <v>2.2349</v>
      </c>
      <c r="C8659">
        <v>2.239</v>
      </c>
      <c r="D8659">
        <v>2.2318</v>
      </c>
      <c r="E8659">
        <v>2.2385</v>
      </c>
      <c r="F8659">
        <v>2.23842</v>
      </c>
      <c r="G8659">
        <v>2.239482</v>
      </c>
      <c r="H8659" t="e">
        <f t="shared" si="776"/>
        <v>#N/A</v>
      </c>
      <c r="I8659" t="e">
        <f t="shared" si="777"/>
        <v>#N/A</v>
      </c>
      <c r="J8659" t="e">
        <f t="shared" si="780"/>
        <v>#N/A</v>
      </c>
      <c r="K8659" t="e">
        <f t="shared" si="781"/>
        <v>#N/A</v>
      </c>
    </row>
    <row r="8660" spans="1:11">
      <c r="A8660">
        <v>1745808300</v>
      </c>
      <c r="B8660">
        <v>2.2384</v>
      </c>
      <c r="C8660">
        <v>2.2459</v>
      </c>
      <c r="D8660">
        <v>2.2377</v>
      </c>
      <c r="E8660">
        <v>2.2444</v>
      </c>
      <c r="F8660">
        <v>2.239455</v>
      </c>
      <c r="G8660">
        <v>2.240583</v>
      </c>
      <c r="H8660" t="e">
        <f t="shared" si="776"/>
        <v>#N/A</v>
      </c>
      <c r="I8660" t="e">
        <f t="shared" si="777"/>
        <v>#N/A</v>
      </c>
      <c r="J8660" t="e">
        <f t="shared" si="780"/>
        <v>#N/A</v>
      </c>
      <c r="K8660" t="e">
        <f t="shared" si="781"/>
        <v>#N/A</v>
      </c>
    </row>
    <row r="8661" spans="1:11">
      <c r="A8661">
        <v>1745809200</v>
      </c>
      <c r="B8661">
        <v>2.2444</v>
      </c>
      <c r="C8661">
        <v>2.2465</v>
      </c>
      <c r="D8661">
        <v>2.2402</v>
      </c>
      <c r="E8661">
        <v>2.2454</v>
      </c>
      <c r="F8661">
        <v>2.240565</v>
      </c>
      <c r="G8661">
        <v>2.24178</v>
      </c>
      <c r="H8661" t="e">
        <f t="shared" si="776"/>
        <v>#N/A</v>
      </c>
      <c r="I8661" t="e">
        <f t="shared" si="777"/>
        <v>#N/A</v>
      </c>
      <c r="J8661" t="e">
        <f t="shared" si="780"/>
        <v>#N/A</v>
      </c>
      <c r="K8661" t="e">
        <f t="shared" si="781"/>
        <v>#N/A</v>
      </c>
    </row>
    <row r="8662" spans="1:11">
      <c r="A8662">
        <v>1745810100</v>
      </c>
      <c r="B8662">
        <v>2.2454</v>
      </c>
      <c r="C8662">
        <v>2.2524</v>
      </c>
      <c r="D8662">
        <v>2.2453</v>
      </c>
      <c r="E8662">
        <v>2.2495</v>
      </c>
      <c r="F8662">
        <v>2.241762</v>
      </c>
      <c r="G8662">
        <v>2.242953</v>
      </c>
      <c r="H8662" t="e">
        <f t="shared" si="776"/>
        <v>#N/A</v>
      </c>
      <c r="I8662" t="e">
        <f t="shared" si="777"/>
        <v>#N/A</v>
      </c>
      <c r="J8662" t="e">
        <f t="shared" si="780"/>
        <v>#N/A</v>
      </c>
      <c r="K8662" t="e">
        <f t="shared" si="781"/>
        <v>#N/A</v>
      </c>
    </row>
    <row r="8663" spans="1:11">
      <c r="A8663">
        <v>1745811000</v>
      </c>
      <c r="B8663">
        <v>2.2495</v>
      </c>
      <c r="C8663">
        <v>2.261</v>
      </c>
      <c r="D8663">
        <v>2.2495</v>
      </c>
      <c r="E8663">
        <v>2.2552</v>
      </c>
      <c r="F8663">
        <v>2.242935</v>
      </c>
      <c r="G8663">
        <v>2.24327</v>
      </c>
      <c r="H8663" t="e">
        <f t="shared" si="776"/>
        <v>#N/A</v>
      </c>
      <c r="I8663" t="e">
        <f t="shared" si="777"/>
        <v>#N/A</v>
      </c>
      <c r="J8663" t="e">
        <f t="shared" si="780"/>
        <v>#N/A</v>
      </c>
      <c r="K8663" t="e">
        <f t="shared" si="781"/>
        <v>#N/A</v>
      </c>
    </row>
    <row r="8664" spans="1:11">
      <c r="A8664">
        <v>1745811900</v>
      </c>
      <c r="B8664">
        <v>2.2559</v>
      </c>
      <c r="C8664">
        <v>2.2592</v>
      </c>
      <c r="D8664">
        <v>2.2532</v>
      </c>
      <c r="E8664">
        <v>2.2565</v>
      </c>
      <c r="F8664">
        <v>2.243278</v>
      </c>
      <c r="G8664">
        <v>2.243998</v>
      </c>
      <c r="H8664" t="e">
        <f t="shared" si="776"/>
        <v>#N/A</v>
      </c>
      <c r="I8664" t="e">
        <f t="shared" si="777"/>
        <v>#N/A</v>
      </c>
      <c r="J8664" t="e">
        <f t="shared" si="780"/>
        <v>#N/A</v>
      </c>
      <c r="K8664" t="e">
        <f t="shared" si="781"/>
        <v>#N/A</v>
      </c>
    </row>
    <row r="8665" spans="1:11">
      <c r="A8665">
        <v>1745812800</v>
      </c>
      <c r="B8665">
        <v>2.2568</v>
      </c>
      <c r="C8665">
        <v>2.264</v>
      </c>
      <c r="D8665">
        <v>2.2539</v>
      </c>
      <c r="E8665">
        <v>2.2634</v>
      </c>
      <c r="F8665">
        <v>2.244018</v>
      </c>
      <c r="G8665">
        <v>2.244493</v>
      </c>
      <c r="H8665" t="e">
        <f t="shared" si="776"/>
        <v>#N/A</v>
      </c>
      <c r="I8665" t="e">
        <f t="shared" si="777"/>
        <v>#N/A</v>
      </c>
      <c r="J8665" t="e">
        <f t="shared" si="780"/>
        <v>#N/A</v>
      </c>
      <c r="K8665" t="e">
        <f t="shared" si="781"/>
        <v>#N/A</v>
      </c>
    </row>
    <row r="8666" spans="1:11">
      <c r="A8666">
        <v>1745813700</v>
      </c>
      <c r="B8666">
        <v>2.2634</v>
      </c>
      <c r="C8666">
        <v>2.2763</v>
      </c>
      <c r="D8666">
        <v>2.2592</v>
      </c>
      <c r="E8666">
        <v>2.2758</v>
      </c>
      <c r="F8666">
        <v>2.244518</v>
      </c>
      <c r="G8666">
        <v>2.2453</v>
      </c>
      <c r="H8666" t="e">
        <f t="shared" si="776"/>
        <v>#N/A</v>
      </c>
      <c r="I8666" t="e">
        <f t="shared" si="777"/>
        <v>#N/A</v>
      </c>
      <c r="J8666" t="e">
        <f t="shared" si="780"/>
        <v>#N/A</v>
      </c>
      <c r="K8666" t="e">
        <f t="shared" si="781"/>
        <v>#N/A</v>
      </c>
    </row>
    <row r="8667" spans="1:11">
      <c r="A8667">
        <v>1745814600</v>
      </c>
      <c r="B8667">
        <v>2.2758</v>
      </c>
      <c r="C8667">
        <v>2.2767</v>
      </c>
      <c r="D8667">
        <v>2.2662</v>
      </c>
      <c r="E8667">
        <v>2.2665</v>
      </c>
      <c r="F8667">
        <v>2.245317</v>
      </c>
      <c r="G8667">
        <v>2.245957</v>
      </c>
      <c r="H8667" t="e">
        <f t="shared" si="776"/>
        <v>#N/A</v>
      </c>
      <c r="I8667" t="e">
        <f t="shared" si="777"/>
        <v>#N/A</v>
      </c>
      <c r="J8667" t="e">
        <f t="shared" si="780"/>
        <v>#N/A</v>
      </c>
      <c r="K8667" t="e">
        <f t="shared" si="781"/>
        <v>#N/A</v>
      </c>
    </row>
    <row r="8668" spans="1:11">
      <c r="A8668">
        <v>1745815500</v>
      </c>
      <c r="B8668">
        <v>2.2665</v>
      </c>
      <c r="C8668">
        <v>2.2704</v>
      </c>
      <c r="D8668">
        <v>2.2645</v>
      </c>
      <c r="E8668">
        <v>2.2683</v>
      </c>
      <c r="F8668">
        <v>2.245975</v>
      </c>
      <c r="G8668">
        <v>2.24676</v>
      </c>
      <c r="H8668" t="e">
        <f t="shared" ref="H8668:H8731" si="782">NA()</f>
        <v>#N/A</v>
      </c>
      <c r="I8668" t="e">
        <f t="shared" ref="I8668:I8731" si="783">NA()</f>
        <v>#N/A</v>
      </c>
      <c r="J8668" t="e">
        <f t="shared" si="780"/>
        <v>#N/A</v>
      </c>
      <c r="K8668" t="e">
        <f t="shared" si="781"/>
        <v>#N/A</v>
      </c>
    </row>
    <row r="8669" spans="1:11">
      <c r="A8669">
        <v>1745816400</v>
      </c>
      <c r="B8669">
        <v>2.2678</v>
      </c>
      <c r="C8669">
        <v>2.2792</v>
      </c>
      <c r="D8669">
        <v>2.2678</v>
      </c>
      <c r="E8669">
        <v>2.277</v>
      </c>
      <c r="F8669">
        <v>2.24677</v>
      </c>
      <c r="G8669">
        <v>2.247785</v>
      </c>
      <c r="H8669" t="e">
        <f t="shared" si="782"/>
        <v>#N/A</v>
      </c>
      <c r="I8669" t="e">
        <f t="shared" si="783"/>
        <v>#N/A</v>
      </c>
      <c r="J8669" t="e">
        <f t="shared" si="780"/>
        <v>#N/A</v>
      </c>
      <c r="K8669" t="e">
        <f t="shared" si="781"/>
        <v>#N/A</v>
      </c>
    </row>
    <row r="8670" spans="1:11">
      <c r="A8670">
        <v>1745817300</v>
      </c>
      <c r="B8670">
        <v>2.278</v>
      </c>
      <c r="C8670">
        <v>2.2835</v>
      </c>
      <c r="D8670">
        <v>2.2752</v>
      </c>
      <c r="E8670">
        <v>2.2762</v>
      </c>
      <c r="F8670">
        <v>2.247805</v>
      </c>
      <c r="G8670">
        <v>2.24863</v>
      </c>
      <c r="H8670" t="e">
        <f t="shared" si="782"/>
        <v>#N/A</v>
      </c>
      <c r="I8670" t="e">
        <f t="shared" si="783"/>
        <v>#N/A</v>
      </c>
      <c r="J8670" t="e">
        <f t="shared" si="780"/>
        <v>#N/A</v>
      </c>
      <c r="K8670" t="e">
        <f t="shared" si="781"/>
        <v>#N/A</v>
      </c>
    </row>
    <row r="8671" spans="1:11">
      <c r="A8671">
        <v>1745818200</v>
      </c>
      <c r="B8671">
        <v>2.2755</v>
      </c>
      <c r="C8671">
        <v>2.2798</v>
      </c>
      <c r="D8671">
        <v>2.2735</v>
      </c>
      <c r="E8671">
        <v>2.2762</v>
      </c>
      <c r="F8671">
        <v>2.248628</v>
      </c>
      <c r="G8671">
        <v>2.249412</v>
      </c>
      <c r="H8671" t="e">
        <f t="shared" si="782"/>
        <v>#N/A</v>
      </c>
      <c r="I8671" t="e">
        <f t="shared" si="783"/>
        <v>#N/A</v>
      </c>
      <c r="J8671" t="e">
        <f t="shared" si="780"/>
        <v>#N/A</v>
      </c>
      <c r="K8671" t="e">
        <f t="shared" si="781"/>
        <v>#N/A</v>
      </c>
    </row>
    <row r="8672" spans="1:11">
      <c r="A8672">
        <v>1745819100</v>
      </c>
      <c r="B8672">
        <v>2.2763</v>
      </c>
      <c r="C8672">
        <v>2.28</v>
      </c>
      <c r="D8672">
        <v>2.2697</v>
      </c>
      <c r="E8672">
        <v>2.2706</v>
      </c>
      <c r="F8672">
        <v>2.249405</v>
      </c>
      <c r="G8672">
        <v>2.250003</v>
      </c>
      <c r="H8672" t="e">
        <f t="shared" si="782"/>
        <v>#N/A</v>
      </c>
      <c r="I8672" t="e">
        <f t="shared" si="783"/>
        <v>#N/A</v>
      </c>
      <c r="J8672" t="e">
        <f t="shared" si="780"/>
        <v>#N/A</v>
      </c>
      <c r="K8672" t="e">
        <f t="shared" si="781"/>
        <v>#N/A</v>
      </c>
    </row>
    <row r="8673" spans="1:11">
      <c r="A8673">
        <v>1745820000</v>
      </c>
      <c r="B8673">
        <v>2.2719</v>
      </c>
      <c r="C8673">
        <v>2.274</v>
      </c>
      <c r="D8673">
        <v>2.2671</v>
      </c>
      <c r="E8673">
        <v>2.2738</v>
      </c>
      <c r="F8673">
        <v>2.250023</v>
      </c>
      <c r="G8673">
        <v>2.250867</v>
      </c>
      <c r="H8673" t="e">
        <f t="shared" si="782"/>
        <v>#N/A</v>
      </c>
      <c r="I8673" t="e">
        <f t="shared" si="783"/>
        <v>#N/A</v>
      </c>
      <c r="J8673" t="e">
        <f t="shared" si="780"/>
        <v>#N/A</v>
      </c>
      <c r="K8673" t="e">
        <f t="shared" si="781"/>
        <v>#N/A</v>
      </c>
    </row>
    <row r="8674" spans="1:11">
      <c r="A8674">
        <v>1745820900</v>
      </c>
      <c r="B8674">
        <v>2.2739</v>
      </c>
      <c r="C8674">
        <v>2.2785</v>
      </c>
      <c r="D8674">
        <v>2.2715</v>
      </c>
      <c r="E8674">
        <v>2.2734</v>
      </c>
      <c r="F8674">
        <v>2.250898</v>
      </c>
      <c r="G8674">
        <v>2.251868</v>
      </c>
      <c r="H8674" t="e">
        <f t="shared" si="782"/>
        <v>#N/A</v>
      </c>
      <c r="I8674" t="e">
        <f t="shared" si="783"/>
        <v>#N/A</v>
      </c>
      <c r="J8674" t="e">
        <f t="shared" si="780"/>
        <v>#N/A</v>
      </c>
      <c r="K8674" t="e">
        <f t="shared" si="781"/>
        <v>#N/A</v>
      </c>
    </row>
    <row r="8675" spans="1:11">
      <c r="A8675">
        <v>1745821800</v>
      </c>
      <c r="B8675">
        <v>2.2737</v>
      </c>
      <c r="C8675">
        <v>2.288</v>
      </c>
      <c r="D8675">
        <v>2.2734</v>
      </c>
      <c r="E8675">
        <v>2.2853</v>
      </c>
      <c r="F8675">
        <v>2.251907</v>
      </c>
      <c r="G8675">
        <v>2.25306</v>
      </c>
      <c r="H8675" t="e">
        <f t="shared" si="782"/>
        <v>#N/A</v>
      </c>
      <c r="I8675" t="e">
        <f t="shared" si="783"/>
        <v>#N/A</v>
      </c>
      <c r="J8675" t="e">
        <f t="shared" si="780"/>
        <v>#N/A</v>
      </c>
      <c r="K8675" t="e">
        <f t="shared" si="781"/>
        <v>#N/A</v>
      </c>
    </row>
    <row r="8676" spans="1:11">
      <c r="A8676">
        <v>1745822700</v>
      </c>
      <c r="B8676">
        <v>2.2863</v>
      </c>
      <c r="C8676">
        <v>2.2914</v>
      </c>
      <c r="D8676">
        <v>2.2805</v>
      </c>
      <c r="E8676">
        <v>2.2888</v>
      </c>
      <c r="F8676">
        <v>2.253107</v>
      </c>
      <c r="G8676">
        <v>2.254113</v>
      </c>
      <c r="H8676" t="e">
        <f t="shared" si="782"/>
        <v>#N/A</v>
      </c>
      <c r="I8676" t="e">
        <f t="shared" si="783"/>
        <v>#N/A</v>
      </c>
      <c r="J8676" t="e">
        <f t="shared" si="780"/>
        <v>#N/A</v>
      </c>
      <c r="K8676" t="e">
        <f t="shared" si="781"/>
        <v>#N/A</v>
      </c>
    </row>
    <row r="8677" spans="1:11">
      <c r="A8677">
        <v>1745823600</v>
      </c>
      <c r="B8677">
        <v>2.2897</v>
      </c>
      <c r="C8677">
        <v>2.2897</v>
      </c>
      <c r="D8677">
        <v>2.2829</v>
      </c>
      <c r="E8677">
        <v>2.2839</v>
      </c>
      <c r="F8677">
        <v>2.254175</v>
      </c>
      <c r="G8677">
        <v>2.255065</v>
      </c>
      <c r="H8677" t="e">
        <f t="shared" si="782"/>
        <v>#N/A</v>
      </c>
      <c r="I8677" t="e">
        <f t="shared" si="783"/>
        <v>#N/A</v>
      </c>
      <c r="J8677" t="e">
        <f t="shared" si="780"/>
        <v>#N/A</v>
      </c>
      <c r="K8677" t="e">
        <f t="shared" si="781"/>
        <v>#N/A</v>
      </c>
    </row>
    <row r="8678" spans="1:11">
      <c r="A8678">
        <v>1745824500</v>
      </c>
      <c r="B8678">
        <v>2.2842</v>
      </c>
      <c r="C8678">
        <v>2.3208</v>
      </c>
      <c r="D8678">
        <v>2.2825</v>
      </c>
      <c r="E8678">
        <v>2.3132</v>
      </c>
      <c r="F8678">
        <v>2.255125</v>
      </c>
      <c r="G8678">
        <v>2.256652</v>
      </c>
      <c r="H8678" t="e">
        <f t="shared" si="782"/>
        <v>#N/A</v>
      </c>
      <c r="I8678" t="e">
        <f t="shared" si="783"/>
        <v>#N/A</v>
      </c>
      <c r="J8678">
        <v>1745824500</v>
      </c>
      <c r="K8678">
        <v>2.2926</v>
      </c>
    </row>
    <row r="8679" spans="1:11">
      <c r="A8679">
        <v>1745825400</v>
      </c>
      <c r="B8679">
        <v>2.3132</v>
      </c>
      <c r="C8679">
        <v>2.324</v>
      </c>
      <c r="D8679">
        <v>2.295</v>
      </c>
      <c r="E8679">
        <v>2.317</v>
      </c>
      <c r="F8679">
        <v>2.25671</v>
      </c>
      <c r="G8679">
        <v>2.258202</v>
      </c>
      <c r="H8679" t="e">
        <f t="shared" si="782"/>
        <v>#N/A</v>
      </c>
      <c r="I8679" t="e">
        <f t="shared" si="783"/>
        <v>#N/A</v>
      </c>
      <c r="J8679" t="e">
        <f t="shared" ref="J8679:J8742" si="784">NA()</f>
        <v>#N/A</v>
      </c>
      <c r="K8679" t="e">
        <f t="shared" ref="K8679:K8742" si="785">NA()</f>
        <v>#N/A</v>
      </c>
    </row>
    <row r="8680" spans="1:13">
      <c r="A8680">
        <v>1745826300</v>
      </c>
      <c r="B8680">
        <v>2.3166</v>
      </c>
      <c r="C8680">
        <v>2.3408</v>
      </c>
      <c r="D8680">
        <v>2.3146</v>
      </c>
      <c r="E8680">
        <v>2.3331</v>
      </c>
      <c r="F8680">
        <v>2.258253</v>
      </c>
      <c r="G8680">
        <v>2.2599</v>
      </c>
      <c r="H8680" t="e">
        <f t="shared" si="782"/>
        <v>#N/A</v>
      </c>
      <c r="I8680" t="e">
        <f t="shared" si="783"/>
        <v>#N/A</v>
      </c>
      <c r="J8680" t="e">
        <f t="shared" si="784"/>
        <v>#N/A</v>
      </c>
      <c r="K8680" t="e">
        <f t="shared" si="785"/>
        <v>#N/A</v>
      </c>
      <c r="L8680">
        <v>3.618</v>
      </c>
      <c r="M8680">
        <v>2.32635</v>
      </c>
    </row>
    <row r="8681" spans="1:13">
      <c r="A8681">
        <v>1745827200</v>
      </c>
      <c r="B8681">
        <v>2.333</v>
      </c>
      <c r="C8681">
        <v>2.3598</v>
      </c>
      <c r="D8681">
        <v>2.3227</v>
      </c>
      <c r="E8681">
        <v>2.3498</v>
      </c>
      <c r="F8681">
        <v>2.259952</v>
      </c>
      <c r="G8681">
        <v>2.261827</v>
      </c>
      <c r="H8681" t="e">
        <f t="shared" si="782"/>
        <v>#N/A</v>
      </c>
      <c r="I8681" t="e">
        <f t="shared" si="783"/>
        <v>#N/A</v>
      </c>
      <c r="J8681" t="e">
        <f t="shared" si="784"/>
        <v>#N/A</v>
      </c>
      <c r="K8681" t="e">
        <f t="shared" si="785"/>
        <v>#N/A</v>
      </c>
      <c r="L8681">
        <v>4.236</v>
      </c>
      <c r="M8681">
        <v>2.35539</v>
      </c>
    </row>
    <row r="8682" spans="1:11">
      <c r="A8682">
        <v>1745828100</v>
      </c>
      <c r="B8682">
        <v>2.3504</v>
      </c>
      <c r="C8682">
        <v>2.3511</v>
      </c>
      <c r="D8682">
        <v>2.3356</v>
      </c>
      <c r="E8682">
        <v>2.34</v>
      </c>
      <c r="F8682">
        <v>2.261892</v>
      </c>
      <c r="G8682">
        <v>2.263733</v>
      </c>
      <c r="H8682" t="e">
        <f t="shared" si="782"/>
        <v>#N/A</v>
      </c>
      <c r="I8682" t="e">
        <f t="shared" si="783"/>
        <v>#N/A</v>
      </c>
      <c r="J8682" t="e">
        <f t="shared" si="784"/>
        <v>#N/A</v>
      </c>
      <c r="K8682" t="e">
        <f t="shared" si="785"/>
        <v>#N/A</v>
      </c>
    </row>
    <row r="8683" spans="1:11">
      <c r="A8683">
        <v>1745829000</v>
      </c>
      <c r="B8683">
        <v>2.3405</v>
      </c>
      <c r="C8683">
        <v>2.3422</v>
      </c>
      <c r="D8683">
        <v>2.3298</v>
      </c>
      <c r="E8683">
        <v>2.3327</v>
      </c>
      <c r="F8683">
        <v>2.263803</v>
      </c>
      <c r="G8683">
        <v>2.265447</v>
      </c>
      <c r="H8683" t="e">
        <f t="shared" si="782"/>
        <v>#N/A</v>
      </c>
      <c r="I8683" t="e">
        <f t="shared" si="783"/>
        <v>#N/A</v>
      </c>
      <c r="J8683" t="e">
        <f t="shared" si="784"/>
        <v>#N/A</v>
      </c>
      <c r="K8683" t="e">
        <f t="shared" si="785"/>
        <v>#N/A</v>
      </c>
    </row>
    <row r="8684" spans="1:11">
      <c r="A8684">
        <v>1745829900</v>
      </c>
      <c r="B8684">
        <v>2.3318</v>
      </c>
      <c r="C8684">
        <v>2.3356</v>
      </c>
      <c r="D8684">
        <v>2.323</v>
      </c>
      <c r="E8684">
        <v>2.3239</v>
      </c>
      <c r="F8684">
        <v>2.265508</v>
      </c>
      <c r="G8684">
        <v>2.267035</v>
      </c>
      <c r="H8684" t="e">
        <f t="shared" si="782"/>
        <v>#N/A</v>
      </c>
      <c r="I8684" t="e">
        <f t="shared" si="783"/>
        <v>#N/A</v>
      </c>
      <c r="J8684" t="e">
        <f t="shared" si="784"/>
        <v>#N/A</v>
      </c>
      <c r="K8684" t="e">
        <f t="shared" si="785"/>
        <v>#N/A</v>
      </c>
    </row>
    <row r="8685" spans="1:11">
      <c r="A8685">
        <v>1745830800</v>
      </c>
      <c r="B8685">
        <v>2.3243</v>
      </c>
      <c r="C8685">
        <v>2.3338</v>
      </c>
      <c r="D8685">
        <v>2.3208</v>
      </c>
      <c r="E8685">
        <v>2.3224</v>
      </c>
      <c r="F8685">
        <v>2.267108</v>
      </c>
      <c r="G8685">
        <v>2.268347</v>
      </c>
      <c r="H8685" t="e">
        <f t="shared" si="782"/>
        <v>#N/A</v>
      </c>
      <c r="I8685" t="e">
        <f t="shared" si="783"/>
        <v>#N/A</v>
      </c>
      <c r="J8685" t="e">
        <f t="shared" si="784"/>
        <v>#N/A</v>
      </c>
      <c r="K8685" t="e">
        <f t="shared" si="785"/>
        <v>#N/A</v>
      </c>
    </row>
    <row r="8686" spans="1:11">
      <c r="A8686">
        <v>1745831700</v>
      </c>
      <c r="B8686">
        <v>2.3221</v>
      </c>
      <c r="C8686">
        <v>2.331</v>
      </c>
      <c r="D8686">
        <v>2.3216</v>
      </c>
      <c r="E8686">
        <v>2.3274</v>
      </c>
      <c r="F8686">
        <v>2.268412</v>
      </c>
      <c r="G8686">
        <v>2.269727</v>
      </c>
      <c r="H8686" t="e">
        <f t="shared" si="782"/>
        <v>#N/A</v>
      </c>
      <c r="I8686" t="e">
        <f t="shared" si="783"/>
        <v>#N/A</v>
      </c>
      <c r="J8686" t="e">
        <f t="shared" si="784"/>
        <v>#N/A</v>
      </c>
      <c r="K8686" t="e">
        <f t="shared" si="785"/>
        <v>#N/A</v>
      </c>
    </row>
    <row r="8687" spans="1:11">
      <c r="A8687">
        <v>1745832600</v>
      </c>
      <c r="B8687">
        <v>2.3277</v>
      </c>
      <c r="C8687">
        <v>2.3454</v>
      </c>
      <c r="D8687">
        <v>2.3277</v>
      </c>
      <c r="E8687">
        <v>2.3431</v>
      </c>
      <c r="F8687">
        <v>2.269793</v>
      </c>
      <c r="G8687">
        <v>2.271347</v>
      </c>
      <c r="H8687" t="e">
        <f t="shared" si="782"/>
        <v>#N/A</v>
      </c>
      <c r="I8687" t="e">
        <f t="shared" si="783"/>
        <v>#N/A</v>
      </c>
      <c r="J8687" t="e">
        <f t="shared" si="784"/>
        <v>#N/A</v>
      </c>
      <c r="K8687" t="e">
        <f t="shared" si="785"/>
        <v>#N/A</v>
      </c>
    </row>
    <row r="8688" spans="1:11">
      <c r="A8688">
        <v>1745833500</v>
      </c>
      <c r="B8688">
        <v>2.3412</v>
      </c>
      <c r="C8688">
        <v>2.3418</v>
      </c>
      <c r="D8688">
        <v>2.3281</v>
      </c>
      <c r="E8688">
        <v>2.3295</v>
      </c>
      <c r="F8688">
        <v>2.271372</v>
      </c>
      <c r="G8688">
        <v>2.272805</v>
      </c>
      <c r="H8688" t="e">
        <f t="shared" si="782"/>
        <v>#N/A</v>
      </c>
      <c r="I8688" t="e">
        <f t="shared" si="783"/>
        <v>#N/A</v>
      </c>
      <c r="J8688" t="e">
        <f t="shared" si="784"/>
        <v>#N/A</v>
      </c>
      <c r="K8688" t="e">
        <f t="shared" si="785"/>
        <v>#N/A</v>
      </c>
    </row>
    <row r="8689" spans="1:11">
      <c r="A8689">
        <v>1745834400</v>
      </c>
      <c r="B8689">
        <v>2.3292</v>
      </c>
      <c r="C8689">
        <v>2.33</v>
      </c>
      <c r="D8689">
        <v>2.3169</v>
      </c>
      <c r="E8689">
        <v>2.3202</v>
      </c>
      <c r="F8689">
        <v>2.272825</v>
      </c>
      <c r="G8689">
        <v>2.274062</v>
      </c>
      <c r="H8689" t="e">
        <f t="shared" si="782"/>
        <v>#N/A</v>
      </c>
      <c r="I8689" t="e">
        <f t="shared" si="783"/>
        <v>#N/A</v>
      </c>
      <c r="J8689" t="e">
        <f t="shared" si="784"/>
        <v>#N/A</v>
      </c>
      <c r="K8689" t="e">
        <f t="shared" si="785"/>
        <v>#N/A</v>
      </c>
    </row>
    <row r="8690" spans="1:13">
      <c r="A8690">
        <v>1745835300</v>
      </c>
      <c r="B8690">
        <v>2.3202</v>
      </c>
      <c r="C8690">
        <v>2.3227</v>
      </c>
      <c r="D8690">
        <v>2.3036</v>
      </c>
      <c r="E8690">
        <v>2.3195</v>
      </c>
      <c r="F8690">
        <v>2.274082</v>
      </c>
      <c r="G8690">
        <v>2.275102</v>
      </c>
      <c r="H8690" t="e">
        <f t="shared" si="782"/>
        <v>#N/A</v>
      </c>
      <c r="I8690" t="e">
        <f t="shared" si="783"/>
        <v>#N/A</v>
      </c>
      <c r="J8690" t="e">
        <f t="shared" si="784"/>
        <v>#N/A</v>
      </c>
      <c r="K8690" t="e">
        <f t="shared" si="785"/>
        <v>#N/A</v>
      </c>
      <c r="L8690">
        <v>0.236</v>
      </c>
      <c r="M8690">
        <v>2.1563</v>
      </c>
    </row>
    <row r="8691" spans="1:11">
      <c r="A8691">
        <v>1745836200</v>
      </c>
      <c r="B8691">
        <v>2.3194</v>
      </c>
      <c r="C8691">
        <v>2.338</v>
      </c>
      <c r="D8691">
        <v>2.3192</v>
      </c>
      <c r="E8691">
        <v>2.3333</v>
      </c>
      <c r="F8691">
        <v>2.275122</v>
      </c>
      <c r="G8691">
        <v>2.27644</v>
      </c>
      <c r="H8691" t="e">
        <f t="shared" si="782"/>
        <v>#N/A</v>
      </c>
      <c r="I8691" t="e">
        <f t="shared" si="783"/>
        <v>#N/A</v>
      </c>
      <c r="J8691" t="e">
        <f t="shared" si="784"/>
        <v>#N/A</v>
      </c>
      <c r="K8691" t="e">
        <f t="shared" si="785"/>
        <v>#N/A</v>
      </c>
    </row>
    <row r="8692" spans="1:11">
      <c r="A8692">
        <v>1745837100</v>
      </c>
      <c r="B8692">
        <v>2.3333</v>
      </c>
      <c r="C8692">
        <v>2.3346</v>
      </c>
      <c r="D8692">
        <v>2.3222</v>
      </c>
      <c r="E8692">
        <v>2.3255</v>
      </c>
      <c r="F8692">
        <v>2.276462</v>
      </c>
      <c r="G8692">
        <v>2.27716</v>
      </c>
      <c r="H8692" t="e">
        <f t="shared" si="782"/>
        <v>#N/A</v>
      </c>
      <c r="I8692" t="e">
        <f t="shared" si="783"/>
        <v>#N/A</v>
      </c>
      <c r="J8692" t="e">
        <f t="shared" si="784"/>
        <v>#N/A</v>
      </c>
      <c r="K8692" t="e">
        <f t="shared" si="785"/>
        <v>#N/A</v>
      </c>
    </row>
    <row r="8693" spans="1:11">
      <c r="A8693">
        <v>1745838000</v>
      </c>
      <c r="B8693">
        <v>2.3253</v>
      </c>
      <c r="C8693">
        <v>2.3303</v>
      </c>
      <c r="D8693">
        <v>2.3197</v>
      </c>
      <c r="E8693">
        <v>2.3207</v>
      </c>
      <c r="F8693">
        <v>2.277182</v>
      </c>
      <c r="G8693">
        <v>2.27765</v>
      </c>
      <c r="H8693" t="e">
        <f t="shared" si="782"/>
        <v>#N/A</v>
      </c>
      <c r="I8693" t="e">
        <f t="shared" si="783"/>
        <v>#N/A</v>
      </c>
      <c r="J8693" t="e">
        <f t="shared" si="784"/>
        <v>#N/A</v>
      </c>
      <c r="K8693" t="e">
        <f t="shared" si="785"/>
        <v>#N/A</v>
      </c>
    </row>
    <row r="8694" spans="1:11">
      <c r="A8694">
        <v>1745838900</v>
      </c>
      <c r="B8694">
        <v>2.3209</v>
      </c>
      <c r="C8694">
        <v>2.3294</v>
      </c>
      <c r="D8694">
        <v>2.3207</v>
      </c>
      <c r="E8694">
        <v>2.3285</v>
      </c>
      <c r="F8694">
        <v>2.277672</v>
      </c>
      <c r="G8694">
        <v>2.278633</v>
      </c>
      <c r="H8694" t="e">
        <f t="shared" si="782"/>
        <v>#N/A</v>
      </c>
      <c r="I8694" t="e">
        <f t="shared" si="783"/>
        <v>#N/A</v>
      </c>
      <c r="J8694" t="e">
        <f t="shared" si="784"/>
        <v>#N/A</v>
      </c>
      <c r="K8694" t="e">
        <f t="shared" si="785"/>
        <v>#N/A</v>
      </c>
    </row>
    <row r="8695" spans="1:11">
      <c r="A8695">
        <v>1745839800</v>
      </c>
      <c r="B8695">
        <v>2.3283</v>
      </c>
      <c r="C8695">
        <v>2.3292</v>
      </c>
      <c r="D8695">
        <v>2.3206</v>
      </c>
      <c r="E8695">
        <v>2.3212</v>
      </c>
      <c r="F8695">
        <v>2.278652</v>
      </c>
      <c r="G8695">
        <v>2.279173</v>
      </c>
      <c r="H8695" t="e">
        <f t="shared" si="782"/>
        <v>#N/A</v>
      </c>
      <c r="I8695" t="e">
        <f t="shared" si="783"/>
        <v>#N/A</v>
      </c>
      <c r="J8695" t="e">
        <f t="shared" si="784"/>
        <v>#N/A</v>
      </c>
      <c r="K8695" t="e">
        <f t="shared" si="785"/>
        <v>#N/A</v>
      </c>
    </row>
    <row r="8696" spans="1:11">
      <c r="A8696">
        <v>1745840700</v>
      </c>
      <c r="B8696">
        <v>2.3212</v>
      </c>
      <c r="C8696">
        <v>2.3219</v>
      </c>
      <c r="D8696">
        <v>2.3114</v>
      </c>
      <c r="E8696">
        <v>2.3164</v>
      </c>
      <c r="F8696">
        <v>2.279203</v>
      </c>
      <c r="G8696">
        <v>2.279765</v>
      </c>
      <c r="H8696" t="e">
        <f t="shared" si="782"/>
        <v>#N/A</v>
      </c>
      <c r="I8696" t="e">
        <f t="shared" si="783"/>
        <v>#N/A</v>
      </c>
      <c r="J8696" t="e">
        <f t="shared" si="784"/>
        <v>#N/A</v>
      </c>
      <c r="K8696" t="e">
        <f t="shared" si="785"/>
        <v>#N/A</v>
      </c>
    </row>
    <row r="8697" spans="1:11">
      <c r="A8697">
        <v>1745841600</v>
      </c>
      <c r="B8697">
        <v>2.3164</v>
      </c>
      <c r="C8697">
        <v>2.317</v>
      </c>
      <c r="D8697">
        <v>2.3079</v>
      </c>
      <c r="E8697">
        <v>2.3103</v>
      </c>
      <c r="F8697">
        <v>2.27981</v>
      </c>
      <c r="G8697">
        <v>2.280463</v>
      </c>
      <c r="H8697" t="e">
        <f t="shared" si="782"/>
        <v>#N/A</v>
      </c>
      <c r="I8697" t="e">
        <f t="shared" si="783"/>
        <v>#N/A</v>
      </c>
      <c r="J8697" t="e">
        <f t="shared" si="784"/>
        <v>#N/A</v>
      </c>
      <c r="K8697" t="e">
        <f t="shared" si="785"/>
        <v>#N/A</v>
      </c>
    </row>
    <row r="8698" spans="1:11">
      <c r="A8698">
        <v>1745842500</v>
      </c>
      <c r="B8698">
        <v>2.3103</v>
      </c>
      <c r="C8698">
        <v>2.3183</v>
      </c>
      <c r="D8698">
        <v>2.3102</v>
      </c>
      <c r="E8698">
        <v>2.317</v>
      </c>
      <c r="F8698">
        <v>2.280507</v>
      </c>
      <c r="G8698">
        <v>2.281197</v>
      </c>
      <c r="H8698" t="e">
        <f t="shared" si="782"/>
        <v>#N/A</v>
      </c>
      <c r="I8698" t="e">
        <f t="shared" si="783"/>
        <v>#N/A</v>
      </c>
      <c r="J8698" t="e">
        <f t="shared" si="784"/>
        <v>#N/A</v>
      </c>
      <c r="K8698" t="e">
        <f t="shared" si="785"/>
        <v>#N/A</v>
      </c>
    </row>
    <row r="8699" spans="1:11">
      <c r="A8699">
        <v>1745843400</v>
      </c>
      <c r="B8699">
        <v>2.3167</v>
      </c>
      <c r="C8699">
        <v>2.3218</v>
      </c>
      <c r="D8699">
        <v>2.3127</v>
      </c>
      <c r="E8699">
        <v>2.3213</v>
      </c>
      <c r="F8699">
        <v>2.281235</v>
      </c>
      <c r="G8699">
        <v>2.28211</v>
      </c>
      <c r="H8699" t="e">
        <f t="shared" si="782"/>
        <v>#N/A</v>
      </c>
      <c r="I8699" t="e">
        <f t="shared" si="783"/>
        <v>#N/A</v>
      </c>
      <c r="J8699" t="e">
        <f t="shared" si="784"/>
        <v>#N/A</v>
      </c>
      <c r="K8699" t="e">
        <f t="shared" si="785"/>
        <v>#N/A</v>
      </c>
    </row>
    <row r="8700" spans="1:11">
      <c r="A8700">
        <v>1745844300</v>
      </c>
      <c r="B8700">
        <v>2.3212</v>
      </c>
      <c r="C8700">
        <v>2.3265</v>
      </c>
      <c r="D8700">
        <v>2.3102</v>
      </c>
      <c r="E8700">
        <v>2.3121</v>
      </c>
      <c r="F8700">
        <v>2.282127</v>
      </c>
      <c r="G8700">
        <v>2.282903</v>
      </c>
      <c r="H8700" t="e">
        <f t="shared" si="782"/>
        <v>#N/A</v>
      </c>
      <c r="I8700" t="e">
        <f t="shared" si="783"/>
        <v>#N/A</v>
      </c>
      <c r="J8700" t="e">
        <f t="shared" si="784"/>
        <v>#N/A</v>
      </c>
      <c r="K8700" t="e">
        <f t="shared" si="785"/>
        <v>#N/A</v>
      </c>
    </row>
    <row r="8701" spans="1:11">
      <c r="A8701">
        <v>1745845200</v>
      </c>
      <c r="B8701">
        <v>2.3122</v>
      </c>
      <c r="C8701">
        <v>2.3206</v>
      </c>
      <c r="D8701">
        <v>2.3102</v>
      </c>
      <c r="E8701">
        <v>2.3161</v>
      </c>
      <c r="F8701">
        <v>2.282925</v>
      </c>
      <c r="G8701">
        <v>2.283925</v>
      </c>
      <c r="H8701" t="e">
        <f t="shared" si="782"/>
        <v>#N/A</v>
      </c>
      <c r="I8701" t="e">
        <f t="shared" si="783"/>
        <v>#N/A</v>
      </c>
      <c r="J8701" t="e">
        <f t="shared" si="784"/>
        <v>#N/A</v>
      </c>
      <c r="K8701" t="e">
        <f t="shared" si="785"/>
        <v>#N/A</v>
      </c>
    </row>
    <row r="8702" spans="1:11">
      <c r="A8702">
        <v>1745846100</v>
      </c>
      <c r="B8702">
        <v>2.3155</v>
      </c>
      <c r="C8702">
        <v>2.3185</v>
      </c>
      <c r="D8702">
        <v>2.3011</v>
      </c>
      <c r="E8702">
        <v>2.3038</v>
      </c>
      <c r="F8702">
        <v>2.283953</v>
      </c>
      <c r="G8702">
        <v>2.284837</v>
      </c>
      <c r="H8702" t="e">
        <f t="shared" si="782"/>
        <v>#N/A</v>
      </c>
      <c r="I8702" t="e">
        <f t="shared" si="783"/>
        <v>#N/A</v>
      </c>
      <c r="J8702" t="e">
        <f t="shared" si="784"/>
        <v>#N/A</v>
      </c>
      <c r="K8702" t="e">
        <f t="shared" si="785"/>
        <v>#N/A</v>
      </c>
    </row>
    <row r="8703" spans="1:11">
      <c r="A8703">
        <v>1745847000</v>
      </c>
      <c r="B8703">
        <v>2.3039</v>
      </c>
      <c r="C8703">
        <v>2.3095</v>
      </c>
      <c r="D8703">
        <v>2.2892</v>
      </c>
      <c r="E8703">
        <v>2.3009</v>
      </c>
      <c r="F8703">
        <v>2.284863</v>
      </c>
      <c r="G8703">
        <v>2.285585</v>
      </c>
      <c r="H8703" t="e">
        <f t="shared" si="782"/>
        <v>#N/A</v>
      </c>
      <c r="I8703" t="e">
        <f t="shared" si="783"/>
        <v>#N/A</v>
      </c>
      <c r="J8703" t="e">
        <f t="shared" si="784"/>
        <v>#N/A</v>
      </c>
      <c r="K8703" t="e">
        <f t="shared" si="785"/>
        <v>#N/A</v>
      </c>
    </row>
    <row r="8704" spans="1:13">
      <c r="A8704">
        <v>1745847900</v>
      </c>
      <c r="B8704">
        <v>2.3014</v>
      </c>
      <c r="C8704">
        <v>2.3024</v>
      </c>
      <c r="D8704">
        <v>2.2765</v>
      </c>
      <c r="E8704">
        <v>2.2783</v>
      </c>
      <c r="F8704">
        <v>2.285613</v>
      </c>
      <c r="G8704">
        <v>2.285895</v>
      </c>
      <c r="H8704" t="e">
        <f t="shared" si="782"/>
        <v>#N/A</v>
      </c>
      <c r="I8704" t="e">
        <f t="shared" si="783"/>
        <v>#N/A</v>
      </c>
      <c r="J8704" t="e">
        <f t="shared" si="784"/>
        <v>#N/A</v>
      </c>
      <c r="K8704" t="e">
        <f t="shared" si="785"/>
        <v>#N/A</v>
      </c>
      <c r="L8704">
        <v>0.382</v>
      </c>
      <c r="M8704">
        <v>1.9528</v>
      </c>
    </row>
    <row r="8705" spans="1:11">
      <c r="A8705">
        <v>1745848800</v>
      </c>
      <c r="B8705">
        <v>2.2784</v>
      </c>
      <c r="C8705">
        <v>2.2962</v>
      </c>
      <c r="D8705">
        <v>2.2722</v>
      </c>
      <c r="E8705">
        <v>2.2961</v>
      </c>
      <c r="F8705">
        <v>2.285927</v>
      </c>
      <c r="G8705">
        <v>2.2867</v>
      </c>
      <c r="H8705" t="e">
        <f t="shared" si="782"/>
        <v>#N/A</v>
      </c>
      <c r="I8705" t="e">
        <f t="shared" si="783"/>
        <v>#N/A</v>
      </c>
      <c r="J8705" t="e">
        <f t="shared" si="784"/>
        <v>#N/A</v>
      </c>
      <c r="K8705" t="e">
        <f t="shared" si="785"/>
        <v>#N/A</v>
      </c>
    </row>
    <row r="8706" spans="1:11">
      <c r="A8706">
        <v>1745849700</v>
      </c>
      <c r="B8706">
        <v>2.2958</v>
      </c>
      <c r="C8706">
        <v>2.3018</v>
      </c>
      <c r="D8706">
        <v>2.2919</v>
      </c>
      <c r="E8706">
        <v>2.2993</v>
      </c>
      <c r="F8706">
        <v>2.286738</v>
      </c>
      <c r="G8706">
        <v>2.28746</v>
      </c>
      <c r="H8706" t="e">
        <f t="shared" si="782"/>
        <v>#N/A</v>
      </c>
      <c r="I8706" t="e">
        <f t="shared" si="783"/>
        <v>#N/A</v>
      </c>
      <c r="J8706" t="e">
        <f t="shared" si="784"/>
        <v>#N/A</v>
      </c>
      <c r="K8706" t="e">
        <f t="shared" si="785"/>
        <v>#N/A</v>
      </c>
    </row>
    <row r="8707" spans="1:11">
      <c r="A8707">
        <v>1745850600</v>
      </c>
      <c r="B8707">
        <v>2.2999</v>
      </c>
      <c r="C8707">
        <v>2.3009</v>
      </c>
      <c r="D8707">
        <v>2.2892</v>
      </c>
      <c r="E8707">
        <v>2.2965</v>
      </c>
      <c r="F8707">
        <v>2.287515</v>
      </c>
      <c r="G8707">
        <v>2.288205</v>
      </c>
      <c r="H8707" t="e">
        <f t="shared" si="782"/>
        <v>#N/A</v>
      </c>
      <c r="I8707" t="e">
        <f t="shared" si="783"/>
        <v>#N/A</v>
      </c>
      <c r="J8707" t="e">
        <f t="shared" si="784"/>
        <v>#N/A</v>
      </c>
      <c r="K8707" t="e">
        <f t="shared" si="785"/>
        <v>#N/A</v>
      </c>
    </row>
    <row r="8708" spans="1:11">
      <c r="A8708">
        <v>1745851500</v>
      </c>
      <c r="B8708">
        <v>2.2964</v>
      </c>
      <c r="C8708">
        <v>2.2992</v>
      </c>
      <c r="D8708">
        <v>2.2815</v>
      </c>
      <c r="E8708">
        <v>2.2857</v>
      </c>
      <c r="F8708">
        <v>2.288247</v>
      </c>
      <c r="G8708">
        <v>2.288803</v>
      </c>
      <c r="H8708" t="e">
        <f t="shared" si="782"/>
        <v>#N/A</v>
      </c>
      <c r="I8708" t="e">
        <f t="shared" si="783"/>
        <v>#N/A</v>
      </c>
      <c r="J8708" t="e">
        <f t="shared" si="784"/>
        <v>#N/A</v>
      </c>
      <c r="K8708" t="e">
        <f t="shared" si="785"/>
        <v>#N/A</v>
      </c>
    </row>
    <row r="8709" spans="1:11">
      <c r="A8709">
        <v>1745852400</v>
      </c>
      <c r="B8709">
        <v>2.2855</v>
      </c>
      <c r="C8709">
        <v>2.2925</v>
      </c>
      <c r="D8709">
        <v>2.273</v>
      </c>
      <c r="E8709">
        <v>2.2754</v>
      </c>
      <c r="F8709">
        <v>2.288843</v>
      </c>
      <c r="G8709">
        <v>2.28941</v>
      </c>
      <c r="H8709" t="e">
        <f t="shared" si="782"/>
        <v>#N/A</v>
      </c>
      <c r="I8709" t="e">
        <f t="shared" si="783"/>
        <v>#N/A</v>
      </c>
      <c r="J8709" t="e">
        <f t="shared" si="784"/>
        <v>#N/A</v>
      </c>
      <c r="K8709" t="e">
        <f t="shared" si="785"/>
        <v>#N/A</v>
      </c>
    </row>
    <row r="8710" spans="1:13">
      <c r="A8710">
        <v>1745853300</v>
      </c>
      <c r="B8710">
        <v>2.2757</v>
      </c>
      <c r="C8710">
        <v>2.2795</v>
      </c>
      <c r="D8710">
        <v>2.2485</v>
      </c>
      <c r="E8710">
        <v>2.2524</v>
      </c>
      <c r="F8710">
        <v>2.28944</v>
      </c>
      <c r="G8710">
        <v>2.289477</v>
      </c>
      <c r="H8710" t="e">
        <f t="shared" si="782"/>
        <v>#N/A</v>
      </c>
      <c r="I8710" t="e">
        <f t="shared" si="783"/>
        <v>#N/A</v>
      </c>
      <c r="J8710" t="e">
        <f t="shared" si="784"/>
        <v>#N/A</v>
      </c>
      <c r="K8710" t="e">
        <f t="shared" si="785"/>
        <v>#N/A</v>
      </c>
      <c r="L8710">
        <v>0.5</v>
      </c>
      <c r="M8710">
        <v>1.7493</v>
      </c>
    </row>
    <row r="8711" spans="1:11">
      <c r="A8711">
        <v>1745854200</v>
      </c>
      <c r="B8711">
        <v>2.2527</v>
      </c>
      <c r="C8711">
        <v>2.2614</v>
      </c>
      <c r="D8711">
        <v>2.2475</v>
      </c>
      <c r="E8711">
        <v>2.2576</v>
      </c>
      <c r="F8711">
        <v>2.28951</v>
      </c>
      <c r="G8711">
        <v>2.289447</v>
      </c>
      <c r="H8711" t="e">
        <f t="shared" si="782"/>
        <v>#N/A</v>
      </c>
      <c r="I8711" t="e">
        <f t="shared" si="783"/>
        <v>#N/A</v>
      </c>
      <c r="J8711" t="e">
        <f t="shared" si="784"/>
        <v>#N/A</v>
      </c>
      <c r="K8711" t="e">
        <f t="shared" si="785"/>
        <v>#N/A</v>
      </c>
    </row>
    <row r="8712" spans="1:11">
      <c r="A8712">
        <v>1745855100</v>
      </c>
      <c r="B8712">
        <v>2.2573</v>
      </c>
      <c r="C8712">
        <v>2.2711</v>
      </c>
      <c r="D8712">
        <v>2.2559</v>
      </c>
      <c r="E8712">
        <v>2.2709</v>
      </c>
      <c r="F8712">
        <v>2.289477</v>
      </c>
      <c r="G8712">
        <v>2.289685</v>
      </c>
      <c r="H8712" t="e">
        <f t="shared" si="782"/>
        <v>#N/A</v>
      </c>
      <c r="I8712" t="e">
        <f t="shared" si="783"/>
        <v>#N/A</v>
      </c>
      <c r="J8712" t="e">
        <f t="shared" si="784"/>
        <v>#N/A</v>
      </c>
      <c r="K8712" t="e">
        <f t="shared" si="785"/>
        <v>#N/A</v>
      </c>
    </row>
    <row r="8713" spans="1:11">
      <c r="A8713">
        <v>1745856000</v>
      </c>
      <c r="B8713">
        <v>2.2713</v>
      </c>
      <c r="C8713">
        <v>2.2732</v>
      </c>
      <c r="D8713">
        <v>2.2589</v>
      </c>
      <c r="E8713">
        <v>2.2632</v>
      </c>
      <c r="F8713">
        <v>2.289725</v>
      </c>
      <c r="G8713">
        <v>2.290143</v>
      </c>
      <c r="H8713" t="e">
        <f t="shared" si="782"/>
        <v>#N/A</v>
      </c>
      <c r="I8713" t="e">
        <f t="shared" si="783"/>
        <v>#N/A</v>
      </c>
      <c r="J8713" t="e">
        <f t="shared" si="784"/>
        <v>#N/A</v>
      </c>
      <c r="K8713" t="e">
        <f t="shared" si="785"/>
        <v>#N/A</v>
      </c>
    </row>
    <row r="8714" spans="1:11">
      <c r="A8714">
        <v>1745856900</v>
      </c>
      <c r="B8714">
        <v>2.2631</v>
      </c>
      <c r="C8714">
        <v>2.2727</v>
      </c>
      <c r="D8714">
        <v>2.2601</v>
      </c>
      <c r="E8714">
        <v>2.2721</v>
      </c>
      <c r="F8714">
        <v>2.290188</v>
      </c>
      <c r="G8714">
        <v>2.290652</v>
      </c>
      <c r="H8714" t="e">
        <f t="shared" si="782"/>
        <v>#N/A</v>
      </c>
      <c r="I8714" t="e">
        <f t="shared" si="783"/>
        <v>#N/A</v>
      </c>
      <c r="J8714" t="e">
        <f t="shared" si="784"/>
        <v>#N/A</v>
      </c>
      <c r="K8714" t="e">
        <f t="shared" si="785"/>
        <v>#N/A</v>
      </c>
    </row>
    <row r="8715" spans="1:11">
      <c r="A8715">
        <v>1745857800</v>
      </c>
      <c r="B8715">
        <v>2.272</v>
      </c>
      <c r="C8715">
        <v>2.2827</v>
      </c>
      <c r="D8715">
        <v>2.2709</v>
      </c>
      <c r="E8715">
        <v>2.2821</v>
      </c>
      <c r="F8715">
        <v>2.290703</v>
      </c>
      <c r="G8715">
        <v>2.291615</v>
      </c>
      <c r="H8715" t="e">
        <f t="shared" si="782"/>
        <v>#N/A</v>
      </c>
      <c r="I8715" t="e">
        <f t="shared" si="783"/>
        <v>#N/A</v>
      </c>
      <c r="J8715" t="e">
        <f t="shared" si="784"/>
        <v>#N/A</v>
      </c>
      <c r="K8715" t="e">
        <f t="shared" si="785"/>
        <v>#N/A</v>
      </c>
    </row>
    <row r="8716" spans="1:11">
      <c r="A8716">
        <v>1745858700</v>
      </c>
      <c r="B8716">
        <v>2.2827</v>
      </c>
      <c r="C8716">
        <v>2.2827</v>
      </c>
      <c r="D8716">
        <v>2.2703</v>
      </c>
      <c r="E8716">
        <v>2.273</v>
      </c>
      <c r="F8716">
        <v>2.291658</v>
      </c>
      <c r="G8716">
        <v>2.292325</v>
      </c>
      <c r="H8716" t="e">
        <f t="shared" si="782"/>
        <v>#N/A</v>
      </c>
      <c r="I8716" t="e">
        <f t="shared" si="783"/>
        <v>#N/A</v>
      </c>
      <c r="J8716" t="e">
        <f t="shared" si="784"/>
        <v>#N/A</v>
      </c>
      <c r="K8716" t="e">
        <f t="shared" si="785"/>
        <v>#N/A</v>
      </c>
    </row>
    <row r="8717" spans="1:11">
      <c r="A8717">
        <v>1745859600</v>
      </c>
      <c r="B8717">
        <v>2.273</v>
      </c>
      <c r="C8717">
        <v>2.2797</v>
      </c>
      <c r="D8717">
        <v>2.27</v>
      </c>
      <c r="E8717">
        <v>2.27</v>
      </c>
      <c r="F8717">
        <v>2.292373</v>
      </c>
      <c r="G8717">
        <v>2.29293</v>
      </c>
      <c r="H8717" t="e">
        <f t="shared" si="782"/>
        <v>#N/A</v>
      </c>
      <c r="I8717" t="e">
        <f t="shared" si="783"/>
        <v>#N/A</v>
      </c>
      <c r="J8717" t="e">
        <f t="shared" si="784"/>
        <v>#N/A</v>
      </c>
      <c r="K8717" t="e">
        <f t="shared" si="785"/>
        <v>#N/A</v>
      </c>
    </row>
    <row r="8718" spans="1:11">
      <c r="A8718">
        <v>1745860500</v>
      </c>
      <c r="B8718">
        <v>2.2702</v>
      </c>
      <c r="C8718">
        <v>2.2739</v>
      </c>
      <c r="D8718">
        <v>2.2667</v>
      </c>
      <c r="E8718">
        <v>2.2667</v>
      </c>
      <c r="F8718">
        <v>2.292975</v>
      </c>
      <c r="G8718">
        <v>2.293448</v>
      </c>
      <c r="H8718" t="e">
        <f t="shared" si="782"/>
        <v>#N/A</v>
      </c>
      <c r="I8718" t="e">
        <f t="shared" si="783"/>
        <v>#N/A</v>
      </c>
      <c r="J8718" t="e">
        <f t="shared" si="784"/>
        <v>#N/A</v>
      </c>
      <c r="K8718" t="e">
        <f t="shared" si="785"/>
        <v>#N/A</v>
      </c>
    </row>
    <row r="8719" spans="1:11">
      <c r="A8719">
        <v>1745861400</v>
      </c>
      <c r="B8719">
        <v>2.2668</v>
      </c>
      <c r="C8719">
        <v>2.2758</v>
      </c>
      <c r="D8719">
        <v>2.2651</v>
      </c>
      <c r="E8719">
        <v>2.2744</v>
      </c>
      <c r="F8719">
        <v>2.293507</v>
      </c>
      <c r="G8719">
        <v>2.294047</v>
      </c>
      <c r="H8719" t="e">
        <f t="shared" si="782"/>
        <v>#N/A</v>
      </c>
      <c r="I8719" t="e">
        <f t="shared" si="783"/>
        <v>#N/A</v>
      </c>
      <c r="J8719" t="e">
        <f t="shared" si="784"/>
        <v>#N/A</v>
      </c>
      <c r="K8719" t="e">
        <f t="shared" si="785"/>
        <v>#N/A</v>
      </c>
    </row>
    <row r="8720" spans="1:11">
      <c r="A8720">
        <v>1745862300</v>
      </c>
      <c r="B8720">
        <v>2.2742</v>
      </c>
      <c r="C8720">
        <v>2.2803</v>
      </c>
      <c r="D8720">
        <v>2.2738</v>
      </c>
      <c r="E8720">
        <v>2.2788</v>
      </c>
      <c r="F8720">
        <v>2.294103</v>
      </c>
      <c r="G8720">
        <v>2.29462</v>
      </c>
      <c r="H8720" t="e">
        <f t="shared" si="782"/>
        <v>#N/A</v>
      </c>
      <c r="I8720" t="e">
        <f t="shared" si="783"/>
        <v>#N/A</v>
      </c>
      <c r="J8720" t="e">
        <f t="shared" si="784"/>
        <v>#N/A</v>
      </c>
      <c r="K8720" t="e">
        <f t="shared" si="785"/>
        <v>#N/A</v>
      </c>
    </row>
    <row r="8721" spans="1:11">
      <c r="A8721">
        <v>1745863200</v>
      </c>
      <c r="B8721">
        <v>2.2787</v>
      </c>
      <c r="C8721">
        <v>2.2804</v>
      </c>
      <c r="D8721">
        <v>2.2674</v>
      </c>
      <c r="E8721">
        <v>2.2674</v>
      </c>
      <c r="F8721">
        <v>2.294675</v>
      </c>
      <c r="G8721">
        <v>2.294987</v>
      </c>
      <c r="H8721" t="e">
        <f t="shared" si="782"/>
        <v>#N/A</v>
      </c>
      <c r="I8721" t="e">
        <f t="shared" si="783"/>
        <v>#N/A</v>
      </c>
      <c r="J8721" t="e">
        <f t="shared" si="784"/>
        <v>#N/A</v>
      </c>
      <c r="K8721" t="e">
        <f t="shared" si="785"/>
        <v>#N/A</v>
      </c>
    </row>
    <row r="8722" spans="1:11">
      <c r="A8722">
        <v>1745864100</v>
      </c>
      <c r="B8722">
        <v>2.2675</v>
      </c>
      <c r="C8722">
        <v>2.2733</v>
      </c>
      <c r="D8722">
        <v>2.2657</v>
      </c>
      <c r="E8722">
        <v>2.2662</v>
      </c>
      <c r="F8722">
        <v>2.295043</v>
      </c>
      <c r="G8722">
        <v>2.295265</v>
      </c>
      <c r="H8722" t="e">
        <f t="shared" si="782"/>
        <v>#N/A</v>
      </c>
      <c r="I8722" t="e">
        <f t="shared" si="783"/>
        <v>#N/A</v>
      </c>
      <c r="J8722" t="e">
        <f t="shared" si="784"/>
        <v>#N/A</v>
      </c>
      <c r="K8722" t="e">
        <f t="shared" si="785"/>
        <v>#N/A</v>
      </c>
    </row>
    <row r="8723" spans="1:11">
      <c r="A8723">
        <v>1745865000</v>
      </c>
      <c r="B8723">
        <v>2.2663</v>
      </c>
      <c r="C8723">
        <v>2.2738</v>
      </c>
      <c r="D8723">
        <v>2.264</v>
      </c>
      <c r="E8723">
        <v>2.2737</v>
      </c>
      <c r="F8723">
        <v>2.295323</v>
      </c>
      <c r="G8723">
        <v>2.295573</v>
      </c>
      <c r="H8723" t="e">
        <f t="shared" si="782"/>
        <v>#N/A</v>
      </c>
      <c r="I8723" t="e">
        <f t="shared" si="783"/>
        <v>#N/A</v>
      </c>
      <c r="J8723" t="e">
        <f t="shared" si="784"/>
        <v>#N/A</v>
      </c>
      <c r="K8723" t="e">
        <f t="shared" si="785"/>
        <v>#N/A</v>
      </c>
    </row>
    <row r="8724" spans="1:11">
      <c r="A8724">
        <v>1745865900</v>
      </c>
      <c r="B8724">
        <v>2.2741</v>
      </c>
      <c r="C8724">
        <v>2.2787</v>
      </c>
      <c r="D8724">
        <v>2.2733</v>
      </c>
      <c r="E8724">
        <v>2.2768</v>
      </c>
      <c r="F8724">
        <v>2.295627</v>
      </c>
      <c r="G8724">
        <v>2.295912</v>
      </c>
      <c r="H8724" t="e">
        <f t="shared" si="782"/>
        <v>#N/A</v>
      </c>
      <c r="I8724" t="e">
        <f t="shared" si="783"/>
        <v>#N/A</v>
      </c>
      <c r="J8724" t="e">
        <f t="shared" si="784"/>
        <v>#N/A</v>
      </c>
      <c r="K8724" t="e">
        <f t="shared" si="785"/>
        <v>#N/A</v>
      </c>
    </row>
    <row r="8725" spans="1:11">
      <c r="A8725">
        <v>1745866800</v>
      </c>
      <c r="B8725">
        <v>2.2765</v>
      </c>
      <c r="C8725">
        <v>2.2875</v>
      </c>
      <c r="D8725">
        <v>2.2752</v>
      </c>
      <c r="E8725">
        <v>2.2809</v>
      </c>
      <c r="F8725">
        <v>2.295955</v>
      </c>
      <c r="G8725">
        <v>2.296203</v>
      </c>
      <c r="H8725" t="e">
        <f t="shared" si="782"/>
        <v>#N/A</v>
      </c>
      <c r="I8725" t="e">
        <f t="shared" si="783"/>
        <v>#N/A</v>
      </c>
      <c r="J8725" t="e">
        <f t="shared" si="784"/>
        <v>#N/A</v>
      </c>
      <c r="K8725" t="e">
        <f t="shared" si="785"/>
        <v>#N/A</v>
      </c>
    </row>
    <row r="8726" spans="1:11">
      <c r="A8726">
        <v>1745867700</v>
      </c>
      <c r="B8726">
        <v>2.2816</v>
      </c>
      <c r="C8726">
        <v>2.2893</v>
      </c>
      <c r="D8726">
        <v>2.2811</v>
      </c>
      <c r="E8726">
        <v>2.2864</v>
      </c>
      <c r="F8726">
        <v>2.296258</v>
      </c>
      <c r="G8726">
        <v>2.29638</v>
      </c>
      <c r="H8726" t="e">
        <f t="shared" si="782"/>
        <v>#N/A</v>
      </c>
      <c r="I8726" t="e">
        <f t="shared" si="783"/>
        <v>#N/A</v>
      </c>
      <c r="J8726" t="e">
        <f t="shared" si="784"/>
        <v>#N/A</v>
      </c>
      <c r="K8726" t="e">
        <f t="shared" si="785"/>
        <v>#N/A</v>
      </c>
    </row>
    <row r="8727" spans="1:11">
      <c r="A8727">
        <v>1745868600</v>
      </c>
      <c r="B8727">
        <v>2.2872</v>
      </c>
      <c r="C8727">
        <v>2.2925</v>
      </c>
      <c r="D8727">
        <v>2.2866</v>
      </c>
      <c r="E8727">
        <v>2.2918</v>
      </c>
      <c r="F8727">
        <v>2.296448</v>
      </c>
      <c r="G8727">
        <v>2.296802</v>
      </c>
      <c r="H8727" t="e">
        <f t="shared" si="782"/>
        <v>#N/A</v>
      </c>
      <c r="I8727" t="e">
        <f t="shared" si="783"/>
        <v>#N/A</v>
      </c>
      <c r="J8727" t="e">
        <f t="shared" si="784"/>
        <v>#N/A</v>
      </c>
      <c r="K8727" t="e">
        <f t="shared" si="785"/>
        <v>#N/A</v>
      </c>
    </row>
    <row r="8728" spans="1:11">
      <c r="A8728">
        <v>1745869500</v>
      </c>
      <c r="B8728">
        <v>2.2921</v>
      </c>
      <c r="C8728">
        <v>2.2942</v>
      </c>
      <c r="D8728">
        <v>2.2873</v>
      </c>
      <c r="E8728">
        <v>2.2891</v>
      </c>
      <c r="F8728">
        <v>2.296875</v>
      </c>
      <c r="G8728">
        <v>2.297148</v>
      </c>
      <c r="H8728" t="e">
        <f t="shared" si="782"/>
        <v>#N/A</v>
      </c>
      <c r="I8728" t="e">
        <f t="shared" si="783"/>
        <v>#N/A</v>
      </c>
      <c r="J8728" t="e">
        <f t="shared" si="784"/>
        <v>#N/A</v>
      </c>
      <c r="K8728" t="e">
        <f t="shared" si="785"/>
        <v>#N/A</v>
      </c>
    </row>
    <row r="8729" spans="1:11">
      <c r="A8729">
        <v>1745870400</v>
      </c>
      <c r="B8729">
        <v>2.289</v>
      </c>
      <c r="C8729">
        <v>2.289</v>
      </c>
      <c r="D8729">
        <v>2.2817</v>
      </c>
      <c r="E8729">
        <v>2.2819</v>
      </c>
      <c r="F8729">
        <v>2.297228</v>
      </c>
      <c r="G8729">
        <v>2.29723</v>
      </c>
      <c r="H8729" t="e">
        <f t="shared" si="782"/>
        <v>#N/A</v>
      </c>
      <c r="I8729" t="e">
        <f t="shared" si="783"/>
        <v>#N/A</v>
      </c>
      <c r="J8729" t="e">
        <f t="shared" si="784"/>
        <v>#N/A</v>
      </c>
      <c r="K8729" t="e">
        <f t="shared" si="785"/>
        <v>#N/A</v>
      </c>
    </row>
    <row r="8730" spans="1:11">
      <c r="A8730">
        <v>1745871300</v>
      </c>
      <c r="B8730">
        <v>2.2824</v>
      </c>
      <c r="C8730">
        <v>2.2925</v>
      </c>
      <c r="D8730">
        <v>2.2819</v>
      </c>
      <c r="E8730">
        <v>2.2925</v>
      </c>
      <c r="F8730">
        <v>2.297302</v>
      </c>
      <c r="G8730">
        <v>2.297502</v>
      </c>
      <c r="H8730" t="e">
        <f t="shared" si="782"/>
        <v>#N/A</v>
      </c>
      <c r="I8730" t="e">
        <f t="shared" si="783"/>
        <v>#N/A</v>
      </c>
      <c r="J8730" t="e">
        <f t="shared" si="784"/>
        <v>#N/A</v>
      </c>
      <c r="K8730" t="e">
        <f t="shared" si="785"/>
        <v>#N/A</v>
      </c>
    </row>
    <row r="8731" spans="1:11">
      <c r="A8731">
        <v>1745872200</v>
      </c>
      <c r="B8731">
        <v>2.2925</v>
      </c>
      <c r="C8731">
        <v>2.294</v>
      </c>
      <c r="D8731">
        <v>2.2844</v>
      </c>
      <c r="E8731">
        <v>2.285</v>
      </c>
      <c r="F8731">
        <v>2.297585</v>
      </c>
      <c r="G8731">
        <v>2.297648</v>
      </c>
      <c r="H8731" t="e">
        <f t="shared" si="782"/>
        <v>#N/A</v>
      </c>
      <c r="I8731" t="e">
        <f t="shared" si="783"/>
        <v>#N/A</v>
      </c>
      <c r="J8731" t="e">
        <f t="shared" si="784"/>
        <v>#N/A</v>
      </c>
      <c r="K8731" t="e">
        <f t="shared" si="785"/>
        <v>#N/A</v>
      </c>
    </row>
    <row r="8732" spans="1:11">
      <c r="A8732">
        <v>1745873100</v>
      </c>
      <c r="B8732">
        <v>2.2854</v>
      </c>
      <c r="C8732">
        <v>2.2888</v>
      </c>
      <c r="D8732">
        <v>2.2814</v>
      </c>
      <c r="E8732">
        <v>2.2847</v>
      </c>
      <c r="F8732">
        <v>2.297737</v>
      </c>
      <c r="G8732">
        <v>2.297883</v>
      </c>
      <c r="H8732" t="e">
        <f t="shared" ref="H8732:H8795" si="786">NA()</f>
        <v>#N/A</v>
      </c>
      <c r="I8732" t="e">
        <f t="shared" ref="I8732:I8795" si="787">NA()</f>
        <v>#N/A</v>
      </c>
      <c r="J8732" t="e">
        <f t="shared" si="784"/>
        <v>#N/A</v>
      </c>
      <c r="K8732" t="e">
        <f t="shared" si="785"/>
        <v>#N/A</v>
      </c>
    </row>
    <row r="8733" spans="1:11">
      <c r="A8733">
        <v>1745874000</v>
      </c>
      <c r="B8733">
        <v>2.2847</v>
      </c>
      <c r="C8733">
        <v>2.288</v>
      </c>
      <c r="D8733">
        <v>2.2824</v>
      </c>
      <c r="E8733">
        <v>2.2833</v>
      </c>
      <c r="F8733">
        <v>2.29795</v>
      </c>
      <c r="G8733">
        <v>2.298042</v>
      </c>
      <c r="H8733" t="e">
        <f t="shared" si="786"/>
        <v>#N/A</v>
      </c>
      <c r="I8733" t="e">
        <f t="shared" si="787"/>
        <v>#N/A</v>
      </c>
      <c r="J8733" t="e">
        <f t="shared" si="784"/>
        <v>#N/A</v>
      </c>
      <c r="K8733" t="e">
        <f t="shared" si="785"/>
        <v>#N/A</v>
      </c>
    </row>
    <row r="8734" spans="1:11">
      <c r="A8734">
        <v>1745874900</v>
      </c>
      <c r="B8734">
        <v>2.2833</v>
      </c>
      <c r="C8734">
        <v>2.2927</v>
      </c>
      <c r="D8734">
        <v>2.2833</v>
      </c>
      <c r="E8734">
        <v>2.2922</v>
      </c>
      <c r="F8734">
        <v>2.298107</v>
      </c>
      <c r="G8734">
        <v>2.298355</v>
      </c>
      <c r="H8734" t="e">
        <f t="shared" si="786"/>
        <v>#N/A</v>
      </c>
      <c r="I8734" t="e">
        <f t="shared" si="787"/>
        <v>#N/A</v>
      </c>
      <c r="J8734" t="e">
        <f t="shared" si="784"/>
        <v>#N/A</v>
      </c>
      <c r="K8734" t="e">
        <f t="shared" si="785"/>
        <v>#N/A</v>
      </c>
    </row>
    <row r="8735" spans="1:11">
      <c r="A8735">
        <v>1745875800</v>
      </c>
      <c r="B8735">
        <v>2.2922</v>
      </c>
      <c r="C8735">
        <v>2.2957</v>
      </c>
      <c r="D8735">
        <v>2.2871</v>
      </c>
      <c r="E8735">
        <v>2.2934</v>
      </c>
      <c r="F8735">
        <v>2.298415</v>
      </c>
      <c r="G8735">
        <v>2.29849</v>
      </c>
      <c r="H8735" t="e">
        <f t="shared" si="786"/>
        <v>#N/A</v>
      </c>
      <c r="I8735" t="e">
        <f t="shared" si="787"/>
        <v>#N/A</v>
      </c>
      <c r="J8735" t="e">
        <f t="shared" si="784"/>
        <v>#N/A</v>
      </c>
      <c r="K8735" t="e">
        <f t="shared" si="785"/>
        <v>#N/A</v>
      </c>
    </row>
    <row r="8736" spans="1:11">
      <c r="A8736">
        <v>1745876700</v>
      </c>
      <c r="B8736">
        <v>2.2934</v>
      </c>
      <c r="C8736">
        <v>2.2976</v>
      </c>
      <c r="D8736">
        <v>2.2895</v>
      </c>
      <c r="E8736">
        <v>2.2967</v>
      </c>
      <c r="F8736">
        <v>2.298533</v>
      </c>
      <c r="G8736">
        <v>2.298622</v>
      </c>
      <c r="H8736" t="e">
        <f t="shared" si="786"/>
        <v>#N/A</v>
      </c>
      <c r="I8736" t="e">
        <f t="shared" si="787"/>
        <v>#N/A</v>
      </c>
      <c r="J8736" t="e">
        <f t="shared" si="784"/>
        <v>#N/A</v>
      </c>
      <c r="K8736" t="e">
        <f t="shared" si="785"/>
        <v>#N/A</v>
      </c>
    </row>
    <row r="8737" spans="1:11">
      <c r="A8737">
        <v>1745877600</v>
      </c>
      <c r="B8737">
        <v>2.2965</v>
      </c>
      <c r="C8737">
        <v>2.302</v>
      </c>
      <c r="D8737">
        <v>2.2933</v>
      </c>
      <c r="E8737">
        <v>2.2945</v>
      </c>
      <c r="F8737">
        <v>2.298647</v>
      </c>
      <c r="G8737">
        <v>2.298798</v>
      </c>
      <c r="H8737" t="e">
        <f t="shared" si="786"/>
        <v>#N/A</v>
      </c>
      <c r="I8737" t="e">
        <f t="shared" si="787"/>
        <v>#N/A</v>
      </c>
      <c r="J8737" t="e">
        <f t="shared" si="784"/>
        <v>#N/A</v>
      </c>
      <c r="K8737" t="e">
        <f t="shared" si="785"/>
        <v>#N/A</v>
      </c>
    </row>
    <row r="8738" spans="1:11">
      <c r="A8738">
        <v>1745878500</v>
      </c>
      <c r="B8738">
        <v>2.2945</v>
      </c>
      <c r="C8738">
        <v>2.2971</v>
      </c>
      <c r="D8738">
        <v>2.291</v>
      </c>
      <c r="E8738">
        <v>2.2925</v>
      </c>
      <c r="F8738">
        <v>2.298818</v>
      </c>
      <c r="G8738">
        <v>2.298453</v>
      </c>
      <c r="H8738" t="e">
        <f t="shared" si="786"/>
        <v>#N/A</v>
      </c>
      <c r="I8738" t="e">
        <f t="shared" si="787"/>
        <v>#N/A</v>
      </c>
      <c r="J8738" t="e">
        <f t="shared" si="784"/>
        <v>#N/A</v>
      </c>
      <c r="K8738" t="e">
        <f t="shared" si="785"/>
        <v>#N/A</v>
      </c>
    </row>
    <row r="8739" spans="1:11">
      <c r="A8739">
        <v>1745879400</v>
      </c>
      <c r="B8739">
        <v>2.2924</v>
      </c>
      <c r="C8739">
        <v>2.2956</v>
      </c>
      <c r="D8739">
        <v>2.2921</v>
      </c>
      <c r="E8739">
        <v>2.294</v>
      </c>
      <c r="F8739">
        <v>2.298472</v>
      </c>
      <c r="G8739">
        <v>2.29807</v>
      </c>
      <c r="H8739" t="e">
        <f t="shared" si="786"/>
        <v>#N/A</v>
      </c>
      <c r="I8739" t="e">
        <f t="shared" si="787"/>
        <v>#N/A</v>
      </c>
      <c r="J8739" t="e">
        <f t="shared" si="784"/>
        <v>#N/A</v>
      </c>
      <c r="K8739" t="e">
        <f t="shared" si="785"/>
        <v>#N/A</v>
      </c>
    </row>
    <row r="8740" spans="1:11">
      <c r="A8740">
        <v>1745880300</v>
      </c>
      <c r="B8740">
        <v>2.294</v>
      </c>
      <c r="C8740">
        <v>2.299</v>
      </c>
      <c r="D8740">
        <v>2.2922</v>
      </c>
      <c r="E8740">
        <v>2.2974</v>
      </c>
      <c r="F8740">
        <v>2.298095</v>
      </c>
      <c r="G8740">
        <v>2.297475</v>
      </c>
      <c r="H8740" t="e">
        <f t="shared" si="786"/>
        <v>#N/A</v>
      </c>
      <c r="I8740" t="e">
        <f t="shared" si="787"/>
        <v>#N/A</v>
      </c>
      <c r="J8740" t="e">
        <f t="shared" si="784"/>
        <v>#N/A</v>
      </c>
      <c r="K8740" t="e">
        <f t="shared" si="785"/>
        <v>#N/A</v>
      </c>
    </row>
    <row r="8741" spans="1:11">
      <c r="A8741">
        <v>1745881200</v>
      </c>
      <c r="B8741">
        <v>2.2974</v>
      </c>
      <c r="C8741">
        <v>2.299</v>
      </c>
      <c r="D8741">
        <v>2.2927</v>
      </c>
      <c r="E8741">
        <v>2.2928</v>
      </c>
      <c r="F8741">
        <v>2.297502</v>
      </c>
      <c r="G8741">
        <v>2.296525</v>
      </c>
      <c r="H8741" t="e">
        <f t="shared" si="786"/>
        <v>#N/A</v>
      </c>
      <c r="I8741" t="e">
        <f t="shared" si="787"/>
        <v>#N/A</v>
      </c>
      <c r="J8741" t="e">
        <f t="shared" si="784"/>
        <v>#N/A</v>
      </c>
      <c r="K8741" t="e">
        <f t="shared" si="785"/>
        <v>#N/A</v>
      </c>
    </row>
    <row r="8742" spans="1:11">
      <c r="A8742">
        <v>1745882100</v>
      </c>
      <c r="B8742">
        <v>2.2922</v>
      </c>
      <c r="C8742">
        <v>2.2978</v>
      </c>
      <c r="D8742">
        <v>2.2901</v>
      </c>
      <c r="E8742">
        <v>2.2943</v>
      </c>
      <c r="F8742">
        <v>2.296532</v>
      </c>
      <c r="G8742">
        <v>2.295763</v>
      </c>
      <c r="H8742" t="e">
        <f t="shared" si="786"/>
        <v>#N/A</v>
      </c>
      <c r="I8742" t="e">
        <f t="shared" si="787"/>
        <v>#N/A</v>
      </c>
      <c r="J8742" t="e">
        <f t="shared" si="784"/>
        <v>#N/A</v>
      </c>
      <c r="K8742" t="e">
        <f t="shared" si="785"/>
        <v>#N/A</v>
      </c>
    </row>
    <row r="8743" spans="1:11">
      <c r="A8743">
        <v>1745883000</v>
      </c>
      <c r="B8743">
        <v>2.2943</v>
      </c>
      <c r="C8743">
        <v>2.2985</v>
      </c>
      <c r="D8743">
        <v>2.2932</v>
      </c>
      <c r="E8743">
        <v>2.2948</v>
      </c>
      <c r="F8743">
        <v>2.295762</v>
      </c>
      <c r="G8743">
        <v>2.295132</v>
      </c>
      <c r="H8743" t="e">
        <f t="shared" si="786"/>
        <v>#N/A</v>
      </c>
      <c r="I8743" t="e">
        <f t="shared" si="787"/>
        <v>#N/A</v>
      </c>
      <c r="J8743" t="e">
        <f t="shared" ref="J8743:J8806" si="788">NA()</f>
        <v>#N/A</v>
      </c>
      <c r="K8743" t="e">
        <f t="shared" ref="K8743:K8806" si="789">NA()</f>
        <v>#N/A</v>
      </c>
    </row>
    <row r="8744" spans="1:11">
      <c r="A8744">
        <v>1745883900</v>
      </c>
      <c r="B8744">
        <v>2.2949</v>
      </c>
      <c r="C8744">
        <v>2.2949</v>
      </c>
      <c r="D8744">
        <v>2.2901</v>
      </c>
      <c r="E8744">
        <v>2.2923</v>
      </c>
      <c r="F8744">
        <v>2.295147</v>
      </c>
      <c r="G8744">
        <v>2.294605</v>
      </c>
      <c r="H8744" t="e">
        <f t="shared" si="786"/>
        <v>#N/A</v>
      </c>
      <c r="I8744" t="e">
        <f t="shared" si="787"/>
        <v>#N/A</v>
      </c>
      <c r="J8744" t="e">
        <f t="shared" si="788"/>
        <v>#N/A</v>
      </c>
      <c r="K8744" t="e">
        <f t="shared" si="789"/>
        <v>#N/A</v>
      </c>
    </row>
    <row r="8745" spans="1:11">
      <c r="A8745">
        <v>1745884800</v>
      </c>
      <c r="B8745">
        <v>2.2927</v>
      </c>
      <c r="C8745">
        <v>2.2976</v>
      </c>
      <c r="D8745">
        <v>2.2885</v>
      </c>
      <c r="E8745">
        <v>2.2958</v>
      </c>
      <c r="F8745">
        <v>2.29462</v>
      </c>
      <c r="G8745">
        <v>2.294162</v>
      </c>
      <c r="H8745" t="e">
        <f t="shared" si="786"/>
        <v>#N/A</v>
      </c>
      <c r="I8745" t="e">
        <f t="shared" si="787"/>
        <v>#N/A</v>
      </c>
      <c r="J8745" t="e">
        <f t="shared" si="788"/>
        <v>#N/A</v>
      </c>
      <c r="K8745" t="e">
        <f t="shared" si="789"/>
        <v>#N/A</v>
      </c>
    </row>
    <row r="8746" spans="1:11">
      <c r="A8746">
        <v>1745885700</v>
      </c>
      <c r="B8746">
        <v>2.2957</v>
      </c>
      <c r="C8746">
        <v>2.2988</v>
      </c>
      <c r="D8746">
        <v>2.2918</v>
      </c>
      <c r="E8746">
        <v>2.2971</v>
      </c>
      <c r="F8746">
        <v>2.29418</v>
      </c>
      <c r="G8746">
        <v>2.293657</v>
      </c>
      <c r="H8746" t="e">
        <f t="shared" si="786"/>
        <v>#N/A</v>
      </c>
      <c r="I8746" t="e">
        <f t="shared" si="787"/>
        <v>#N/A</v>
      </c>
      <c r="J8746" t="e">
        <f t="shared" si="788"/>
        <v>#N/A</v>
      </c>
      <c r="K8746" t="e">
        <f t="shared" si="789"/>
        <v>#N/A</v>
      </c>
    </row>
    <row r="8747" spans="1:11">
      <c r="A8747">
        <v>1745886600</v>
      </c>
      <c r="B8747">
        <v>2.2973</v>
      </c>
      <c r="C8747">
        <v>2.3022</v>
      </c>
      <c r="D8747">
        <v>2.2952</v>
      </c>
      <c r="E8747">
        <v>2.3013</v>
      </c>
      <c r="F8747">
        <v>2.293673</v>
      </c>
      <c r="G8747">
        <v>2.29296</v>
      </c>
      <c r="H8747" t="e">
        <f t="shared" si="786"/>
        <v>#N/A</v>
      </c>
      <c r="I8747" t="e">
        <f t="shared" si="787"/>
        <v>#N/A</v>
      </c>
      <c r="J8747" t="e">
        <f t="shared" si="788"/>
        <v>#N/A</v>
      </c>
      <c r="K8747" t="e">
        <f t="shared" si="789"/>
        <v>#N/A</v>
      </c>
    </row>
    <row r="8748" spans="1:11">
      <c r="A8748">
        <v>1745887500</v>
      </c>
      <c r="B8748">
        <v>2.3015</v>
      </c>
      <c r="C8748">
        <v>2.3023</v>
      </c>
      <c r="D8748">
        <v>2.293</v>
      </c>
      <c r="E8748">
        <v>2.3015</v>
      </c>
      <c r="F8748">
        <v>2.293012</v>
      </c>
      <c r="G8748">
        <v>2.292493</v>
      </c>
      <c r="H8748" t="e">
        <f t="shared" si="786"/>
        <v>#N/A</v>
      </c>
      <c r="I8748" t="e">
        <f t="shared" si="787"/>
        <v>#N/A</v>
      </c>
      <c r="J8748" t="e">
        <f t="shared" si="788"/>
        <v>#N/A</v>
      </c>
      <c r="K8748" t="e">
        <f t="shared" si="789"/>
        <v>#N/A</v>
      </c>
    </row>
    <row r="8749" spans="1:11">
      <c r="A8749">
        <v>1745888400</v>
      </c>
      <c r="B8749">
        <v>2.3015</v>
      </c>
      <c r="C8749">
        <v>2.3047</v>
      </c>
      <c r="D8749">
        <v>2.2938</v>
      </c>
      <c r="E8749">
        <v>2.2942</v>
      </c>
      <c r="F8749">
        <v>2.29255</v>
      </c>
      <c r="G8749">
        <v>2.29206</v>
      </c>
      <c r="H8749" t="e">
        <f t="shared" si="786"/>
        <v>#N/A</v>
      </c>
      <c r="I8749" t="e">
        <f t="shared" si="787"/>
        <v>#N/A</v>
      </c>
      <c r="J8749" t="e">
        <f t="shared" si="788"/>
        <v>#N/A</v>
      </c>
      <c r="K8749" t="e">
        <f t="shared" si="789"/>
        <v>#N/A</v>
      </c>
    </row>
    <row r="8750" spans="1:11">
      <c r="A8750">
        <v>1745889300</v>
      </c>
      <c r="B8750">
        <v>2.2944</v>
      </c>
      <c r="C8750">
        <v>2.3081</v>
      </c>
      <c r="D8750">
        <v>2.2855</v>
      </c>
      <c r="E8750">
        <v>2.306</v>
      </c>
      <c r="F8750">
        <v>2.29212</v>
      </c>
      <c r="G8750">
        <v>2.291835</v>
      </c>
      <c r="H8750" t="e">
        <f t="shared" si="786"/>
        <v>#N/A</v>
      </c>
      <c r="I8750" t="e">
        <f t="shared" si="787"/>
        <v>#N/A</v>
      </c>
      <c r="J8750" t="e">
        <f t="shared" si="788"/>
        <v>#N/A</v>
      </c>
      <c r="K8750" t="e">
        <f t="shared" si="789"/>
        <v>#N/A</v>
      </c>
    </row>
    <row r="8751" spans="1:11">
      <c r="A8751">
        <v>1745890200</v>
      </c>
      <c r="B8751">
        <v>2.3064</v>
      </c>
      <c r="C8751">
        <v>2.3087</v>
      </c>
      <c r="D8751">
        <v>2.3019</v>
      </c>
      <c r="E8751">
        <v>2.3065</v>
      </c>
      <c r="F8751">
        <v>2.291903</v>
      </c>
      <c r="G8751">
        <v>2.291388</v>
      </c>
      <c r="H8751" t="e">
        <f t="shared" si="786"/>
        <v>#N/A</v>
      </c>
      <c r="I8751" t="e">
        <f t="shared" si="787"/>
        <v>#N/A</v>
      </c>
      <c r="J8751" t="e">
        <f t="shared" si="788"/>
        <v>#N/A</v>
      </c>
      <c r="K8751" t="e">
        <f t="shared" si="789"/>
        <v>#N/A</v>
      </c>
    </row>
    <row r="8752" spans="1:11">
      <c r="A8752">
        <v>1745891100</v>
      </c>
      <c r="B8752">
        <v>2.3065</v>
      </c>
      <c r="C8752">
        <v>2.3117</v>
      </c>
      <c r="D8752">
        <v>2.2985</v>
      </c>
      <c r="E8752">
        <v>2.3006</v>
      </c>
      <c r="F8752">
        <v>2.291457</v>
      </c>
      <c r="G8752">
        <v>2.290973</v>
      </c>
      <c r="H8752" t="e">
        <f t="shared" si="786"/>
        <v>#N/A</v>
      </c>
      <c r="I8752" t="e">
        <f t="shared" si="787"/>
        <v>#N/A</v>
      </c>
      <c r="J8752" t="e">
        <f t="shared" si="788"/>
        <v>#N/A</v>
      </c>
      <c r="K8752" t="e">
        <f t="shared" si="789"/>
        <v>#N/A</v>
      </c>
    </row>
    <row r="8753" spans="1:11">
      <c r="A8753">
        <v>1745892000</v>
      </c>
      <c r="B8753">
        <v>2.3005</v>
      </c>
      <c r="C8753">
        <v>2.3014</v>
      </c>
      <c r="D8753">
        <v>2.2906</v>
      </c>
      <c r="E8753">
        <v>2.2971</v>
      </c>
      <c r="F8753">
        <v>2.291043</v>
      </c>
      <c r="G8753">
        <v>2.29058</v>
      </c>
      <c r="H8753" t="e">
        <f t="shared" si="786"/>
        <v>#N/A</v>
      </c>
      <c r="I8753" t="e">
        <f t="shared" si="787"/>
        <v>#N/A</v>
      </c>
      <c r="J8753" t="e">
        <f t="shared" si="788"/>
        <v>#N/A</v>
      </c>
      <c r="K8753" t="e">
        <f t="shared" si="789"/>
        <v>#N/A</v>
      </c>
    </row>
    <row r="8754" spans="1:11">
      <c r="A8754">
        <v>1745892900</v>
      </c>
      <c r="B8754">
        <v>2.297</v>
      </c>
      <c r="C8754">
        <v>2.2975</v>
      </c>
      <c r="D8754">
        <v>2.2846</v>
      </c>
      <c r="E8754">
        <v>2.2907</v>
      </c>
      <c r="F8754">
        <v>2.290645</v>
      </c>
      <c r="G8754">
        <v>2.28995</v>
      </c>
      <c r="H8754" t="e">
        <f t="shared" si="786"/>
        <v>#N/A</v>
      </c>
      <c r="I8754" t="e">
        <f t="shared" si="787"/>
        <v>#N/A</v>
      </c>
      <c r="J8754" t="e">
        <f t="shared" si="788"/>
        <v>#N/A</v>
      </c>
      <c r="K8754" t="e">
        <f t="shared" si="789"/>
        <v>#N/A</v>
      </c>
    </row>
    <row r="8755" spans="1:11">
      <c r="A8755">
        <v>1745893800</v>
      </c>
      <c r="B8755">
        <v>2.2906</v>
      </c>
      <c r="C8755">
        <v>2.2926</v>
      </c>
      <c r="D8755">
        <v>2.2818</v>
      </c>
      <c r="E8755">
        <v>2.2824</v>
      </c>
      <c r="F8755">
        <v>2.290017</v>
      </c>
      <c r="G8755">
        <v>2.289303</v>
      </c>
      <c r="H8755" t="e">
        <f t="shared" si="786"/>
        <v>#N/A</v>
      </c>
      <c r="I8755" t="e">
        <f t="shared" si="787"/>
        <v>#N/A</v>
      </c>
      <c r="J8755" t="e">
        <f t="shared" si="788"/>
        <v>#N/A</v>
      </c>
      <c r="K8755" t="e">
        <f t="shared" si="789"/>
        <v>#N/A</v>
      </c>
    </row>
    <row r="8756" spans="1:11">
      <c r="A8756">
        <v>1745894700</v>
      </c>
      <c r="B8756">
        <v>2.2816</v>
      </c>
      <c r="C8756">
        <v>2.2828</v>
      </c>
      <c r="D8756">
        <v>2.274</v>
      </c>
      <c r="E8756">
        <v>2.2784</v>
      </c>
      <c r="F8756">
        <v>2.289357</v>
      </c>
      <c r="G8756">
        <v>2.28867</v>
      </c>
      <c r="H8756" t="e">
        <f t="shared" si="786"/>
        <v>#N/A</v>
      </c>
      <c r="I8756" t="e">
        <f t="shared" si="787"/>
        <v>#N/A</v>
      </c>
      <c r="J8756" t="e">
        <f t="shared" si="788"/>
        <v>#N/A</v>
      </c>
      <c r="K8756" t="e">
        <f t="shared" si="789"/>
        <v>#N/A</v>
      </c>
    </row>
    <row r="8757" spans="1:11">
      <c r="A8757">
        <v>1745895600</v>
      </c>
      <c r="B8757">
        <v>2.2781</v>
      </c>
      <c r="C8757">
        <v>2.2811</v>
      </c>
      <c r="D8757">
        <v>2.2765</v>
      </c>
      <c r="E8757">
        <v>2.2802</v>
      </c>
      <c r="F8757">
        <v>2.288718</v>
      </c>
      <c r="G8757">
        <v>2.288168</v>
      </c>
      <c r="H8757" t="e">
        <f t="shared" si="786"/>
        <v>#N/A</v>
      </c>
      <c r="I8757" t="e">
        <f t="shared" si="787"/>
        <v>#N/A</v>
      </c>
      <c r="J8757" t="e">
        <f t="shared" si="788"/>
        <v>#N/A</v>
      </c>
      <c r="K8757" t="e">
        <f t="shared" si="789"/>
        <v>#N/A</v>
      </c>
    </row>
    <row r="8758" spans="1:11">
      <c r="A8758">
        <v>1745896500</v>
      </c>
      <c r="B8758">
        <v>2.2802</v>
      </c>
      <c r="C8758">
        <v>2.2885</v>
      </c>
      <c r="D8758">
        <v>2.2802</v>
      </c>
      <c r="E8758">
        <v>2.2854</v>
      </c>
      <c r="F8758">
        <v>2.288217</v>
      </c>
      <c r="G8758">
        <v>2.287642</v>
      </c>
      <c r="H8758" t="e">
        <f t="shared" si="786"/>
        <v>#N/A</v>
      </c>
      <c r="I8758" t="e">
        <f t="shared" si="787"/>
        <v>#N/A</v>
      </c>
      <c r="J8758" t="e">
        <f t="shared" si="788"/>
        <v>#N/A</v>
      </c>
      <c r="K8758" t="e">
        <f t="shared" si="789"/>
        <v>#N/A</v>
      </c>
    </row>
    <row r="8759" spans="1:11">
      <c r="A8759">
        <v>1745897400</v>
      </c>
      <c r="B8759">
        <v>2.2854</v>
      </c>
      <c r="C8759">
        <v>2.287</v>
      </c>
      <c r="D8759">
        <v>2.2825</v>
      </c>
      <c r="E8759">
        <v>2.2847</v>
      </c>
      <c r="F8759">
        <v>2.287695</v>
      </c>
      <c r="G8759">
        <v>2.287032</v>
      </c>
      <c r="H8759" t="e">
        <f t="shared" si="786"/>
        <v>#N/A</v>
      </c>
      <c r="I8759" t="e">
        <f t="shared" si="787"/>
        <v>#N/A</v>
      </c>
      <c r="J8759" t="e">
        <f t="shared" si="788"/>
        <v>#N/A</v>
      </c>
      <c r="K8759" t="e">
        <f t="shared" si="789"/>
        <v>#N/A</v>
      </c>
    </row>
    <row r="8760" spans="1:11">
      <c r="A8760">
        <v>1745898300</v>
      </c>
      <c r="B8760">
        <v>2.2852</v>
      </c>
      <c r="C8760">
        <v>2.2876</v>
      </c>
      <c r="D8760">
        <v>2.2844</v>
      </c>
      <c r="E8760">
        <v>2.2852</v>
      </c>
      <c r="F8760">
        <v>2.287095</v>
      </c>
      <c r="G8760">
        <v>2.286583</v>
      </c>
      <c r="H8760" t="e">
        <f t="shared" si="786"/>
        <v>#N/A</v>
      </c>
      <c r="I8760" t="e">
        <f t="shared" si="787"/>
        <v>#N/A</v>
      </c>
      <c r="J8760" t="e">
        <f t="shared" si="788"/>
        <v>#N/A</v>
      </c>
      <c r="K8760" t="e">
        <f t="shared" si="789"/>
        <v>#N/A</v>
      </c>
    </row>
    <row r="8761" spans="1:11">
      <c r="A8761">
        <v>1745899200</v>
      </c>
      <c r="B8761">
        <v>2.2855</v>
      </c>
      <c r="C8761">
        <v>2.2879</v>
      </c>
      <c r="D8761">
        <v>2.2816</v>
      </c>
      <c r="E8761">
        <v>2.2853</v>
      </c>
      <c r="F8761">
        <v>2.28665</v>
      </c>
      <c r="G8761">
        <v>2.28607</v>
      </c>
      <c r="H8761" t="e">
        <f t="shared" si="786"/>
        <v>#N/A</v>
      </c>
      <c r="I8761" t="e">
        <f t="shared" si="787"/>
        <v>#N/A</v>
      </c>
      <c r="J8761" t="e">
        <f t="shared" si="788"/>
        <v>#N/A</v>
      </c>
      <c r="K8761" t="e">
        <f t="shared" si="789"/>
        <v>#N/A</v>
      </c>
    </row>
    <row r="8762" spans="1:11">
      <c r="A8762">
        <v>1745900100</v>
      </c>
      <c r="B8762">
        <v>2.286</v>
      </c>
      <c r="C8762">
        <v>2.2872</v>
      </c>
      <c r="D8762">
        <v>2.2834</v>
      </c>
      <c r="E8762">
        <v>2.287</v>
      </c>
      <c r="F8762">
        <v>2.286158</v>
      </c>
      <c r="G8762">
        <v>2.28579</v>
      </c>
      <c r="H8762" t="e">
        <f t="shared" si="786"/>
        <v>#N/A</v>
      </c>
      <c r="I8762" t="e">
        <f t="shared" si="787"/>
        <v>#N/A</v>
      </c>
      <c r="J8762" t="e">
        <f t="shared" si="788"/>
        <v>#N/A</v>
      </c>
      <c r="K8762" t="e">
        <f t="shared" si="789"/>
        <v>#N/A</v>
      </c>
    </row>
    <row r="8763" spans="1:11">
      <c r="A8763">
        <v>1745901000</v>
      </c>
      <c r="B8763">
        <v>2.287</v>
      </c>
      <c r="C8763">
        <v>2.2889</v>
      </c>
      <c r="D8763">
        <v>2.2741</v>
      </c>
      <c r="E8763">
        <v>2.2748</v>
      </c>
      <c r="F8763">
        <v>2.285877</v>
      </c>
      <c r="G8763">
        <v>2.285355</v>
      </c>
      <c r="H8763" t="e">
        <f t="shared" si="786"/>
        <v>#N/A</v>
      </c>
      <c r="I8763" t="e">
        <f t="shared" si="787"/>
        <v>#N/A</v>
      </c>
      <c r="J8763" t="e">
        <f t="shared" si="788"/>
        <v>#N/A</v>
      </c>
      <c r="K8763" t="e">
        <f t="shared" si="789"/>
        <v>#N/A</v>
      </c>
    </row>
    <row r="8764" spans="1:11">
      <c r="A8764">
        <v>1745901900</v>
      </c>
      <c r="B8764">
        <v>2.2748</v>
      </c>
      <c r="C8764">
        <v>2.2748</v>
      </c>
      <c r="D8764">
        <v>2.2632</v>
      </c>
      <c r="E8764">
        <v>2.2648</v>
      </c>
      <c r="F8764">
        <v>2.285433</v>
      </c>
      <c r="G8764">
        <v>2.28513</v>
      </c>
      <c r="H8764" t="e">
        <f t="shared" si="786"/>
        <v>#N/A</v>
      </c>
      <c r="I8764" t="e">
        <f t="shared" si="787"/>
        <v>#N/A</v>
      </c>
      <c r="J8764" t="e">
        <f t="shared" si="788"/>
        <v>#N/A</v>
      </c>
      <c r="K8764" t="e">
        <f t="shared" si="789"/>
        <v>#N/A</v>
      </c>
    </row>
    <row r="8765" spans="1:11">
      <c r="A8765">
        <v>1745902800</v>
      </c>
      <c r="B8765">
        <v>2.2648</v>
      </c>
      <c r="C8765">
        <v>2.2723</v>
      </c>
      <c r="D8765">
        <v>2.2633</v>
      </c>
      <c r="E8765">
        <v>2.2678</v>
      </c>
      <c r="F8765">
        <v>2.285207</v>
      </c>
      <c r="G8765">
        <v>2.284658</v>
      </c>
      <c r="H8765" t="e">
        <f t="shared" si="786"/>
        <v>#N/A</v>
      </c>
      <c r="I8765" t="e">
        <f t="shared" si="787"/>
        <v>#N/A</v>
      </c>
      <c r="J8765" t="e">
        <f t="shared" si="788"/>
        <v>#N/A</v>
      </c>
      <c r="K8765" t="e">
        <f t="shared" si="789"/>
        <v>#N/A</v>
      </c>
    </row>
    <row r="8766" spans="1:11">
      <c r="A8766">
        <v>1745903700</v>
      </c>
      <c r="B8766">
        <v>2.2676</v>
      </c>
      <c r="C8766">
        <v>2.2743</v>
      </c>
      <c r="D8766">
        <v>2.2668</v>
      </c>
      <c r="E8766">
        <v>2.2729</v>
      </c>
      <c r="F8766">
        <v>2.284737</v>
      </c>
      <c r="G8766">
        <v>2.284218</v>
      </c>
      <c r="H8766" t="e">
        <f t="shared" si="786"/>
        <v>#N/A</v>
      </c>
      <c r="I8766" t="e">
        <f t="shared" si="787"/>
        <v>#N/A</v>
      </c>
      <c r="J8766" t="e">
        <f t="shared" si="788"/>
        <v>#N/A</v>
      </c>
      <c r="K8766" t="e">
        <f t="shared" si="789"/>
        <v>#N/A</v>
      </c>
    </row>
    <row r="8767" spans="1:11">
      <c r="A8767">
        <v>1745904600</v>
      </c>
      <c r="B8767">
        <v>2.2724</v>
      </c>
      <c r="C8767">
        <v>2.2748</v>
      </c>
      <c r="D8767">
        <v>2.2684</v>
      </c>
      <c r="E8767">
        <v>2.2691</v>
      </c>
      <c r="F8767">
        <v>2.284278</v>
      </c>
      <c r="G8767">
        <v>2.283762</v>
      </c>
      <c r="H8767" t="e">
        <f t="shared" si="786"/>
        <v>#N/A</v>
      </c>
      <c r="I8767" t="e">
        <f t="shared" si="787"/>
        <v>#N/A</v>
      </c>
      <c r="J8767" t="e">
        <f t="shared" si="788"/>
        <v>#N/A</v>
      </c>
      <c r="K8767" t="e">
        <f t="shared" si="789"/>
        <v>#N/A</v>
      </c>
    </row>
    <row r="8768" spans="1:11">
      <c r="A8768">
        <v>1745905500</v>
      </c>
      <c r="B8768">
        <v>2.2691</v>
      </c>
      <c r="C8768">
        <v>2.2704</v>
      </c>
      <c r="D8768">
        <v>2.2623</v>
      </c>
      <c r="E8768">
        <v>2.2634</v>
      </c>
      <c r="F8768">
        <v>2.283823</v>
      </c>
      <c r="G8768">
        <v>2.28339</v>
      </c>
      <c r="H8768" t="e">
        <f t="shared" si="786"/>
        <v>#N/A</v>
      </c>
      <c r="I8768" t="e">
        <f t="shared" si="787"/>
        <v>#N/A</v>
      </c>
      <c r="J8768" t="e">
        <f t="shared" si="788"/>
        <v>#N/A</v>
      </c>
      <c r="K8768" t="e">
        <f t="shared" si="789"/>
        <v>#N/A</v>
      </c>
    </row>
    <row r="8769" spans="1:11">
      <c r="A8769">
        <v>1745906400</v>
      </c>
      <c r="B8769">
        <v>2.2633</v>
      </c>
      <c r="C8769">
        <v>2.2706</v>
      </c>
      <c r="D8769">
        <v>2.2627</v>
      </c>
      <c r="E8769">
        <v>2.27</v>
      </c>
      <c r="F8769">
        <v>2.283453</v>
      </c>
      <c r="G8769">
        <v>2.2833</v>
      </c>
      <c r="H8769" t="e">
        <f t="shared" si="786"/>
        <v>#N/A</v>
      </c>
      <c r="I8769" t="e">
        <f t="shared" si="787"/>
        <v>#N/A</v>
      </c>
      <c r="J8769" t="e">
        <f t="shared" si="788"/>
        <v>#N/A</v>
      </c>
      <c r="K8769" t="e">
        <f t="shared" si="789"/>
        <v>#N/A</v>
      </c>
    </row>
    <row r="8770" spans="1:11">
      <c r="A8770">
        <v>1745907300</v>
      </c>
      <c r="B8770">
        <v>2.27</v>
      </c>
      <c r="C8770">
        <v>2.279</v>
      </c>
      <c r="D8770">
        <v>2.27</v>
      </c>
      <c r="E8770">
        <v>2.2754</v>
      </c>
      <c r="F8770">
        <v>2.283358</v>
      </c>
      <c r="G8770">
        <v>2.283683</v>
      </c>
      <c r="H8770" t="e">
        <f t="shared" si="786"/>
        <v>#N/A</v>
      </c>
      <c r="I8770" t="e">
        <f t="shared" si="787"/>
        <v>#N/A</v>
      </c>
      <c r="J8770" t="e">
        <f t="shared" si="788"/>
        <v>#N/A</v>
      </c>
      <c r="K8770" t="e">
        <f t="shared" si="789"/>
        <v>#N/A</v>
      </c>
    </row>
    <row r="8771" spans="1:11">
      <c r="A8771">
        <v>1745908200</v>
      </c>
      <c r="B8771">
        <v>2.276</v>
      </c>
      <c r="C8771">
        <v>2.281</v>
      </c>
      <c r="D8771">
        <v>2.2756</v>
      </c>
      <c r="E8771">
        <v>2.2764</v>
      </c>
      <c r="F8771">
        <v>2.283747</v>
      </c>
      <c r="G8771">
        <v>2.283997</v>
      </c>
      <c r="H8771" t="e">
        <f t="shared" si="786"/>
        <v>#N/A</v>
      </c>
      <c r="I8771" t="e">
        <f t="shared" si="787"/>
        <v>#N/A</v>
      </c>
      <c r="J8771" t="e">
        <f t="shared" si="788"/>
        <v>#N/A</v>
      </c>
      <c r="K8771" t="e">
        <f t="shared" si="789"/>
        <v>#N/A</v>
      </c>
    </row>
    <row r="8772" spans="1:11">
      <c r="A8772">
        <v>1745909100</v>
      </c>
      <c r="B8772">
        <v>2.2758</v>
      </c>
      <c r="C8772">
        <v>2.2822</v>
      </c>
      <c r="D8772">
        <v>2.2723</v>
      </c>
      <c r="E8772">
        <v>2.2791</v>
      </c>
      <c r="F8772">
        <v>2.284055</v>
      </c>
      <c r="G8772">
        <v>2.284133</v>
      </c>
      <c r="H8772" t="e">
        <f t="shared" si="786"/>
        <v>#N/A</v>
      </c>
      <c r="I8772" t="e">
        <f t="shared" si="787"/>
        <v>#N/A</v>
      </c>
      <c r="J8772" t="e">
        <f t="shared" si="788"/>
        <v>#N/A</v>
      </c>
      <c r="K8772" t="e">
        <f t="shared" si="789"/>
        <v>#N/A</v>
      </c>
    </row>
    <row r="8773" spans="1:11">
      <c r="A8773">
        <v>1745910000</v>
      </c>
      <c r="B8773">
        <v>2.2795</v>
      </c>
      <c r="C8773">
        <v>2.282</v>
      </c>
      <c r="D8773">
        <v>2.2763</v>
      </c>
      <c r="E8773">
        <v>2.2786</v>
      </c>
      <c r="F8773">
        <v>2.284192</v>
      </c>
      <c r="G8773">
        <v>2.28439</v>
      </c>
      <c r="H8773" t="e">
        <f t="shared" si="786"/>
        <v>#N/A</v>
      </c>
      <c r="I8773" t="e">
        <f t="shared" si="787"/>
        <v>#N/A</v>
      </c>
      <c r="J8773" t="e">
        <f t="shared" si="788"/>
        <v>#N/A</v>
      </c>
      <c r="K8773" t="e">
        <f t="shared" si="789"/>
        <v>#N/A</v>
      </c>
    </row>
    <row r="8774" spans="1:11">
      <c r="A8774">
        <v>1745910900</v>
      </c>
      <c r="B8774">
        <v>2.278</v>
      </c>
      <c r="C8774">
        <v>2.2841</v>
      </c>
      <c r="D8774">
        <v>2.278</v>
      </c>
      <c r="E8774">
        <v>2.2839</v>
      </c>
      <c r="F8774">
        <v>2.28444</v>
      </c>
      <c r="G8774">
        <v>2.284587</v>
      </c>
      <c r="H8774" t="e">
        <f t="shared" si="786"/>
        <v>#N/A</v>
      </c>
      <c r="I8774" t="e">
        <f t="shared" si="787"/>
        <v>#N/A</v>
      </c>
      <c r="J8774" t="e">
        <f t="shared" si="788"/>
        <v>#N/A</v>
      </c>
      <c r="K8774" t="e">
        <f t="shared" si="789"/>
        <v>#N/A</v>
      </c>
    </row>
    <row r="8775" spans="1:11">
      <c r="A8775">
        <v>1745911800</v>
      </c>
      <c r="B8775">
        <v>2.2839</v>
      </c>
      <c r="C8775">
        <v>2.285</v>
      </c>
      <c r="D8775">
        <v>2.2804</v>
      </c>
      <c r="E8775">
        <v>2.2805</v>
      </c>
      <c r="F8775">
        <v>2.284638</v>
      </c>
      <c r="G8775">
        <v>2.28456</v>
      </c>
      <c r="H8775" t="e">
        <f t="shared" si="786"/>
        <v>#N/A</v>
      </c>
      <c r="I8775" t="e">
        <f t="shared" si="787"/>
        <v>#N/A</v>
      </c>
      <c r="J8775" t="e">
        <f t="shared" si="788"/>
        <v>#N/A</v>
      </c>
      <c r="K8775" t="e">
        <f t="shared" si="789"/>
        <v>#N/A</v>
      </c>
    </row>
    <row r="8776" spans="1:11">
      <c r="A8776">
        <v>1745912700</v>
      </c>
      <c r="B8776">
        <v>2.2805</v>
      </c>
      <c r="C8776">
        <v>2.2852</v>
      </c>
      <c r="D8776">
        <v>2.2805</v>
      </c>
      <c r="E8776">
        <v>2.2832</v>
      </c>
      <c r="F8776">
        <v>2.284602</v>
      </c>
      <c r="G8776">
        <v>2.28473</v>
      </c>
      <c r="H8776" t="e">
        <f t="shared" si="786"/>
        <v>#N/A</v>
      </c>
      <c r="I8776" t="e">
        <f t="shared" si="787"/>
        <v>#N/A</v>
      </c>
      <c r="J8776" t="e">
        <f t="shared" si="788"/>
        <v>#N/A</v>
      </c>
      <c r="K8776" t="e">
        <f t="shared" si="789"/>
        <v>#N/A</v>
      </c>
    </row>
    <row r="8777" spans="1:11">
      <c r="A8777">
        <v>1745913600</v>
      </c>
      <c r="B8777">
        <v>2.2831</v>
      </c>
      <c r="C8777">
        <v>2.2873</v>
      </c>
      <c r="D8777">
        <v>2.2806</v>
      </c>
      <c r="E8777">
        <v>2.2864</v>
      </c>
      <c r="F8777">
        <v>2.28477</v>
      </c>
      <c r="G8777">
        <v>2.285003</v>
      </c>
      <c r="H8777" t="e">
        <f t="shared" si="786"/>
        <v>#N/A</v>
      </c>
      <c r="I8777" t="e">
        <f t="shared" si="787"/>
        <v>#N/A</v>
      </c>
      <c r="J8777" t="e">
        <f t="shared" si="788"/>
        <v>#N/A</v>
      </c>
      <c r="K8777" t="e">
        <f t="shared" si="789"/>
        <v>#N/A</v>
      </c>
    </row>
    <row r="8778" spans="1:11">
      <c r="A8778">
        <v>1745914500</v>
      </c>
      <c r="B8778">
        <v>2.2868</v>
      </c>
      <c r="C8778">
        <v>2.2885</v>
      </c>
      <c r="D8778">
        <v>2.2811</v>
      </c>
      <c r="E8778">
        <v>2.2839</v>
      </c>
      <c r="F8778">
        <v>2.285047</v>
      </c>
      <c r="G8778">
        <v>2.28529</v>
      </c>
      <c r="H8778" t="e">
        <f t="shared" si="786"/>
        <v>#N/A</v>
      </c>
      <c r="I8778" t="e">
        <f t="shared" si="787"/>
        <v>#N/A</v>
      </c>
      <c r="J8778" t="e">
        <f t="shared" si="788"/>
        <v>#N/A</v>
      </c>
      <c r="K8778" t="e">
        <f t="shared" si="789"/>
        <v>#N/A</v>
      </c>
    </row>
    <row r="8779" spans="1:11">
      <c r="A8779">
        <v>1745915400</v>
      </c>
      <c r="B8779">
        <v>2.2838</v>
      </c>
      <c r="C8779">
        <v>2.2838</v>
      </c>
      <c r="D8779">
        <v>2.2731</v>
      </c>
      <c r="E8779">
        <v>2.2753</v>
      </c>
      <c r="F8779">
        <v>2.28533</v>
      </c>
      <c r="G8779">
        <v>2.285305</v>
      </c>
      <c r="H8779" t="e">
        <f t="shared" si="786"/>
        <v>#N/A</v>
      </c>
      <c r="I8779" t="e">
        <f t="shared" si="787"/>
        <v>#N/A</v>
      </c>
      <c r="J8779" t="e">
        <f t="shared" si="788"/>
        <v>#N/A</v>
      </c>
      <c r="K8779" t="e">
        <f t="shared" si="789"/>
        <v>#N/A</v>
      </c>
    </row>
    <row r="8780" spans="1:11">
      <c r="A8780">
        <v>1745916300</v>
      </c>
      <c r="B8780">
        <v>2.2753</v>
      </c>
      <c r="C8780">
        <v>2.2833</v>
      </c>
      <c r="D8780">
        <v>2.2753</v>
      </c>
      <c r="E8780">
        <v>2.2831</v>
      </c>
      <c r="F8780">
        <v>2.285348</v>
      </c>
      <c r="G8780">
        <v>2.285377</v>
      </c>
      <c r="H8780" t="e">
        <f t="shared" si="786"/>
        <v>#N/A</v>
      </c>
      <c r="I8780" t="e">
        <f t="shared" si="787"/>
        <v>#N/A</v>
      </c>
      <c r="J8780" t="e">
        <f t="shared" si="788"/>
        <v>#N/A</v>
      </c>
      <c r="K8780" t="e">
        <f t="shared" si="789"/>
        <v>#N/A</v>
      </c>
    </row>
    <row r="8781" spans="1:11">
      <c r="A8781">
        <v>1745917200</v>
      </c>
      <c r="B8781">
        <v>2.2831</v>
      </c>
      <c r="C8781">
        <v>2.285</v>
      </c>
      <c r="D8781">
        <v>2.2763</v>
      </c>
      <c r="E8781">
        <v>2.2766</v>
      </c>
      <c r="F8781">
        <v>2.285422</v>
      </c>
      <c r="G8781">
        <v>2.28553</v>
      </c>
      <c r="H8781" t="e">
        <f t="shared" si="786"/>
        <v>#N/A</v>
      </c>
      <c r="I8781" t="e">
        <f t="shared" si="787"/>
        <v>#N/A</v>
      </c>
      <c r="J8781" t="e">
        <f t="shared" si="788"/>
        <v>#N/A</v>
      </c>
      <c r="K8781" t="e">
        <f t="shared" si="789"/>
        <v>#N/A</v>
      </c>
    </row>
    <row r="8782" spans="1:11">
      <c r="A8782">
        <v>1745918100</v>
      </c>
      <c r="B8782">
        <v>2.2766</v>
      </c>
      <c r="C8782">
        <v>2.2873</v>
      </c>
      <c r="D8782">
        <v>2.2763</v>
      </c>
      <c r="E8782">
        <v>2.2865</v>
      </c>
      <c r="F8782">
        <v>2.285573</v>
      </c>
      <c r="G8782">
        <v>2.285868</v>
      </c>
      <c r="H8782" t="e">
        <f t="shared" si="786"/>
        <v>#N/A</v>
      </c>
      <c r="I8782" t="e">
        <f t="shared" si="787"/>
        <v>#N/A</v>
      </c>
      <c r="J8782" t="e">
        <f t="shared" si="788"/>
        <v>#N/A</v>
      </c>
      <c r="K8782" t="e">
        <f t="shared" si="789"/>
        <v>#N/A</v>
      </c>
    </row>
    <row r="8783" spans="1:11">
      <c r="A8783">
        <v>1745919000</v>
      </c>
      <c r="B8783">
        <v>2.2868</v>
      </c>
      <c r="C8783">
        <v>2.2874</v>
      </c>
      <c r="D8783">
        <v>2.2823</v>
      </c>
      <c r="E8783">
        <v>2.2838</v>
      </c>
      <c r="F8783">
        <v>2.285915</v>
      </c>
      <c r="G8783">
        <v>2.286037</v>
      </c>
      <c r="H8783" t="e">
        <f t="shared" si="786"/>
        <v>#N/A</v>
      </c>
      <c r="I8783" t="e">
        <f t="shared" si="787"/>
        <v>#N/A</v>
      </c>
      <c r="J8783" t="e">
        <f t="shared" si="788"/>
        <v>#N/A</v>
      </c>
      <c r="K8783" t="e">
        <f t="shared" si="789"/>
        <v>#N/A</v>
      </c>
    </row>
    <row r="8784" spans="1:11">
      <c r="A8784">
        <v>1745919900</v>
      </c>
      <c r="B8784">
        <v>2.2844</v>
      </c>
      <c r="C8784">
        <v>2.2982</v>
      </c>
      <c r="D8784">
        <v>2.2828</v>
      </c>
      <c r="E8784">
        <v>2.2979</v>
      </c>
      <c r="F8784">
        <v>2.286087</v>
      </c>
      <c r="G8784">
        <v>2.286388</v>
      </c>
      <c r="H8784" t="e">
        <f t="shared" si="786"/>
        <v>#N/A</v>
      </c>
      <c r="I8784" t="e">
        <f t="shared" si="787"/>
        <v>#N/A</v>
      </c>
      <c r="J8784" t="e">
        <f t="shared" si="788"/>
        <v>#N/A</v>
      </c>
      <c r="K8784" t="e">
        <f t="shared" si="789"/>
        <v>#N/A</v>
      </c>
    </row>
    <row r="8785" spans="1:11">
      <c r="A8785">
        <v>1745920800</v>
      </c>
      <c r="B8785">
        <v>2.2979</v>
      </c>
      <c r="C8785">
        <v>2.302</v>
      </c>
      <c r="D8785">
        <v>2.293</v>
      </c>
      <c r="E8785">
        <v>2.2949</v>
      </c>
      <c r="F8785">
        <v>2.286443</v>
      </c>
      <c r="G8785">
        <v>2.286622</v>
      </c>
      <c r="H8785" t="e">
        <f t="shared" si="786"/>
        <v>#N/A</v>
      </c>
      <c r="I8785" t="e">
        <f t="shared" si="787"/>
        <v>#N/A</v>
      </c>
      <c r="J8785" t="e">
        <f t="shared" si="788"/>
        <v>#N/A</v>
      </c>
      <c r="K8785" t="e">
        <f t="shared" si="789"/>
        <v>#N/A</v>
      </c>
    </row>
    <row r="8786" spans="1:11">
      <c r="A8786">
        <v>1745921700</v>
      </c>
      <c r="B8786">
        <v>2.2946</v>
      </c>
      <c r="C8786">
        <v>2.297</v>
      </c>
      <c r="D8786">
        <v>2.2893</v>
      </c>
      <c r="E8786">
        <v>2.2896</v>
      </c>
      <c r="F8786">
        <v>2.28666</v>
      </c>
      <c r="G8786">
        <v>2.286675</v>
      </c>
      <c r="H8786" t="e">
        <f t="shared" si="786"/>
        <v>#N/A</v>
      </c>
      <c r="I8786" t="e">
        <f t="shared" si="787"/>
        <v>#N/A</v>
      </c>
      <c r="J8786" t="e">
        <f t="shared" si="788"/>
        <v>#N/A</v>
      </c>
      <c r="K8786" t="e">
        <f t="shared" si="789"/>
        <v>#N/A</v>
      </c>
    </row>
    <row r="8787" spans="1:11">
      <c r="A8787">
        <v>1745922600</v>
      </c>
      <c r="B8787">
        <v>2.2896</v>
      </c>
      <c r="C8787">
        <v>2.2897</v>
      </c>
      <c r="D8787">
        <v>2.2828</v>
      </c>
      <c r="E8787">
        <v>2.2864</v>
      </c>
      <c r="F8787">
        <v>2.2867</v>
      </c>
      <c r="G8787">
        <v>2.286585</v>
      </c>
      <c r="H8787" t="e">
        <f t="shared" si="786"/>
        <v>#N/A</v>
      </c>
      <c r="I8787" t="e">
        <f t="shared" si="787"/>
        <v>#N/A</v>
      </c>
      <c r="J8787" t="e">
        <f t="shared" si="788"/>
        <v>#N/A</v>
      </c>
      <c r="K8787" t="e">
        <f t="shared" si="789"/>
        <v>#N/A</v>
      </c>
    </row>
    <row r="8788" spans="1:11">
      <c r="A8788">
        <v>1745923500</v>
      </c>
      <c r="B8788">
        <v>2.2865</v>
      </c>
      <c r="C8788">
        <v>2.2866</v>
      </c>
      <c r="D8788">
        <v>2.2782</v>
      </c>
      <c r="E8788">
        <v>2.2791</v>
      </c>
      <c r="F8788">
        <v>2.286607</v>
      </c>
      <c r="G8788">
        <v>2.286418</v>
      </c>
      <c r="H8788" t="e">
        <f t="shared" si="786"/>
        <v>#N/A</v>
      </c>
      <c r="I8788" t="e">
        <f t="shared" si="787"/>
        <v>#N/A</v>
      </c>
      <c r="J8788" t="e">
        <f t="shared" si="788"/>
        <v>#N/A</v>
      </c>
      <c r="K8788" t="e">
        <f t="shared" si="789"/>
        <v>#N/A</v>
      </c>
    </row>
    <row r="8789" spans="1:11">
      <c r="A8789">
        <v>1745924400</v>
      </c>
      <c r="B8789">
        <v>2.2791</v>
      </c>
      <c r="C8789">
        <v>2.2881</v>
      </c>
      <c r="D8789">
        <v>2.2788</v>
      </c>
      <c r="E8789">
        <v>2.287</v>
      </c>
      <c r="F8789">
        <v>2.286442</v>
      </c>
      <c r="G8789">
        <v>2.286503</v>
      </c>
      <c r="H8789" t="e">
        <f t="shared" si="786"/>
        <v>#N/A</v>
      </c>
      <c r="I8789" t="e">
        <f t="shared" si="787"/>
        <v>#N/A</v>
      </c>
      <c r="J8789" t="e">
        <f t="shared" si="788"/>
        <v>#N/A</v>
      </c>
      <c r="K8789" t="e">
        <f t="shared" si="789"/>
        <v>#N/A</v>
      </c>
    </row>
    <row r="8790" spans="1:11">
      <c r="A8790">
        <v>1745925300</v>
      </c>
      <c r="B8790">
        <v>2.2869</v>
      </c>
      <c r="C8790">
        <v>2.2905</v>
      </c>
      <c r="D8790">
        <v>2.2847</v>
      </c>
      <c r="E8790">
        <v>2.2891</v>
      </c>
      <c r="F8790">
        <v>2.286517</v>
      </c>
      <c r="G8790">
        <v>2.286447</v>
      </c>
      <c r="H8790" t="e">
        <f t="shared" si="786"/>
        <v>#N/A</v>
      </c>
      <c r="I8790" t="e">
        <f t="shared" si="787"/>
        <v>#N/A</v>
      </c>
      <c r="J8790" t="e">
        <f t="shared" si="788"/>
        <v>#N/A</v>
      </c>
      <c r="K8790" t="e">
        <f t="shared" si="789"/>
        <v>#N/A</v>
      </c>
    </row>
    <row r="8791" spans="1:11">
      <c r="A8791">
        <v>1745926200</v>
      </c>
      <c r="B8791">
        <v>2.2891</v>
      </c>
      <c r="C8791">
        <v>2.2919</v>
      </c>
      <c r="D8791">
        <v>2.2826</v>
      </c>
      <c r="E8791">
        <v>2.2834</v>
      </c>
      <c r="F8791">
        <v>2.28646</v>
      </c>
      <c r="G8791">
        <v>2.28642</v>
      </c>
      <c r="H8791" t="e">
        <f t="shared" si="786"/>
        <v>#N/A</v>
      </c>
      <c r="I8791" t="e">
        <f t="shared" si="787"/>
        <v>#N/A</v>
      </c>
      <c r="J8791" t="e">
        <f t="shared" si="788"/>
        <v>#N/A</v>
      </c>
      <c r="K8791" t="e">
        <f t="shared" si="789"/>
        <v>#N/A</v>
      </c>
    </row>
    <row r="8792" spans="1:11">
      <c r="A8792">
        <v>1745927100</v>
      </c>
      <c r="B8792">
        <v>2.2838</v>
      </c>
      <c r="C8792">
        <v>2.2887</v>
      </c>
      <c r="D8792">
        <v>2.2836</v>
      </c>
      <c r="E8792">
        <v>2.2887</v>
      </c>
      <c r="F8792">
        <v>2.286433</v>
      </c>
      <c r="G8792">
        <v>2.286487</v>
      </c>
      <c r="H8792" t="e">
        <f t="shared" si="786"/>
        <v>#N/A</v>
      </c>
      <c r="I8792" t="e">
        <f t="shared" si="787"/>
        <v>#N/A</v>
      </c>
      <c r="J8792" t="e">
        <f t="shared" si="788"/>
        <v>#N/A</v>
      </c>
      <c r="K8792" t="e">
        <f t="shared" si="789"/>
        <v>#N/A</v>
      </c>
    </row>
    <row r="8793" spans="1:11">
      <c r="A8793">
        <v>1745928000</v>
      </c>
      <c r="B8793">
        <v>2.2882</v>
      </c>
      <c r="C8793">
        <v>2.289</v>
      </c>
      <c r="D8793">
        <v>2.2773</v>
      </c>
      <c r="E8793">
        <v>2.2793</v>
      </c>
      <c r="F8793">
        <v>2.286492</v>
      </c>
      <c r="G8793">
        <v>2.28642</v>
      </c>
      <c r="H8793" t="e">
        <f t="shared" si="786"/>
        <v>#N/A</v>
      </c>
      <c r="I8793" t="e">
        <f t="shared" si="787"/>
        <v>#N/A</v>
      </c>
      <c r="J8793" t="e">
        <f t="shared" si="788"/>
        <v>#N/A</v>
      </c>
      <c r="K8793" t="e">
        <f t="shared" si="789"/>
        <v>#N/A</v>
      </c>
    </row>
    <row r="8794" spans="1:11">
      <c r="A8794">
        <v>1745928900</v>
      </c>
      <c r="B8794">
        <v>2.2785</v>
      </c>
      <c r="C8794">
        <v>2.2806</v>
      </c>
      <c r="D8794">
        <v>2.2725</v>
      </c>
      <c r="E8794">
        <v>2.2743</v>
      </c>
      <c r="F8794">
        <v>2.286412</v>
      </c>
      <c r="G8794">
        <v>2.286122</v>
      </c>
      <c r="H8794" t="e">
        <f t="shared" si="786"/>
        <v>#N/A</v>
      </c>
      <c r="I8794" t="e">
        <f t="shared" si="787"/>
        <v>#N/A</v>
      </c>
      <c r="J8794" t="e">
        <f t="shared" si="788"/>
        <v>#N/A</v>
      </c>
      <c r="K8794" t="e">
        <f t="shared" si="789"/>
        <v>#N/A</v>
      </c>
    </row>
    <row r="8795" spans="1:11">
      <c r="A8795">
        <v>1745929800</v>
      </c>
      <c r="B8795">
        <v>2.2743</v>
      </c>
      <c r="C8795">
        <v>2.2801</v>
      </c>
      <c r="D8795">
        <v>2.2728</v>
      </c>
      <c r="E8795">
        <v>2.2794</v>
      </c>
      <c r="F8795">
        <v>2.286113</v>
      </c>
      <c r="G8795">
        <v>2.285888</v>
      </c>
      <c r="H8795" t="e">
        <f t="shared" si="786"/>
        <v>#N/A</v>
      </c>
      <c r="I8795" t="e">
        <f t="shared" si="787"/>
        <v>#N/A</v>
      </c>
      <c r="J8795" t="e">
        <f t="shared" si="788"/>
        <v>#N/A</v>
      </c>
      <c r="K8795" t="e">
        <f t="shared" si="789"/>
        <v>#N/A</v>
      </c>
    </row>
    <row r="8796" spans="1:11">
      <c r="A8796">
        <v>1745930700</v>
      </c>
      <c r="B8796">
        <v>2.2795</v>
      </c>
      <c r="C8796">
        <v>2.2797</v>
      </c>
      <c r="D8796">
        <v>2.2693</v>
      </c>
      <c r="E8796">
        <v>2.2703</v>
      </c>
      <c r="F8796">
        <v>2.285882</v>
      </c>
      <c r="G8796">
        <v>2.285448</v>
      </c>
      <c r="H8796" t="e">
        <f t="shared" ref="H8796:H8829" si="790">NA()</f>
        <v>#N/A</v>
      </c>
      <c r="I8796" t="e">
        <f t="shared" ref="I8796:I8829" si="791">NA()</f>
        <v>#N/A</v>
      </c>
      <c r="J8796" t="e">
        <f t="shared" si="788"/>
        <v>#N/A</v>
      </c>
      <c r="K8796" t="e">
        <f t="shared" si="789"/>
        <v>#N/A</v>
      </c>
    </row>
    <row r="8797" spans="1:11">
      <c r="A8797">
        <v>1745931600</v>
      </c>
      <c r="B8797">
        <v>2.2705</v>
      </c>
      <c r="C8797">
        <v>2.2738</v>
      </c>
      <c r="D8797">
        <v>2.2681</v>
      </c>
      <c r="E8797">
        <v>2.2711</v>
      </c>
      <c r="F8797">
        <v>2.285448</v>
      </c>
      <c r="G8797">
        <v>2.285058</v>
      </c>
      <c r="H8797" t="e">
        <f t="shared" si="790"/>
        <v>#N/A</v>
      </c>
      <c r="I8797" t="e">
        <f t="shared" si="791"/>
        <v>#N/A</v>
      </c>
      <c r="J8797" t="e">
        <f t="shared" si="788"/>
        <v>#N/A</v>
      </c>
      <c r="K8797" t="e">
        <f t="shared" si="789"/>
        <v>#N/A</v>
      </c>
    </row>
    <row r="8798" spans="1:11">
      <c r="A8798">
        <v>1745932500</v>
      </c>
      <c r="B8798">
        <v>2.2711</v>
      </c>
      <c r="C8798">
        <v>2.2711</v>
      </c>
      <c r="D8798">
        <v>2.2611</v>
      </c>
      <c r="E8798">
        <v>2.2682</v>
      </c>
      <c r="F8798">
        <v>2.285058</v>
      </c>
      <c r="G8798">
        <v>2.284653</v>
      </c>
      <c r="H8798" t="e">
        <f t="shared" si="790"/>
        <v>#N/A</v>
      </c>
      <c r="I8798" t="e">
        <f t="shared" si="791"/>
        <v>#N/A</v>
      </c>
      <c r="J8798" t="e">
        <f t="shared" si="788"/>
        <v>#N/A</v>
      </c>
      <c r="K8798" t="e">
        <f t="shared" si="789"/>
        <v>#N/A</v>
      </c>
    </row>
    <row r="8799" spans="1:11">
      <c r="A8799">
        <v>1745933400</v>
      </c>
      <c r="B8799">
        <v>2.2683</v>
      </c>
      <c r="C8799">
        <v>2.2812</v>
      </c>
      <c r="D8799">
        <v>2.2675</v>
      </c>
      <c r="E8799">
        <v>2.278</v>
      </c>
      <c r="F8799">
        <v>2.284657</v>
      </c>
      <c r="G8799">
        <v>2.284387</v>
      </c>
      <c r="H8799" t="e">
        <f t="shared" si="790"/>
        <v>#N/A</v>
      </c>
      <c r="I8799" t="e">
        <f t="shared" si="791"/>
        <v>#N/A</v>
      </c>
      <c r="J8799" t="e">
        <f t="shared" si="788"/>
        <v>#N/A</v>
      </c>
      <c r="K8799" t="e">
        <f t="shared" si="789"/>
        <v>#N/A</v>
      </c>
    </row>
    <row r="8800" spans="1:11">
      <c r="A8800">
        <v>1745934300</v>
      </c>
      <c r="B8800">
        <v>2.278</v>
      </c>
      <c r="C8800">
        <v>2.2837</v>
      </c>
      <c r="D8800">
        <v>2.273</v>
      </c>
      <c r="E8800">
        <v>2.2781</v>
      </c>
      <c r="F8800">
        <v>2.28439</v>
      </c>
      <c r="G8800">
        <v>2.284065</v>
      </c>
      <c r="H8800" t="e">
        <f t="shared" si="790"/>
        <v>#N/A</v>
      </c>
      <c r="I8800" t="e">
        <f t="shared" si="791"/>
        <v>#N/A</v>
      </c>
      <c r="J8800" t="e">
        <f t="shared" si="788"/>
        <v>#N/A</v>
      </c>
      <c r="K8800" t="e">
        <f t="shared" si="789"/>
        <v>#N/A</v>
      </c>
    </row>
    <row r="8801" spans="1:11">
      <c r="A8801">
        <v>1745935200</v>
      </c>
      <c r="B8801">
        <v>2.2781</v>
      </c>
      <c r="C8801">
        <v>2.2833</v>
      </c>
      <c r="D8801">
        <v>2.2682</v>
      </c>
      <c r="E8801">
        <v>2.2809</v>
      </c>
      <c r="F8801">
        <v>2.284068</v>
      </c>
      <c r="G8801">
        <v>2.283867</v>
      </c>
      <c r="H8801" t="e">
        <f t="shared" si="790"/>
        <v>#N/A</v>
      </c>
      <c r="I8801" t="e">
        <f t="shared" si="791"/>
        <v>#N/A</v>
      </c>
      <c r="J8801" t="e">
        <f t="shared" si="788"/>
        <v>#N/A</v>
      </c>
      <c r="K8801" t="e">
        <f t="shared" si="789"/>
        <v>#N/A</v>
      </c>
    </row>
    <row r="8802" spans="1:11">
      <c r="A8802">
        <v>1745936100</v>
      </c>
      <c r="B8802">
        <v>2.2813</v>
      </c>
      <c r="C8802">
        <v>2.2819</v>
      </c>
      <c r="D8802">
        <v>2.2724</v>
      </c>
      <c r="E8802">
        <v>2.2743</v>
      </c>
      <c r="F8802">
        <v>2.283887</v>
      </c>
      <c r="G8802">
        <v>2.283533</v>
      </c>
      <c r="H8802" t="e">
        <f t="shared" si="790"/>
        <v>#N/A</v>
      </c>
      <c r="I8802" t="e">
        <f t="shared" si="791"/>
        <v>#N/A</v>
      </c>
      <c r="J8802" t="e">
        <f t="shared" si="788"/>
        <v>#N/A</v>
      </c>
      <c r="K8802" t="e">
        <f t="shared" si="789"/>
        <v>#N/A</v>
      </c>
    </row>
    <row r="8803" spans="1:11">
      <c r="A8803">
        <v>1745937000</v>
      </c>
      <c r="B8803">
        <v>2.2743</v>
      </c>
      <c r="C8803">
        <v>2.2885</v>
      </c>
      <c r="D8803">
        <v>2.2721</v>
      </c>
      <c r="E8803">
        <v>2.2848</v>
      </c>
      <c r="F8803">
        <v>2.283553</v>
      </c>
      <c r="G8803">
        <v>2.283367</v>
      </c>
      <c r="H8803" t="e">
        <f t="shared" si="790"/>
        <v>#N/A</v>
      </c>
      <c r="I8803" t="e">
        <f t="shared" si="791"/>
        <v>#N/A</v>
      </c>
      <c r="J8803" t="e">
        <f t="shared" si="788"/>
        <v>#N/A</v>
      </c>
      <c r="K8803" t="e">
        <f t="shared" si="789"/>
        <v>#N/A</v>
      </c>
    </row>
    <row r="8804" spans="1:11">
      <c r="A8804">
        <v>1745937900</v>
      </c>
      <c r="B8804">
        <v>2.2849</v>
      </c>
      <c r="C8804">
        <v>2.2878</v>
      </c>
      <c r="D8804">
        <v>2.2802</v>
      </c>
      <c r="E8804">
        <v>2.2846</v>
      </c>
      <c r="F8804">
        <v>2.283387</v>
      </c>
      <c r="G8804">
        <v>2.283238</v>
      </c>
      <c r="H8804" t="e">
        <f t="shared" si="790"/>
        <v>#N/A</v>
      </c>
      <c r="I8804" t="e">
        <f t="shared" si="791"/>
        <v>#N/A</v>
      </c>
      <c r="J8804" t="e">
        <f t="shared" si="788"/>
        <v>#N/A</v>
      </c>
      <c r="K8804" t="e">
        <f t="shared" si="789"/>
        <v>#N/A</v>
      </c>
    </row>
    <row r="8805" spans="1:11">
      <c r="A8805">
        <v>1745938800</v>
      </c>
      <c r="B8805">
        <v>2.285</v>
      </c>
      <c r="C8805">
        <v>2.287</v>
      </c>
      <c r="D8805">
        <v>2.281</v>
      </c>
      <c r="E8805">
        <v>2.2831</v>
      </c>
      <c r="F8805">
        <v>2.283258</v>
      </c>
      <c r="G8805">
        <v>2.283027</v>
      </c>
      <c r="H8805" t="e">
        <f t="shared" si="790"/>
        <v>#N/A</v>
      </c>
      <c r="I8805" t="e">
        <f t="shared" si="791"/>
        <v>#N/A</v>
      </c>
      <c r="J8805" t="e">
        <f t="shared" si="788"/>
        <v>#N/A</v>
      </c>
      <c r="K8805" t="e">
        <f t="shared" si="789"/>
        <v>#N/A</v>
      </c>
    </row>
    <row r="8806" spans="1:11">
      <c r="A8806">
        <v>1745939700</v>
      </c>
      <c r="B8806">
        <v>2.2831</v>
      </c>
      <c r="C8806">
        <v>2.2844</v>
      </c>
      <c r="D8806">
        <v>2.274</v>
      </c>
      <c r="E8806">
        <v>2.28</v>
      </c>
      <c r="F8806">
        <v>2.283048</v>
      </c>
      <c r="G8806">
        <v>2.282742</v>
      </c>
      <c r="H8806" t="e">
        <f t="shared" si="790"/>
        <v>#N/A</v>
      </c>
      <c r="I8806" t="e">
        <f t="shared" si="791"/>
        <v>#N/A</v>
      </c>
      <c r="J8806" t="e">
        <f t="shared" si="788"/>
        <v>#N/A</v>
      </c>
      <c r="K8806" t="e">
        <f t="shared" si="789"/>
        <v>#N/A</v>
      </c>
    </row>
    <row r="8807" spans="1:11">
      <c r="A8807">
        <v>1745940600</v>
      </c>
      <c r="B8807">
        <v>2.28</v>
      </c>
      <c r="C8807">
        <v>2.2865</v>
      </c>
      <c r="D8807">
        <v>2.2762</v>
      </c>
      <c r="E8807">
        <v>2.2851</v>
      </c>
      <c r="F8807">
        <v>2.28276</v>
      </c>
      <c r="G8807">
        <v>2.282472</v>
      </c>
      <c r="H8807" t="e">
        <f t="shared" si="790"/>
        <v>#N/A</v>
      </c>
      <c r="I8807" t="e">
        <f t="shared" si="791"/>
        <v>#N/A</v>
      </c>
      <c r="J8807" t="e">
        <f t="shared" ref="J8807:J8829" si="792">NA()</f>
        <v>#N/A</v>
      </c>
      <c r="K8807" t="e">
        <f t="shared" ref="K8807:K8829" si="793">NA()</f>
        <v>#N/A</v>
      </c>
    </row>
    <row r="8808" spans="1:11">
      <c r="A8808">
        <v>1745941500</v>
      </c>
      <c r="B8808">
        <v>2.2851</v>
      </c>
      <c r="C8808">
        <v>2.2906</v>
      </c>
      <c r="D8808">
        <v>2.2833</v>
      </c>
      <c r="E8808">
        <v>2.2896</v>
      </c>
      <c r="F8808">
        <v>2.282487</v>
      </c>
      <c r="G8808">
        <v>2.282273</v>
      </c>
      <c r="H8808" t="e">
        <f t="shared" si="790"/>
        <v>#N/A</v>
      </c>
      <c r="I8808" t="e">
        <f t="shared" si="791"/>
        <v>#N/A</v>
      </c>
      <c r="J8808" t="e">
        <f t="shared" si="792"/>
        <v>#N/A</v>
      </c>
      <c r="K8808" t="e">
        <f t="shared" si="793"/>
        <v>#N/A</v>
      </c>
    </row>
    <row r="8809" spans="1:11">
      <c r="A8809">
        <v>1745942400</v>
      </c>
      <c r="B8809">
        <v>2.2898</v>
      </c>
      <c r="C8809">
        <v>2.2964</v>
      </c>
      <c r="D8809">
        <v>2.2879</v>
      </c>
      <c r="E8809">
        <v>2.2893</v>
      </c>
      <c r="F8809">
        <v>2.282292</v>
      </c>
      <c r="G8809">
        <v>2.282192</v>
      </c>
      <c r="H8809" t="e">
        <f t="shared" si="790"/>
        <v>#N/A</v>
      </c>
      <c r="I8809" t="e">
        <f t="shared" si="791"/>
        <v>#N/A</v>
      </c>
      <c r="J8809" t="e">
        <f t="shared" si="792"/>
        <v>#N/A</v>
      </c>
      <c r="K8809" t="e">
        <f t="shared" si="793"/>
        <v>#N/A</v>
      </c>
    </row>
    <row r="8810" spans="1:11">
      <c r="A8810">
        <v>1745943300</v>
      </c>
      <c r="B8810">
        <v>2.2898</v>
      </c>
      <c r="C8810">
        <v>2.2931</v>
      </c>
      <c r="D8810">
        <v>2.2859</v>
      </c>
      <c r="E8810">
        <v>2.2923</v>
      </c>
      <c r="F8810">
        <v>2.282215</v>
      </c>
      <c r="G8810">
        <v>2.281963</v>
      </c>
      <c r="H8810" t="e">
        <f t="shared" si="790"/>
        <v>#N/A</v>
      </c>
      <c r="I8810" t="e">
        <f t="shared" si="791"/>
        <v>#N/A</v>
      </c>
      <c r="J8810" t="e">
        <f t="shared" si="792"/>
        <v>#N/A</v>
      </c>
      <c r="K8810" t="e">
        <f t="shared" si="793"/>
        <v>#N/A</v>
      </c>
    </row>
    <row r="8811" spans="1:11">
      <c r="A8811">
        <v>1745944200</v>
      </c>
      <c r="B8811">
        <v>2.292</v>
      </c>
      <c r="C8811">
        <v>2.3016</v>
      </c>
      <c r="D8811">
        <v>2.2907</v>
      </c>
      <c r="E8811">
        <v>2.3012</v>
      </c>
      <c r="F8811">
        <v>2.281975</v>
      </c>
      <c r="G8811">
        <v>2.281875</v>
      </c>
      <c r="H8811" t="e">
        <f t="shared" si="790"/>
        <v>#N/A</v>
      </c>
      <c r="I8811" t="e">
        <f t="shared" si="791"/>
        <v>#N/A</v>
      </c>
      <c r="J8811" t="e">
        <f t="shared" si="792"/>
        <v>#N/A</v>
      </c>
      <c r="K8811" t="e">
        <f t="shared" si="793"/>
        <v>#N/A</v>
      </c>
    </row>
    <row r="8812" spans="1:11">
      <c r="A8812">
        <v>1745945100</v>
      </c>
      <c r="B8812">
        <v>2.3008</v>
      </c>
      <c r="C8812">
        <v>2.3008</v>
      </c>
      <c r="D8812">
        <v>2.2844</v>
      </c>
      <c r="E8812">
        <v>2.2888</v>
      </c>
      <c r="F8812">
        <v>2.28188</v>
      </c>
      <c r="G8812">
        <v>2.281678</v>
      </c>
      <c r="H8812" t="e">
        <f t="shared" si="790"/>
        <v>#N/A</v>
      </c>
      <c r="I8812" t="e">
        <f t="shared" si="791"/>
        <v>#N/A</v>
      </c>
      <c r="J8812" t="e">
        <f t="shared" si="792"/>
        <v>#N/A</v>
      </c>
      <c r="K8812" t="e">
        <f t="shared" si="793"/>
        <v>#N/A</v>
      </c>
    </row>
    <row r="8813" spans="1:11">
      <c r="A8813">
        <v>1745946000</v>
      </c>
      <c r="B8813">
        <v>2.2887</v>
      </c>
      <c r="C8813">
        <v>2.2934</v>
      </c>
      <c r="D8813">
        <v>2.28</v>
      </c>
      <c r="E8813">
        <v>2.2904</v>
      </c>
      <c r="F8813">
        <v>2.281683</v>
      </c>
      <c r="G8813">
        <v>2.281567</v>
      </c>
      <c r="H8813" t="e">
        <f t="shared" si="790"/>
        <v>#N/A</v>
      </c>
      <c r="I8813" t="e">
        <f t="shared" si="791"/>
        <v>#N/A</v>
      </c>
      <c r="J8813" t="e">
        <f t="shared" si="792"/>
        <v>#N/A</v>
      </c>
      <c r="K8813" t="e">
        <f t="shared" si="793"/>
        <v>#N/A</v>
      </c>
    </row>
    <row r="8814" spans="1:11">
      <c r="A8814">
        <v>1745946900</v>
      </c>
      <c r="B8814">
        <v>2.2906</v>
      </c>
      <c r="C8814">
        <v>2.2933</v>
      </c>
      <c r="D8814">
        <v>2.286</v>
      </c>
      <c r="E8814">
        <v>2.2885</v>
      </c>
      <c r="F8814">
        <v>2.281577</v>
      </c>
      <c r="G8814">
        <v>2.28153</v>
      </c>
      <c r="H8814" t="e">
        <f t="shared" si="790"/>
        <v>#N/A</v>
      </c>
      <c r="I8814" t="e">
        <f t="shared" si="791"/>
        <v>#N/A</v>
      </c>
      <c r="J8814" t="e">
        <f t="shared" si="792"/>
        <v>#N/A</v>
      </c>
      <c r="K8814" t="e">
        <f t="shared" si="793"/>
        <v>#N/A</v>
      </c>
    </row>
    <row r="8815" spans="1:11">
      <c r="A8815">
        <v>1745947800</v>
      </c>
      <c r="B8815">
        <v>2.2887</v>
      </c>
      <c r="C8815">
        <v>2.2943</v>
      </c>
      <c r="D8815">
        <v>2.286</v>
      </c>
      <c r="E8815">
        <v>2.2929</v>
      </c>
      <c r="F8815">
        <v>2.281545</v>
      </c>
      <c r="G8815">
        <v>2.281705</v>
      </c>
      <c r="H8815" t="e">
        <f t="shared" si="790"/>
        <v>#N/A</v>
      </c>
      <c r="I8815" t="e">
        <f t="shared" si="791"/>
        <v>#N/A</v>
      </c>
      <c r="J8815" t="e">
        <f t="shared" si="792"/>
        <v>#N/A</v>
      </c>
      <c r="K8815" t="e">
        <f t="shared" si="793"/>
        <v>#N/A</v>
      </c>
    </row>
    <row r="8816" spans="1:11">
      <c r="A8816">
        <v>1745948700</v>
      </c>
      <c r="B8816">
        <v>2.2929</v>
      </c>
      <c r="C8816">
        <v>2.2973</v>
      </c>
      <c r="D8816">
        <v>2.2907</v>
      </c>
      <c r="E8816">
        <v>2.2939</v>
      </c>
      <c r="F8816">
        <v>2.281733</v>
      </c>
      <c r="G8816">
        <v>2.281963</v>
      </c>
      <c r="H8816" t="e">
        <f t="shared" si="790"/>
        <v>#N/A</v>
      </c>
      <c r="I8816" t="e">
        <f t="shared" si="791"/>
        <v>#N/A</v>
      </c>
      <c r="J8816" t="e">
        <f t="shared" si="792"/>
        <v>#N/A</v>
      </c>
      <c r="K8816" t="e">
        <f t="shared" si="793"/>
        <v>#N/A</v>
      </c>
    </row>
    <row r="8817" spans="1:11">
      <c r="A8817">
        <v>1745949600</v>
      </c>
      <c r="B8817">
        <v>2.2941</v>
      </c>
      <c r="C8817">
        <v>2.2967</v>
      </c>
      <c r="D8817">
        <v>2.2902</v>
      </c>
      <c r="E8817">
        <v>2.2931</v>
      </c>
      <c r="F8817">
        <v>2.282</v>
      </c>
      <c r="G8817">
        <v>2.282178</v>
      </c>
      <c r="H8817" t="e">
        <f t="shared" si="790"/>
        <v>#N/A</v>
      </c>
      <c r="I8817" t="e">
        <f t="shared" si="791"/>
        <v>#N/A</v>
      </c>
      <c r="J8817" t="e">
        <f t="shared" si="792"/>
        <v>#N/A</v>
      </c>
      <c r="K8817" t="e">
        <f t="shared" si="793"/>
        <v>#N/A</v>
      </c>
    </row>
    <row r="8818" spans="1:11">
      <c r="A8818">
        <v>1745950500</v>
      </c>
      <c r="B8818">
        <v>2.293</v>
      </c>
      <c r="C8818">
        <v>2.2983</v>
      </c>
      <c r="D8818">
        <v>2.2922</v>
      </c>
      <c r="E8818">
        <v>2.2969</v>
      </c>
      <c r="F8818">
        <v>2.282213</v>
      </c>
      <c r="G8818">
        <v>2.28237</v>
      </c>
      <c r="H8818" t="e">
        <f t="shared" si="790"/>
        <v>#N/A</v>
      </c>
      <c r="I8818" t="e">
        <f t="shared" si="791"/>
        <v>#N/A</v>
      </c>
      <c r="J8818" t="e">
        <f t="shared" si="792"/>
        <v>#N/A</v>
      </c>
      <c r="K8818" t="e">
        <f t="shared" si="793"/>
        <v>#N/A</v>
      </c>
    </row>
    <row r="8819" spans="1:11">
      <c r="A8819">
        <v>1745951400</v>
      </c>
      <c r="B8819">
        <v>2.297</v>
      </c>
      <c r="C8819">
        <v>2.2989</v>
      </c>
      <c r="D8819">
        <v>2.2948</v>
      </c>
      <c r="E8819">
        <v>2.297</v>
      </c>
      <c r="F8819">
        <v>2.282407</v>
      </c>
      <c r="G8819">
        <v>2.282575</v>
      </c>
      <c r="H8819" t="e">
        <f t="shared" si="790"/>
        <v>#N/A</v>
      </c>
      <c r="I8819" t="e">
        <f t="shared" si="791"/>
        <v>#N/A</v>
      </c>
      <c r="J8819" t="e">
        <f t="shared" si="792"/>
        <v>#N/A</v>
      </c>
      <c r="K8819" t="e">
        <f t="shared" si="793"/>
        <v>#N/A</v>
      </c>
    </row>
    <row r="8820" spans="1:11">
      <c r="A8820">
        <v>1745952300</v>
      </c>
      <c r="B8820">
        <v>2.2974</v>
      </c>
      <c r="C8820">
        <v>2.2981</v>
      </c>
      <c r="D8820">
        <v>2.295</v>
      </c>
      <c r="E8820">
        <v>2.2963</v>
      </c>
      <c r="F8820">
        <v>2.28261</v>
      </c>
      <c r="G8820">
        <v>2.28276</v>
      </c>
      <c r="H8820" t="e">
        <f t="shared" si="790"/>
        <v>#N/A</v>
      </c>
      <c r="I8820" t="e">
        <f t="shared" si="791"/>
        <v>#N/A</v>
      </c>
      <c r="J8820" t="e">
        <f t="shared" si="792"/>
        <v>#N/A</v>
      </c>
      <c r="K8820" t="e">
        <f t="shared" si="793"/>
        <v>#N/A</v>
      </c>
    </row>
    <row r="8821" spans="1:11">
      <c r="A8821">
        <v>1745953200</v>
      </c>
      <c r="B8821">
        <v>2.2966</v>
      </c>
      <c r="C8821">
        <v>2.2968</v>
      </c>
      <c r="D8821">
        <v>2.2903</v>
      </c>
      <c r="E8821">
        <v>2.2922</v>
      </c>
      <c r="F8821">
        <v>2.282795</v>
      </c>
      <c r="G8821">
        <v>2.282875</v>
      </c>
      <c r="H8821" t="e">
        <f t="shared" si="790"/>
        <v>#N/A</v>
      </c>
      <c r="I8821" t="e">
        <f t="shared" si="791"/>
        <v>#N/A</v>
      </c>
      <c r="J8821" t="e">
        <f t="shared" si="792"/>
        <v>#N/A</v>
      </c>
      <c r="K8821" t="e">
        <f t="shared" si="793"/>
        <v>#N/A</v>
      </c>
    </row>
    <row r="8822" spans="1:11">
      <c r="A8822">
        <v>1745954100</v>
      </c>
      <c r="B8822">
        <v>2.2922</v>
      </c>
      <c r="C8822">
        <v>2.2953</v>
      </c>
      <c r="D8822">
        <v>2.2888</v>
      </c>
      <c r="E8822">
        <v>2.2931</v>
      </c>
      <c r="F8822">
        <v>2.282898</v>
      </c>
      <c r="G8822">
        <v>2.282977</v>
      </c>
      <c r="H8822" t="e">
        <f t="shared" si="790"/>
        <v>#N/A</v>
      </c>
      <c r="I8822" t="e">
        <f t="shared" si="791"/>
        <v>#N/A</v>
      </c>
      <c r="J8822" t="e">
        <f t="shared" si="792"/>
        <v>#N/A</v>
      </c>
      <c r="K8822" t="e">
        <f t="shared" si="793"/>
        <v>#N/A</v>
      </c>
    </row>
    <row r="8823" spans="1:11">
      <c r="A8823">
        <v>1745955000</v>
      </c>
      <c r="B8823">
        <v>2.2931</v>
      </c>
      <c r="C8823">
        <v>2.2948</v>
      </c>
      <c r="D8823">
        <v>2.2893</v>
      </c>
      <c r="E8823">
        <v>2.2902</v>
      </c>
      <c r="F8823">
        <v>2.283</v>
      </c>
      <c r="G8823">
        <v>2.283233</v>
      </c>
      <c r="H8823" t="e">
        <f t="shared" si="790"/>
        <v>#N/A</v>
      </c>
      <c r="I8823" t="e">
        <f t="shared" si="791"/>
        <v>#N/A</v>
      </c>
      <c r="J8823" t="e">
        <f t="shared" si="792"/>
        <v>#N/A</v>
      </c>
      <c r="K8823" t="e">
        <f t="shared" si="793"/>
        <v>#N/A</v>
      </c>
    </row>
    <row r="8824" spans="1:11">
      <c r="A8824">
        <v>1745955900</v>
      </c>
      <c r="B8824">
        <v>2.2897</v>
      </c>
      <c r="C8824">
        <v>2.2927</v>
      </c>
      <c r="D8824">
        <v>2.2885</v>
      </c>
      <c r="E8824">
        <v>2.2891</v>
      </c>
      <c r="F8824">
        <v>2.283248</v>
      </c>
      <c r="G8824">
        <v>2.283638</v>
      </c>
      <c r="H8824" t="e">
        <f t="shared" si="790"/>
        <v>#N/A</v>
      </c>
      <c r="I8824" t="e">
        <f t="shared" si="791"/>
        <v>#N/A</v>
      </c>
      <c r="J8824" t="e">
        <f t="shared" si="792"/>
        <v>#N/A</v>
      </c>
      <c r="K8824" t="e">
        <f t="shared" si="793"/>
        <v>#N/A</v>
      </c>
    </row>
    <row r="8825" spans="1:11">
      <c r="A8825">
        <v>1745956800</v>
      </c>
      <c r="B8825">
        <v>2.2898</v>
      </c>
      <c r="C8825">
        <v>2.2932</v>
      </c>
      <c r="D8825">
        <v>2.2814</v>
      </c>
      <c r="E8825">
        <v>2.2837</v>
      </c>
      <c r="F8825">
        <v>2.283665</v>
      </c>
      <c r="G8825">
        <v>2.283903</v>
      </c>
      <c r="H8825" t="e">
        <f t="shared" si="790"/>
        <v>#N/A</v>
      </c>
      <c r="I8825" t="e">
        <f t="shared" si="791"/>
        <v>#N/A</v>
      </c>
      <c r="J8825" t="e">
        <f t="shared" si="792"/>
        <v>#N/A</v>
      </c>
      <c r="K8825" t="e">
        <f t="shared" si="793"/>
        <v>#N/A</v>
      </c>
    </row>
    <row r="8826" spans="1:11">
      <c r="A8826">
        <v>1745957700</v>
      </c>
      <c r="B8826">
        <v>2.284</v>
      </c>
      <c r="C8826">
        <v>2.284</v>
      </c>
      <c r="D8826">
        <v>2.2767</v>
      </c>
      <c r="E8826">
        <v>2.2771</v>
      </c>
      <c r="F8826">
        <v>2.283938</v>
      </c>
      <c r="G8826">
        <v>2.283973</v>
      </c>
      <c r="H8826" t="e">
        <f t="shared" si="790"/>
        <v>#N/A</v>
      </c>
      <c r="I8826" t="e">
        <f t="shared" si="791"/>
        <v>#N/A</v>
      </c>
      <c r="J8826" t="e">
        <f t="shared" si="792"/>
        <v>#N/A</v>
      </c>
      <c r="K8826" t="e">
        <f t="shared" si="793"/>
        <v>#N/A</v>
      </c>
    </row>
    <row r="8827" spans="1:11">
      <c r="A8827">
        <v>1745958600</v>
      </c>
      <c r="B8827">
        <v>2.2773</v>
      </c>
      <c r="C8827">
        <v>2.2798</v>
      </c>
      <c r="D8827">
        <v>2.2737</v>
      </c>
      <c r="E8827">
        <v>2.2762</v>
      </c>
      <c r="F8827">
        <v>2.28402</v>
      </c>
      <c r="G8827">
        <v>2.284092</v>
      </c>
      <c r="H8827" t="e">
        <f t="shared" si="790"/>
        <v>#N/A</v>
      </c>
      <c r="I8827" t="e">
        <f t="shared" si="791"/>
        <v>#N/A</v>
      </c>
      <c r="J8827" t="e">
        <f t="shared" si="792"/>
        <v>#N/A</v>
      </c>
      <c r="K8827" t="e">
        <f t="shared" si="793"/>
        <v>#N/A</v>
      </c>
    </row>
    <row r="8828" spans="1:11">
      <c r="A8828">
        <v>1745959500</v>
      </c>
      <c r="B8828">
        <v>2.2762</v>
      </c>
      <c r="C8828">
        <v>2.2767</v>
      </c>
      <c r="D8828">
        <v>2.2727</v>
      </c>
      <c r="E8828">
        <v>2.2763</v>
      </c>
      <c r="F8828">
        <v>2.284138</v>
      </c>
      <c r="G8828">
        <v>2.284307</v>
      </c>
      <c r="H8828" t="e">
        <f t="shared" si="790"/>
        <v>#N/A</v>
      </c>
      <c r="I8828" t="e">
        <f t="shared" si="791"/>
        <v>#N/A</v>
      </c>
      <c r="J8828" t="e">
        <f t="shared" si="792"/>
        <v>#N/A</v>
      </c>
      <c r="K8828" t="e">
        <f t="shared" si="793"/>
        <v>#N/A</v>
      </c>
    </row>
    <row r="8829" spans="1:11">
      <c r="A8829">
        <v>1745960400</v>
      </c>
      <c r="B8829">
        <v>2.2764</v>
      </c>
      <c r="C8829">
        <v>2.2769</v>
      </c>
      <c r="D8829">
        <v>2.2638</v>
      </c>
      <c r="E8829">
        <v>2.2651</v>
      </c>
      <c r="F8829">
        <v>2.284357</v>
      </c>
      <c r="G8829">
        <v>2.284225</v>
      </c>
      <c r="H8829" t="e">
        <f t="shared" si="790"/>
        <v>#N/A</v>
      </c>
      <c r="I8829" t="e">
        <f t="shared" si="791"/>
        <v>#N/A</v>
      </c>
      <c r="J8829" t="e">
        <f t="shared" si="792"/>
        <v>#N/A</v>
      </c>
      <c r="K8829" t="e">
        <f t="shared" si="793"/>
        <v>#N/A</v>
      </c>
    </row>
    <row r="8830" spans="1:11">
      <c r="A8830">
        <v>1745961300</v>
      </c>
      <c r="B8830">
        <v>2.2651</v>
      </c>
      <c r="C8830">
        <v>2.2651</v>
      </c>
      <c r="D8830">
        <v>2.2492</v>
      </c>
      <c r="E8830">
        <v>2.2537</v>
      </c>
      <c r="F8830">
        <v>2.284275</v>
      </c>
      <c r="G8830">
        <v>2.283863</v>
      </c>
      <c r="H8830">
        <v>1745827200</v>
      </c>
      <c r="I8830">
        <v>2.3598</v>
      </c>
      <c r="J8830">
        <v>1745961300</v>
      </c>
      <c r="K8830">
        <v>2.2611</v>
      </c>
    </row>
    <row r="8831" spans="1:11">
      <c r="A8831">
        <v>1745962200</v>
      </c>
      <c r="B8831">
        <v>2.2538</v>
      </c>
      <c r="C8831">
        <v>2.2669</v>
      </c>
      <c r="D8831">
        <v>2.2523</v>
      </c>
      <c r="E8831">
        <v>2.2637</v>
      </c>
      <c r="F8831">
        <v>2.283905</v>
      </c>
      <c r="G8831">
        <v>2.283652</v>
      </c>
      <c r="H8831" t="e">
        <f t="shared" ref="H8831:H8894" si="794">NA()</f>
        <v>#N/A</v>
      </c>
      <c r="I8831" t="e">
        <f t="shared" ref="I8831:I8894" si="795">NA()</f>
        <v>#N/A</v>
      </c>
      <c r="J8831" t="e">
        <f t="shared" ref="J8831:J8870" si="796">NA()</f>
        <v>#N/A</v>
      </c>
      <c r="K8831" t="e">
        <f t="shared" ref="K8831:K8870" si="797">NA()</f>
        <v>#N/A</v>
      </c>
    </row>
    <row r="8832" spans="1:11">
      <c r="A8832">
        <v>1745963100</v>
      </c>
      <c r="B8832">
        <v>2.2631</v>
      </c>
      <c r="C8832">
        <v>2.2631</v>
      </c>
      <c r="D8832">
        <v>2.2502</v>
      </c>
      <c r="E8832">
        <v>2.2596</v>
      </c>
      <c r="F8832">
        <v>2.283693</v>
      </c>
      <c r="G8832">
        <v>2.283327</v>
      </c>
      <c r="H8832" t="e">
        <f t="shared" si="794"/>
        <v>#N/A</v>
      </c>
      <c r="I8832" t="e">
        <f t="shared" si="795"/>
        <v>#N/A</v>
      </c>
      <c r="J8832" t="e">
        <f t="shared" si="796"/>
        <v>#N/A</v>
      </c>
      <c r="K8832" t="e">
        <f t="shared" si="797"/>
        <v>#N/A</v>
      </c>
    </row>
    <row r="8833" spans="1:11">
      <c r="A8833">
        <v>1745964000</v>
      </c>
      <c r="B8833">
        <v>2.2591</v>
      </c>
      <c r="C8833">
        <v>2.2591</v>
      </c>
      <c r="D8833">
        <v>2.2514</v>
      </c>
      <c r="E8833">
        <v>2.2548</v>
      </c>
      <c r="F8833">
        <v>2.283353</v>
      </c>
      <c r="G8833">
        <v>2.28293</v>
      </c>
      <c r="H8833" t="e">
        <f t="shared" si="794"/>
        <v>#N/A</v>
      </c>
      <c r="I8833" t="e">
        <f t="shared" si="795"/>
        <v>#N/A</v>
      </c>
      <c r="J8833" t="e">
        <f t="shared" si="796"/>
        <v>#N/A</v>
      </c>
      <c r="K8833" t="e">
        <f t="shared" si="797"/>
        <v>#N/A</v>
      </c>
    </row>
    <row r="8834" spans="1:11">
      <c r="A8834">
        <v>1745964900</v>
      </c>
      <c r="B8834">
        <v>2.2541</v>
      </c>
      <c r="C8834">
        <v>2.2564</v>
      </c>
      <c r="D8834">
        <v>2.2357</v>
      </c>
      <c r="E8834">
        <v>2.2399</v>
      </c>
      <c r="F8834">
        <v>2.282955</v>
      </c>
      <c r="G8834">
        <v>2.282197</v>
      </c>
      <c r="H8834" t="e">
        <f t="shared" si="794"/>
        <v>#N/A</v>
      </c>
      <c r="I8834" t="e">
        <f t="shared" si="795"/>
        <v>#N/A</v>
      </c>
      <c r="J8834" t="e">
        <f t="shared" si="796"/>
        <v>#N/A</v>
      </c>
      <c r="K8834" t="e">
        <f t="shared" si="797"/>
        <v>#N/A</v>
      </c>
    </row>
    <row r="8835" spans="1:11">
      <c r="A8835">
        <v>1745965800</v>
      </c>
      <c r="B8835">
        <v>2.2393</v>
      </c>
      <c r="C8835">
        <v>2.2416</v>
      </c>
      <c r="D8835">
        <v>2.2298</v>
      </c>
      <c r="E8835">
        <v>2.2304</v>
      </c>
      <c r="F8835">
        <v>2.282212</v>
      </c>
      <c r="G8835">
        <v>2.281362</v>
      </c>
      <c r="H8835" t="e">
        <f t="shared" si="794"/>
        <v>#N/A</v>
      </c>
      <c r="I8835" t="e">
        <f t="shared" si="795"/>
        <v>#N/A</v>
      </c>
      <c r="J8835" t="e">
        <f t="shared" si="796"/>
        <v>#N/A</v>
      </c>
      <c r="K8835" t="e">
        <f t="shared" si="797"/>
        <v>#N/A</v>
      </c>
    </row>
    <row r="8836" spans="1:11">
      <c r="A8836">
        <v>1745966700</v>
      </c>
      <c r="B8836">
        <v>2.2301</v>
      </c>
      <c r="C8836">
        <v>2.2415</v>
      </c>
      <c r="D8836">
        <v>2.2279</v>
      </c>
      <c r="E8836">
        <v>2.2352</v>
      </c>
      <c r="F8836">
        <v>2.281372</v>
      </c>
      <c r="G8836">
        <v>2.280562</v>
      </c>
      <c r="H8836" t="e">
        <f t="shared" si="794"/>
        <v>#N/A</v>
      </c>
      <c r="I8836" t="e">
        <f t="shared" si="795"/>
        <v>#N/A</v>
      </c>
      <c r="J8836" t="e">
        <f t="shared" si="796"/>
        <v>#N/A</v>
      </c>
      <c r="K8836" t="e">
        <f t="shared" si="797"/>
        <v>#N/A</v>
      </c>
    </row>
    <row r="8837" spans="1:11">
      <c r="A8837">
        <v>1745967600</v>
      </c>
      <c r="B8837">
        <v>2.2343</v>
      </c>
      <c r="C8837">
        <v>2.2354</v>
      </c>
      <c r="D8837">
        <v>2.2184</v>
      </c>
      <c r="E8837">
        <v>2.2193</v>
      </c>
      <c r="F8837">
        <v>2.280558</v>
      </c>
      <c r="G8837">
        <v>2.279443</v>
      </c>
      <c r="H8837" t="e">
        <f t="shared" si="794"/>
        <v>#N/A</v>
      </c>
      <c r="I8837" t="e">
        <f t="shared" si="795"/>
        <v>#N/A</v>
      </c>
      <c r="J8837" t="e">
        <f t="shared" si="796"/>
        <v>#N/A</v>
      </c>
      <c r="K8837" t="e">
        <f t="shared" si="797"/>
        <v>#N/A</v>
      </c>
    </row>
    <row r="8838" spans="1:11">
      <c r="A8838">
        <v>1745968500</v>
      </c>
      <c r="B8838">
        <v>2.2196</v>
      </c>
      <c r="C8838">
        <v>2.2266</v>
      </c>
      <c r="D8838">
        <v>2.219</v>
      </c>
      <c r="E8838">
        <v>2.2221</v>
      </c>
      <c r="F8838">
        <v>2.279438</v>
      </c>
      <c r="G8838">
        <v>2.278413</v>
      </c>
      <c r="H8838" t="e">
        <f t="shared" si="794"/>
        <v>#N/A</v>
      </c>
      <c r="I8838" t="e">
        <f t="shared" si="795"/>
        <v>#N/A</v>
      </c>
      <c r="J8838" t="e">
        <f t="shared" si="796"/>
        <v>#N/A</v>
      </c>
      <c r="K8838" t="e">
        <f t="shared" si="797"/>
        <v>#N/A</v>
      </c>
    </row>
    <row r="8839" spans="1:11">
      <c r="A8839">
        <v>1745969400</v>
      </c>
      <c r="B8839">
        <v>2.2221</v>
      </c>
      <c r="C8839">
        <v>2.2347</v>
      </c>
      <c r="D8839">
        <v>2.2209</v>
      </c>
      <c r="E8839">
        <v>2.2337</v>
      </c>
      <c r="F8839">
        <v>2.27841</v>
      </c>
      <c r="G8839">
        <v>2.27772</v>
      </c>
      <c r="H8839" t="e">
        <f t="shared" si="794"/>
        <v>#N/A</v>
      </c>
      <c r="I8839" t="e">
        <f t="shared" si="795"/>
        <v>#N/A</v>
      </c>
      <c r="J8839" t="e">
        <f t="shared" si="796"/>
        <v>#N/A</v>
      </c>
      <c r="K8839" t="e">
        <f t="shared" si="797"/>
        <v>#N/A</v>
      </c>
    </row>
    <row r="8840" spans="1:11">
      <c r="A8840">
        <v>1745970300</v>
      </c>
      <c r="B8840">
        <v>2.2337</v>
      </c>
      <c r="C8840">
        <v>2.2392</v>
      </c>
      <c r="D8840">
        <v>2.2321</v>
      </c>
      <c r="E8840">
        <v>2.2349</v>
      </c>
      <c r="F8840">
        <v>2.277717</v>
      </c>
      <c r="G8840">
        <v>2.276917</v>
      </c>
      <c r="H8840" t="e">
        <f t="shared" si="794"/>
        <v>#N/A</v>
      </c>
      <c r="I8840" t="e">
        <f t="shared" si="795"/>
        <v>#N/A</v>
      </c>
      <c r="J8840" t="e">
        <f t="shared" si="796"/>
        <v>#N/A</v>
      </c>
      <c r="K8840" t="e">
        <f t="shared" si="797"/>
        <v>#N/A</v>
      </c>
    </row>
    <row r="8841" spans="1:11">
      <c r="A8841">
        <v>1745971200</v>
      </c>
      <c r="B8841">
        <v>2.2346</v>
      </c>
      <c r="C8841">
        <v>2.2449</v>
      </c>
      <c r="D8841">
        <v>2.2302</v>
      </c>
      <c r="E8841">
        <v>2.2429</v>
      </c>
      <c r="F8841">
        <v>2.276908</v>
      </c>
      <c r="G8841">
        <v>2.276355</v>
      </c>
      <c r="H8841" t="e">
        <f t="shared" si="794"/>
        <v>#N/A</v>
      </c>
      <c r="I8841" t="e">
        <f t="shared" si="795"/>
        <v>#N/A</v>
      </c>
      <c r="J8841" t="e">
        <f t="shared" si="796"/>
        <v>#N/A</v>
      </c>
      <c r="K8841" t="e">
        <f t="shared" si="797"/>
        <v>#N/A</v>
      </c>
    </row>
    <row r="8842" spans="1:11">
      <c r="A8842">
        <v>1745972100</v>
      </c>
      <c r="B8842">
        <v>2.2429</v>
      </c>
      <c r="C8842">
        <v>2.2488</v>
      </c>
      <c r="D8842">
        <v>2.2389</v>
      </c>
      <c r="E8842">
        <v>2.2409</v>
      </c>
      <c r="F8842">
        <v>2.276347</v>
      </c>
      <c r="G8842">
        <v>2.275595</v>
      </c>
      <c r="H8842" t="e">
        <f t="shared" si="794"/>
        <v>#N/A</v>
      </c>
      <c r="I8842" t="e">
        <f t="shared" si="795"/>
        <v>#N/A</v>
      </c>
      <c r="J8842" t="e">
        <f t="shared" si="796"/>
        <v>#N/A</v>
      </c>
      <c r="K8842" t="e">
        <f t="shared" si="797"/>
        <v>#N/A</v>
      </c>
    </row>
    <row r="8843" spans="1:11">
      <c r="A8843">
        <v>1745973000</v>
      </c>
      <c r="B8843">
        <v>2.2403</v>
      </c>
      <c r="C8843">
        <v>2.2484</v>
      </c>
      <c r="D8843">
        <v>2.24</v>
      </c>
      <c r="E8843">
        <v>2.2424</v>
      </c>
      <c r="F8843">
        <v>2.275572</v>
      </c>
      <c r="G8843">
        <v>2.274905</v>
      </c>
      <c r="H8843" t="e">
        <f t="shared" si="794"/>
        <v>#N/A</v>
      </c>
      <c r="I8843" t="e">
        <f t="shared" si="795"/>
        <v>#N/A</v>
      </c>
      <c r="J8843" t="e">
        <f t="shared" si="796"/>
        <v>#N/A</v>
      </c>
      <c r="K8843" t="e">
        <f t="shared" si="797"/>
        <v>#N/A</v>
      </c>
    </row>
    <row r="8844" spans="1:11">
      <c r="A8844">
        <v>1745973900</v>
      </c>
      <c r="B8844">
        <v>2.2423</v>
      </c>
      <c r="C8844">
        <v>2.2423</v>
      </c>
      <c r="D8844">
        <v>2.2382</v>
      </c>
      <c r="E8844">
        <v>2.2415</v>
      </c>
      <c r="F8844">
        <v>2.27487</v>
      </c>
      <c r="G8844">
        <v>2.273965</v>
      </c>
      <c r="H8844" t="e">
        <f t="shared" si="794"/>
        <v>#N/A</v>
      </c>
      <c r="I8844" t="e">
        <f t="shared" si="795"/>
        <v>#N/A</v>
      </c>
      <c r="J8844" t="e">
        <f t="shared" si="796"/>
        <v>#N/A</v>
      </c>
      <c r="K8844" t="e">
        <f t="shared" si="797"/>
        <v>#N/A</v>
      </c>
    </row>
    <row r="8845" spans="1:11">
      <c r="A8845">
        <v>1745974800</v>
      </c>
      <c r="B8845">
        <v>2.242</v>
      </c>
      <c r="C8845">
        <v>2.2425</v>
      </c>
      <c r="D8845">
        <v>2.2241</v>
      </c>
      <c r="E8845">
        <v>2.226</v>
      </c>
      <c r="F8845">
        <v>2.273938</v>
      </c>
      <c r="G8845">
        <v>2.272817</v>
      </c>
      <c r="H8845" t="e">
        <f t="shared" si="794"/>
        <v>#N/A</v>
      </c>
      <c r="I8845" t="e">
        <f t="shared" si="795"/>
        <v>#N/A</v>
      </c>
      <c r="J8845" t="e">
        <f t="shared" si="796"/>
        <v>#N/A</v>
      </c>
      <c r="K8845" t="e">
        <f t="shared" si="797"/>
        <v>#N/A</v>
      </c>
    </row>
    <row r="8846" spans="1:11">
      <c r="A8846">
        <v>1745975700</v>
      </c>
      <c r="B8846">
        <v>2.2264</v>
      </c>
      <c r="C8846">
        <v>2.2409</v>
      </c>
      <c r="D8846">
        <v>2.226</v>
      </c>
      <c r="E8846">
        <v>2.2406</v>
      </c>
      <c r="F8846">
        <v>2.272802</v>
      </c>
      <c r="G8846">
        <v>2.272</v>
      </c>
      <c r="H8846" t="e">
        <f t="shared" si="794"/>
        <v>#N/A</v>
      </c>
      <c r="I8846" t="e">
        <f t="shared" si="795"/>
        <v>#N/A</v>
      </c>
      <c r="J8846" t="e">
        <f t="shared" si="796"/>
        <v>#N/A</v>
      </c>
      <c r="K8846" t="e">
        <f t="shared" si="797"/>
        <v>#N/A</v>
      </c>
    </row>
    <row r="8847" spans="1:11">
      <c r="A8847">
        <v>1745976600</v>
      </c>
      <c r="B8847">
        <v>2.2405</v>
      </c>
      <c r="C8847">
        <v>2.2405</v>
      </c>
      <c r="D8847">
        <v>2.2264</v>
      </c>
      <c r="E8847">
        <v>2.227</v>
      </c>
      <c r="F8847">
        <v>2.271983</v>
      </c>
      <c r="G8847">
        <v>2.27101</v>
      </c>
      <c r="H8847" t="e">
        <f t="shared" si="794"/>
        <v>#N/A</v>
      </c>
      <c r="I8847" t="e">
        <f t="shared" si="795"/>
        <v>#N/A</v>
      </c>
      <c r="J8847" t="e">
        <f t="shared" si="796"/>
        <v>#N/A</v>
      </c>
      <c r="K8847" t="e">
        <f t="shared" si="797"/>
        <v>#N/A</v>
      </c>
    </row>
    <row r="8848" spans="1:11">
      <c r="A8848">
        <v>1745977500</v>
      </c>
      <c r="B8848">
        <v>2.227</v>
      </c>
      <c r="C8848">
        <v>2.2361</v>
      </c>
      <c r="D8848">
        <v>2.222</v>
      </c>
      <c r="E8848">
        <v>2.2344</v>
      </c>
      <c r="F8848">
        <v>2.270992</v>
      </c>
      <c r="G8848">
        <v>2.270265</v>
      </c>
      <c r="H8848" t="e">
        <f t="shared" si="794"/>
        <v>#N/A</v>
      </c>
      <c r="I8848" t="e">
        <f t="shared" si="795"/>
        <v>#N/A</v>
      </c>
      <c r="J8848" t="e">
        <f t="shared" si="796"/>
        <v>#N/A</v>
      </c>
      <c r="K8848" t="e">
        <f t="shared" si="797"/>
        <v>#N/A</v>
      </c>
    </row>
    <row r="8849" spans="1:11">
      <c r="A8849">
        <v>1745978400</v>
      </c>
      <c r="B8849">
        <v>2.2346</v>
      </c>
      <c r="C8849">
        <v>2.2365</v>
      </c>
      <c r="D8849">
        <v>2.2294</v>
      </c>
      <c r="E8849">
        <v>2.2355</v>
      </c>
      <c r="F8849">
        <v>2.27025</v>
      </c>
      <c r="G8849">
        <v>2.269407</v>
      </c>
      <c r="H8849" t="e">
        <f t="shared" si="794"/>
        <v>#N/A</v>
      </c>
      <c r="I8849" t="e">
        <f t="shared" si="795"/>
        <v>#N/A</v>
      </c>
      <c r="J8849" t="e">
        <f t="shared" si="796"/>
        <v>#N/A</v>
      </c>
      <c r="K8849" t="e">
        <f t="shared" si="797"/>
        <v>#N/A</v>
      </c>
    </row>
    <row r="8850" spans="1:11">
      <c r="A8850">
        <v>1745979300</v>
      </c>
      <c r="B8850">
        <v>2.2364</v>
      </c>
      <c r="C8850">
        <v>2.2422</v>
      </c>
      <c r="D8850">
        <v>2.2357</v>
      </c>
      <c r="E8850">
        <v>2.2361</v>
      </c>
      <c r="F8850">
        <v>2.269408</v>
      </c>
      <c r="G8850">
        <v>2.268523</v>
      </c>
      <c r="H8850" t="e">
        <f t="shared" si="794"/>
        <v>#N/A</v>
      </c>
      <c r="I8850" t="e">
        <f t="shared" si="795"/>
        <v>#N/A</v>
      </c>
      <c r="J8850" t="e">
        <f t="shared" si="796"/>
        <v>#N/A</v>
      </c>
      <c r="K8850" t="e">
        <f t="shared" si="797"/>
        <v>#N/A</v>
      </c>
    </row>
    <row r="8851" spans="1:11">
      <c r="A8851">
        <v>1745980200</v>
      </c>
      <c r="B8851">
        <v>2.2361</v>
      </c>
      <c r="C8851">
        <v>2.2455</v>
      </c>
      <c r="D8851">
        <v>2.2335</v>
      </c>
      <c r="E8851">
        <v>2.2433</v>
      </c>
      <c r="F8851">
        <v>2.268525</v>
      </c>
      <c r="G8851">
        <v>2.267855</v>
      </c>
      <c r="H8851" t="e">
        <f t="shared" si="794"/>
        <v>#N/A</v>
      </c>
      <c r="I8851" t="e">
        <f t="shared" si="795"/>
        <v>#N/A</v>
      </c>
      <c r="J8851" t="e">
        <f t="shared" si="796"/>
        <v>#N/A</v>
      </c>
      <c r="K8851" t="e">
        <f t="shared" si="797"/>
        <v>#N/A</v>
      </c>
    </row>
    <row r="8852" spans="1:11">
      <c r="A8852">
        <v>1745981100</v>
      </c>
      <c r="B8852">
        <v>2.2433</v>
      </c>
      <c r="C8852">
        <v>2.2453</v>
      </c>
      <c r="D8852">
        <v>2.2388</v>
      </c>
      <c r="E8852">
        <v>2.2388</v>
      </c>
      <c r="F8852">
        <v>2.26785</v>
      </c>
      <c r="G8852">
        <v>2.267023</v>
      </c>
      <c r="H8852" t="e">
        <f t="shared" si="794"/>
        <v>#N/A</v>
      </c>
      <c r="I8852" t="e">
        <f t="shared" si="795"/>
        <v>#N/A</v>
      </c>
      <c r="J8852" t="e">
        <f t="shared" si="796"/>
        <v>#N/A</v>
      </c>
      <c r="K8852" t="e">
        <f t="shared" si="797"/>
        <v>#N/A</v>
      </c>
    </row>
    <row r="8853" spans="1:11">
      <c r="A8853">
        <v>1745982000</v>
      </c>
      <c r="B8853">
        <v>2.2388</v>
      </c>
      <c r="C8853">
        <v>2.239</v>
      </c>
      <c r="D8853">
        <v>2.2325</v>
      </c>
      <c r="E8853">
        <v>2.2362</v>
      </c>
      <c r="F8853">
        <v>2.267027</v>
      </c>
      <c r="G8853">
        <v>2.266305</v>
      </c>
      <c r="H8853" t="e">
        <f t="shared" si="794"/>
        <v>#N/A</v>
      </c>
      <c r="I8853" t="e">
        <f t="shared" si="795"/>
        <v>#N/A</v>
      </c>
      <c r="J8853" t="e">
        <f t="shared" si="796"/>
        <v>#N/A</v>
      </c>
      <c r="K8853" t="e">
        <f t="shared" si="797"/>
        <v>#N/A</v>
      </c>
    </row>
    <row r="8854" spans="1:11">
      <c r="A8854">
        <v>1745982900</v>
      </c>
      <c r="B8854">
        <v>2.2362</v>
      </c>
      <c r="C8854">
        <v>2.2409</v>
      </c>
      <c r="D8854">
        <v>2.2356</v>
      </c>
      <c r="E8854">
        <v>2.2399</v>
      </c>
      <c r="F8854">
        <v>2.266322</v>
      </c>
      <c r="G8854">
        <v>2.265732</v>
      </c>
      <c r="H8854" t="e">
        <f t="shared" si="794"/>
        <v>#N/A</v>
      </c>
      <c r="I8854" t="e">
        <f t="shared" si="795"/>
        <v>#N/A</v>
      </c>
      <c r="J8854" t="e">
        <f t="shared" si="796"/>
        <v>#N/A</v>
      </c>
      <c r="K8854" t="e">
        <f t="shared" si="797"/>
        <v>#N/A</v>
      </c>
    </row>
    <row r="8855" spans="1:11">
      <c r="A8855">
        <v>1745983800</v>
      </c>
      <c r="B8855">
        <v>2.2398</v>
      </c>
      <c r="C8855">
        <v>2.2413</v>
      </c>
      <c r="D8855">
        <v>2.236</v>
      </c>
      <c r="E8855">
        <v>2.2384</v>
      </c>
      <c r="F8855">
        <v>2.265747</v>
      </c>
      <c r="G8855">
        <v>2.265048</v>
      </c>
      <c r="H8855" t="e">
        <f t="shared" si="794"/>
        <v>#N/A</v>
      </c>
      <c r="I8855" t="e">
        <f t="shared" si="795"/>
        <v>#N/A</v>
      </c>
      <c r="J8855" t="e">
        <f t="shared" si="796"/>
        <v>#N/A</v>
      </c>
      <c r="K8855" t="e">
        <f t="shared" si="797"/>
        <v>#N/A</v>
      </c>
    </row>
    <row r="8856" spans="1:11">
      <c r="A8856">
        <v>1745984700</v>
      </c>
      <c r="B8856">
        <v>2.2384</v>
      </c>
      <c r="C8856">
        <v>2.247</v>
      </c>
      <c r="D8856">
        <v>2.238</v>
      </c>
      <c r="E8856">
        <v>2.2454</v>
      </c>
      <c r="F8856">
        <v>2.265062</v>
      </c>
      <c r="G8856">
        <v>2.264633</v>
      </c>
      <c r="H8856" t="e">
        <f t="shared" si="794"/>
        <v>#N/A</v>
      </c>
      <c r="I8856" t="e">
        <f t="shared" si="795"/>
        <v>#N/A</v>
      </c>
      <c r="J8856" t="e">
        <f t="shared" si="796"/>
        <v>#N/A</v>
      </c>
      <c r="K8856" t="e">
        <f t="shared" si="797"/>
        <v>#N/A</v>
      </c>
    </row>
    <row r="8857" spans="1:11">
      <c r="A8857">
        <v>1745985600</v>
      </c>
      <c r="B8857">
        <v>2.2459</v>
      </c>
      <c r="C8857">
        <v>2.2474</v>
      </c>
      <c r="D8857">
        <v>2.2416</v>
      </c>
      <c r="E8857">
        <v>2.2422</v>
      </c>
      <c r="F8857">
        <v>2.264652</v>
      </c>
      <c r="G8857">
        <v>2.264152</v>
      </c>
      <c r="H8857" t="e">
        <f t="shared" si="794"/>
        <v>#N/A</v>
      </c>
      <c r="I8857" t="e">
        <f t="shared" si="795"/>
        <v>#N/A</v>
      </c>
      <c r="J8857" t="e">
        <f t="shared" si="796"/>
        <v>#N/A</v>
      </c>
      <c r="K8857" t="e">
        <f t="shared" si="797"/>
        <v>#N/A</v>
      </c>
    </row>
    <row r="8858" spans="1:11">
      <c r="A8858">
        <v>1745986500</v>
      </c>
      <c r="B8858">
        <v>2.2422</v>
      </c>
      <c r="C8858">
        <v>2.2449</v>
      </c>
      <c r="D8858">
        <v>2.24</v>
      </c>
      <c r="E8858">
        <v>2.2419</v>
      </c>
      <c r="F8858">
        <v>2.26417</v>
      </c>
      <c r="G8858">
        <v>2.263713</v>
      </c>
      <c r="H8858" t="e">
        <f t="shared" si="794"/>
        <v>#N/A</v>
      </c>
      <c r="I8858" t="e">
        <f t="shared" si="795"/>
        <v>#N/A</v>
      </c>
      <c r="J8858" t="e">
        <f t="shared" si="796"/>
        <v>#N/A</v>
      </c>
      <c r="K8858" t="e">
        <f t="shared" si="797"/>
        <v>#N/A</v>
      </c>
    </row>
    <row r="8859" spans="1:11">
      <c r="A8859">
        <v>1745987400</v>
      </c>
      <c r="B8859">
        <v>2.2419</v>
      </c>
      <c r="C8859">
        <v>2.2453</v>
      </c>
      <c r="D8859">
        <v>2.2409</v>
      </c>
      <c r="E8859">
        <v>2.2443</v>
      </c>
      <c r="F8859">
        <v>2.26373</v>
      </c>
      <c r="G8859">
        <v>2.263152</v>
      </c>
      <c r="H8859" t="e">
        <f t="shared" si="794"/>
        <v>#N/A</v>
      </c>
      <c r="I8859" t="e">
        <f t="shared" si="795"/>
        <v>#N/A</v>
      </c>
      <c r="J8859" t="e">
        <f t="shared" si="796"/>
        <v>#N/A</v>
      </c>
      <c r="K8859" t="e">
        <f t="shared" si="797"/>
        <v>#N/A</v>
      </c>
    </row>
    <row r="8860" spans="1:11">
      <c r="A8860">
        <v>1745988300</v>
      </c>
      <c r="B8860">
        <v>2.2441</v>
      </c>
      <c r="C8860">
        <v>2.2513</v>
      </c>
      <c r="D8860">
        <v>2.2441</v>
      </c>
      <c r="E8860">
        <v>2.2501</v>
      </c>
      <c r="F8860">
        <v>2.263165</v>
      </c>
      <c r="G8860">
        <v>2.262685</v>
      </c>
      <c r="H8860" t="e">
        <f t="shared" si="794"/>
        <v>#N/A</v>
      </c>
      <c r="I8860" t="e">
        <f t="shared" si="795"/>
        <v>#N/A</v>
      </c>
      <c r="J8860" t="e">
        <f t="shared" si="796"/>
        <v>#N/A</v>
      </c>
      <c r="K8860" t="e">
        <f t="shared" si="797"/>
        <v>#N/A</v>
      </c>
    </row>
    <row r="8861" spans="1:11">
      <c r="A8861">
        <v>1745989200</v>
      </c>
      <c r="B8861">
        <v>2.2502</v>
      </c>
      <c r="C8861">
        <v>2.2512</v>
      </c>
      <c r="D8861">
        <v>2.2462</v>
      </c>
      <c r="E8861">
        <v>2.2487</v>
      </c>
      <c r="F8861">
        <v>2.2627</v>
      </c>
      <c r="G8861">
        <v>2.262148</v>
      </c>
      <c r="H8861" t="e">
        <f t="shared" si="794"/>
        <v>#N/A</v>
      </c>
      <c r="I8861" t="e">
        <f t="shared" si="795"/>
        <v>#N/A</v>
      </c>
      <c r="J8861" t="e">
        <f t="shared" si="796"/>
        <v>#N/A</v>
      </c>
      <c r="K8861" t="e">
        <f t="shared" si="797"/>
        <v>#N/A</v>
      </c>
    </row>
    <row r="8862" spans="1:13">
      <c r="A8862">
        <v>1745990100</v>
      </c>
      <c r="B8862">
        <v>2.2485</v>
      </c>
      <c r="C8862">
        <v>2.2528</v>
      </c>
      <c r="D8862">
        <v>2.247</v>
      </c>
      <c r="E8862">
        <v>2.2495</v>
      </c>
      <c r="F8862">
        <v>2.262153</v>
      </c>
      <c r="G8862">
        <v>2.261735</v>
      </c>
      <c r="H8862" t="e">
        <f t="shared" si="794"/>
        <v>#N/A</v>
      </c>
      <c r="I8862" t="e">
        <f t="shared" si="795"/>
        <v>#N/A</v>
      </c>
      <c r="J8862" t="e">
        <f t="shared" si="796"/>
        <v>#N/A</v>
      </c>
      <c r="K8862" t="e">
        <f t="shared" si="797"/>
        <v>#N/A</v>
      </c>
      <c r="L8862">
        <v>0.236</v>
      </c>
      <c r="M8862">
        <v>2.3598</v>
      </c>
    </row>
    <row r="8863" spans="1:11">
      <c r="A8863">
        <v>1745991000</v>
      </c>
      <c r="B8863">
        <v>2.2495</v>
      </c>
      <c r="C8863">
        <v>2.256</v>
      </c>
      <c r="D8863">
        <v>2.2495</v>
      </c>
      <c r="E8863">
        <v>2.2507</v>
      </c>
      <c r="F8863">
        <v>2.26174</v>
      </c>
      <c r="G8863">
        <v>2.261167</v>
      </c>
      <c r="H8863" t="e">
        <f t="shared" si="794"/>
        <v>#N/A</v>
      </c>
      <c r="I8863" t="e">
        <f t="shared" si="795"/>
        <v>#N/A</v>
      </c>
      <c r="J8863" t="e">
        <f t="shared" si="796"/>
        <v>#N/A</v>
      </c>
      <c r="K8863" t="e">
        <f t="shared" si="797"/>
        <v>#N/A</v>
      </c>
    </row>
    <row r="8864" spans="1:11">
      <c r="A8864">
        <v>1745991900</v>
      </c>
      <c r="B8864">
        <v>2.2506</v>
      </c>
      <c r="C8864">
        <v>2.2515</v>
      </c>
      <c r="D8864">
        <v>2.2434</v>
      </c>
      <c r="E8864">
        <v>2.246</v>
      </c>
      <c r="F8864">
        <v>2.261168</v>
      </c>
      <c r="G8864">
        <v>2.260523</v>
      </c>
      <c r="H8864" t="e">
        <f t="shared" si="794"/>
        <v>#N/A</v>
      </c>
      <c r="I8864" t="e">
        <f t="shared" si="795"/>
        <v>#N/A</v>
      </c>
      <c r="J8864" t="e">
        <f t="shared" si="796"/>
        <v>#N/A</v>
      </c>
      <c r="K8864" t="e">
        <f t="shared" si="797"/>
        <v>#N/A</v>
      </c>
    </row>
    <row r="8865" spans="1:11">
      <c r="A8865">
        <v>1745992800</v>
      </c>
      <c r="B8865">
        <v>2.2462</v>
      </c>
      <c r="C8865">
        <v>2.2468</v>
      </c>
      <c r="D8865">
        <v>2.2406</v>
      </c>
      <c r="E8865">
        <v>2.2431</v>
      </c>
      <c r="F8865">
        <v>2.260522</v>
      </c>
      <c r="G8865">
        <v>2.259857</v>
      </c>
      <c r="H8865" t="e">
        <f t="shared" si="794"/>
        <v>#N/A</v>
      </c>
      <c r="I8865" t="e">
        <f t="shared" si="795"/>
        <v>#N/A</v>
      </c>
      <c r="J8865" t="e">
        <f t="shared" si="796"/>
        <v>#N/A</v>
      </c>
      <c r="K8865" t="e">
        <f t="shared" si="797"/>
        <v>#N/A</v>
      </c>
    </row>
    <row r="8866" spans="1:11">
      <c r="A8866">
        <v>1745993700</v>
      </c>
      <c r="B8866">
        <v>2.2429</v>
      </c>
      <c r="C8866">
        <v>2.2477</v>
      </c>
      <c r="D8866">
        <v>2.2429</v>
      </c>
      <c r="E8866">
        <v>2.2469</v>
      </c>
      <c r="F8866">
        <v>2.259852</v>
      </c>
      <c r="G8866">
        <v>2.259305</v>
      </c>
      <c r="H8866" t="e">
        <f t="shared" si="794"/>
        <v>#N/A</v>
      </c>
      <c r="I8866" t="e">
        <f t="shared" si="795"/>
        <v>#N/A</v>
      </c>
      <c r="J8866" t="e">
        <f t="shared" si="796"/>
        <v>#N/A</v>
      </c>
      <c r="K8866" t="e">
        <f t="shared" si="797"/>
        <v>#N/A</v>
      </c>
    </row>
    <row r="8867" spans="1:11">
      <c r="A8867">
        <v>1745994600</v>
      </c>
      <c r="B8867">
        <v>2.2474</v>
      </c>
      <c r="C8867">
        <v>2.2482</v>
      </c>
      <c r="D8867">
        <v>2.238</v>
      </c>
      <c r="E8867">
        <v>2.2384</v>
      </c>
      <c r="F8867">
        <v>2.259308</v>
      </c>
      <c r="G8867">
        <v>2.258527</v>
      </c>
      <c r="H8867" t="e">
        <f t="shared" si="794"/>
        <v>#N/A</v>
      </c>
      <c r="I8867" t="e">
        <f t="shared" si="795"/>
        <v>#N/A</v>
      </c>
      <c r="J8867" t="e">
        <f t="shared" si="796"/>
        <v>#N/A</v>
      </c>
      <c r="K8867" t="e">
        <f t="shared" si="797"/>
        <v>#N/A</v>
      </c>
    </row>
    <row r="8868" spans="1:11">
      <c r="A8868">
        <v>1745995500</v>
      </c>
      <c r="B8868">
        <v>2.2387</v>
      </c>
      <c r="C8868">
        <v>2.2404</v>
      </c>
      <c r="D8868">
        <v>2.2367</v>
      </c>
      <c r="E8868">
        <v>2.2369</v>
      </c>
      <c r="F8868">
        <v>2.258535</v>
      </c>
      <c r="G8868">
        <v>2.257648</v>
      </c>
      <c r="H8868" t="e">
        <f t="shared" si="794"/>
        <v>#N/A</v>
      </c>
      <c r="I8868" t="e">
        <f t="shared" si="795"/>
        <v>#N/A</v>
      </c>
      <c r="J8868" t="e">
        <f t="shared" si="796"/>
        <v>#N/A</v>
      </c>
      <c r="K8868" t="e">
        <f t="shared" si="797"/>
        <v>#N/A</v>
      </c>
    </row>
    <row r="8869" spans="1:11">
      <c r="A8869">
        <v>1745996400</v>
      </c>
      <c r="B8869">
        <v>2.2366</v>
      </c>
      <c r="C8869">
        <v>2.2386</v>
      </c>
      <c r="D8869">
        <v>2.2283</v>
      </c>
      <c r="E8869">
        <v>2.2308</v>
      </c>
      <c r="F8869">
        <v>2.257648</v>
      </c>
      <c r="G8869">
        <v>2.256673</v>
      </c>
      <c r="H8869" t="e">
        <f t="shared" si="794"/>
        <v>#N/A</v>
      </c>
      <c r="I8869" t="e">
        <f t="shared" si="795"/>
        <v>#N/A</v>
      </c>
      <c r="J8869" t="e">
        <f t="shared" si="796"/>
        <v>#N/A</v>
      </c>
      <c r="K8869" t="e">
        <f t="shared" si="797"/>
        <v>#N/A</v>
      </c>
    </row>
    <row r="8870" spans="1:11">
      <c r="A8870">
        <v>1745997300</v>
      </c>
      <c r="B8870">
        <v>2.2312</v>
      </c>
      <c r="C8870">
        <v>2.2327</v>
      </c>
      <c r="D8870">
        <v>2.2256</v>
      </c>
      <c r="E8870">
        <v>2.2259</v>
      </c>
      <c r="F8870">
        <v>2.256672</v>
      </c>
      <c r="G8870">
        <v>2.255567</v>
      </c>
      <c r="H8870" t="e">
        <f t="shared" si="794"/>
        <v>#N/A</v>
      </c>
      <c r="I8870" t="e">
        <f t="shared" si="795"/>
        <v>#N/A</v>
      </c>
      <c r="J8870" t="e">
        <f t="shared" si="796"/>
        <v>#N/A</v>
      </c>
      <c r="K8870" t="e">
        <f t="shared" si="797"/>
        <v>#N/A</v>
      </c>
    </row>
    <row r="8871" spans="1:11">
      <c r="A8871">
        <v>1745998200</v>
      </c>
      <c r="B8871">
        <v>2.2256</v>
      </c>
      <c r="C8871">
        <v>2.2276</v>
      </c>
      <c r="D8871">
        <v>2.212</v>
      </c>
      <c r="E8871">
        <v>2.2139</v>
      </c>
      <c r="F8871">
        <v>2.255565</v>
      </c>
      <c r="G8871">
        <v>2.254112</v>
      </c>
      <c r="H8871" t="e">
        <f t="shared" si="794"/>
        <v>#N/A</v>
      </c>
      <c r="I8871" t="e">
        <f t="shared" si="795"/>
        <v>#N/A</v>
      </c>
      <c r="J8871">
        <v>1745998200</v>
      </c>
      <c r="K8871">
        <v>2.2184</v>
      </c>
    </row>
    <row r="8872" spans="1:11">
      <c r="A8872">
        <v>1745999100</v>
      </c>
      <c r="B8872">
        <v>2.2138</v>
      </c>
      <c r="C8872">
        <v>2.2179</v>
      </c>
      <c r="D8872">
        <v>2.2054</v>
      </c>
      <c r="E8872">
        <v>2.2174</v>
      </c>
      <c r="F8872">
        <v>2.254115</v>
      </c>
      <c r="G8872">
        <v>2.252922</v>
      </c>
      <c r="H8872" t="e">
        <f t="shared" si="794"/>
        <v>#N/A</v>
      </c>
      <c r="I8872" t="e">
        <f t="shared" si="795"/>
        <v>#N/A</v>
      </c>
      <c r="J8872" t="e">
        <f t="shared" ref="J8872:J8935" si="798">NA()</f>
        <v>#N/A</v>
      </c>
      <c r="K8872" t="e">
        <f t="shared" ref="K8872:K8935" si="799">NA()</f>
        <v>#N/A</v>
      </c>
    </row>
    <row r="8873" spans="1:11">
      <c r="A8873">
        <v>1746000000</v>
      </c>
      <c r="B8873">
        <v>2.2174</v>
      </c>
      <c r="C8873">
        <v>2.2255</v>
      </c>
      <c r="D8873">
        <v>2.2089</v>
      </c>
      <c r="E8873">
        <v>2.2251</v>
      </c>
      <c r="F8873">
        <v>2.252927</v>
      </c>
      <c r="G8873">
        <v>2.251833</v>
      </c>
      <c r="H8873" t="e">
        <f t="shared" si="794"/>
        <v>#N/A</v>
      </c>
      <c r="I8873" t="e">
        <f t="shared" si="795"/>
        <v>#N/A</v>
      </c>
      <c r="J8873" t="e">
        <f t="shared" si="798"/>
        <v>#N/A</v>
      </c>
      <c r="K8873" t="e">
        <f t="shared" si="799"/>
        <v>#N/A</v>
      </c>
    </row>
    <row r="8874" spans="1:11">
      <c r="A8874">
        <v>1746000900</v>
      </c>
      <c r="B8874">
        <v>2.2259</v>
      </c>
      <c r="C8874">
        <v>2.2282</v>
      </c>
      <c r="D8874">
        <v>2.2178</v>
      </c>
      <c r="E8874">
        <v>2.2179</v>
      </c>
      <c r="F8874">
        <v>2.251848</v>
      </c>
      <c r="G8874">
        <v>2.250657</v>
      </c>
      <c r="H8874" t="e">
        <f t="shared" si="794"/>
        <v>#N/A</v>
      </c>
      <c r="I8874" t="e">
        <f t="shared" si="795"/>
        <v>#N/A</v>
      </c>
      <c r="J8874" t="e">
        <f t="shared" si="798"/>
        <v>#N/A</v>
      </c>
      <c r="K8874" t="e">
        <f t="shared" si="799"/>
        <v>#N/A</v>
      </c>
    </row>
    <row r="8875" spans="1:11">
      <c r="A8875">
        <v>1746001800</v>
      </c>
      <c r="B8875">
        <v>2.2179</v>
      </c>
      <c r="C8875">
        <v>2.2226</v>
      </c>
      <c r="D8875">
        <v>2.2172</v>
      </c>
      <c r="E8875">
        <v>2.2211</v>
      </c>
      <c r="F8875">
        <v>2.250668</v>
      </c>
      <c r="G8875">
        <v>2.24946</v>
      </c>
      <c r="H8875" t="e">
        <f t="shared" si="794"/>
        <v>#N/A</v>
      </c>
      <c r="I8875" t="e">
        <f t="shared" si="795"/>
        <v>#N/A</v>
      </c>
      <c r="J8875" t="e">
        <f t="shared" si="798"/>
        <v>#N/A</v>
      </c>
      <c r="K8875" t="e">
        <f t="shared" si="799"/>
        <v>#N/A</v>
      </c>
    </row>
    <row r="8876" spans="1:11">
      <c r="A8876">
        <v>1746002700</v>
      </c>
      <c r="B8876">
        <v>2.2209</v>
      </c>
      <c r="C8876">
        <v>2.2276</v>
      </c>
      <c r="D8876">
        <v>2.2193</v>
      </c>
      <c r="E8876">
        <v>2.2227</v>
      </c>
      <c r="F8876">
        <v>2.249468</v>
      </c>
      <c r="G8876">
        <v>2.248273</v>
      </c>
      <c r="H8876" t="e">
        <f t="shared" si="794"/>
        <v>#N/A</v>
      </c>
      <c r="I8876" t="e">
        <f t="shared" si="795"/>
        <v>#N/A</v>
      </c>
      <c r="J8876" t="e">
        <f t="shared" si="798"/>
        <v>#N/A</v>
      </c>
      <c r="K8876" t="e">
        <f t="shared" si="799"/>
        <v>#N/A</v>
      </c>
    </row>
    <row r="8877" spans="1:11">
      <c r="A8877">
        <v>1746003600</v>
      </c>
      <c r="B8877">
        <v>2.2233</v>
      </c>
      <c r="C8877">
        <v>2.2286</v>
      </c>
      <c r="D8877">
        <v>2.2204</v>
      </c>
      <c r="E8877">
        <v>2.2204</v>
      </c>
      <c r="F8877">
        <v>2.248288</v>
      </c>
      <c r="G8877">
        <v>2.247062</v>
      </c>
      <c r="H8877" t="e">
        <f t="shared" si="794"/>
        <v>#N/A</v>
      </c>
      <c r="I8877" t="e">
        <f t="shared" si="795"/>
        <v>#N/A</v>
      </c>
      <c r="J8877" t="e">
        <f t="shared" si="798"/>
        <v>#N/A</v>
      </c>
      <c r="K8877" t="e">
        <f t="shared" si="799"/>
        <v>#N/A</v>
      </c>
    </row>
    <row r="8878" spans="1:11">
      <c r="A8878">
        <v>1746004500</v>
      </c>
      <c r="B8878">
        <v>2.221</v>
      </c>
      <c r="C8878">
        <v>2.2282</v>
      </c>
      <c r="D8878">
        <v>2.2199</v>
      </c>
      <c r="E8878">
        <v>2.2268</v>
      </c>
      <c r="F8878">
        <v>2.247088</v>
      </c>
      <c r="G8878">
        <v>2.245893</v>
      </c>
      <c r="H8878" t="e">
        <f t="shared" si="794"/>
        <v>#N/A</v>
      </c>
      <c r="I8878" t="e">
        <f t="shared" si="795"/>
        <v>#N/A</v>
      </c>
      <c r="J8878" t="e">
        <f t="shared" si="798"/>
        <v>#N/A</v>
      </c>
      <c r="K8878" t="e">
        <f t="shared" si="799"/>
        <v>#N/A</v>
      </c>
    </row>
    <row r="8879" spans="1:11">
      <c r="A8879">
        <v>1746005400</v>
      </c>
      <c r="B8879">
        <v>2.2267</v>
      </c>
      <c r="C8879">
        <v>2.2351</v>
      </c>
      <c r="D8879">
        <v>2.2257</v>
      </c>
      <c r="E8879">
        <v>2.2319</v>
      </c>
      <c r="F8879">
        <v>2.245917</v>
      </c>
      <c r="G8879">
        <v>2.244808</v>
      </c>
      <c r="H8879" t="e">
        <f t="shared" si="794"/>
        <v>#N/A</v>
      </c>
      <c r="I8879" t="e">
        <f t="shared" si="795"/>
        <v>#N/A</v>
      </c>
      <c r="J8879" t="e">
        <f t="shared" si="798"/>
        <v>#N/A</v>
      </c>
      <c r="K8879" t="e">
        <f t="shared" si="799"/>
        <v>#N/A</v>
      </c>
    </row>
    <row r="8880" spans="1:11">
      <c r="A8880">
        <v>1746006300</v>
      </c>
      <c r="B8880">
        <v>2.2319</v>
      </c>
      <c r="C8880">
        <v>2.2327</v>
      </c>
      <c r="D8880">
        <v>2.2288</v>
      </c>
      <c r="E8880">
        <v>2.2288</v>
      </c>
      <c r="F8880">
        <v>2.244825</v>
      </c>
      <c r="G8880">
        <v>2.243683</v>
      </c>
      <c r="H8880" t="e">
        <f t="shared" si="794"/>
        <v>#N/A</v>
      </c>
      <c r="I8880" t="e">
        <f t="shared" si="795"/>
        <v>#N/A</v>
      </c>
      <c r="J8880" t="e">
        <f t="shared" si="798"/>
        <v>#N/A</v>
      </c>
      <c r="K8880" t="e">
        <f t="shared" si="799"/>
        <v>#N/A</v>
      </c>
    </row>
    <row r="8881" spans="1:11">
      <c r="A8881">
        <v>1746007200</v>
      </c>
      <c r="B8881">
        <v>2.2294</v>
      </c>
      <c r="C8881">
        <v>2.2302</v>
      </c>
      <c r="D8881">
        <v>2.2246</v>
      </c>
      <c r="E8881">
        <v>2.2256</v>
      </c>
      <c r="F8881">
        <v>2.243705</v>
      </c>
      <c r="G8881">
        <v>2.242573</v>
      </c>
      <c r="H8881" t="e">
        <f t="shared" si="794"/>
        <v>#N/A</v>
      </c>
      <c r="I8881" t="e">
        <f t="shared" si="795"/>
        <v>#N/A</v>
      </c>
      <c r="J8881" t="e">
        <f t="shared" si="798"/>
        <v>#N/A</v>
      </c>
      <c r="K8881" t="e">
        <f t="shared" si="799"/>
        <v>#N/A</v>
      </c>
    </row>
    <row r="8882" spans="1:11">
      <c r="A8882">
        <v>1746008100</v>
      </c>
      <c r="B8882">
        <v>2.2256</v>
      </c>
      <c r="C8882">
        <v>2.2261</v>
      </c>
      <c r="D8882">
        <v>2.2212</v>
      </c>
      <c r="E8882">
        <v>2.2234</v>
      </c>
      <c r="F8882">
        <v>2.242595</v>
      </c>
      <c r="G8882">
        <v>2.241412</v>
      </c>
      <c r="H8882" t="e">
        <f t="shared" si="794"/>
        <v>#N/A</v>
      </c>
      <c r="I8882" t="e">
        <f t="shared" si="795"/>
        <v>#N/A</v>
      </c>
      <c r="J8882" t="e">
        <f t="shared" si="798"/>
        <v>#N/A</v>
      </c>
      <c r="K8882" t="e">
        <f t="shared" si="799"/>
        <v>#N/A</v>
      </c>
    </row>
    <row r="8883" spans="1:11">
      <c r="A8883">
        <v>1746009000</v>
      </c>
      <c r="B8883">
        <v>2.2234</v>
      </c>
      <c r="C8883">
        <v>2.2269</v>
      </c>
      <c r="D8883">
        <v>2.2189</v>
      </c>
      <c r="E8883">
        <v>2.2236</v>
      </c>
      <c r="F8883">
        <v>2.241433</v>
      </c>
      <c r="G8883">
        <v>2.240302</v>
      </c>
      <c r="H8883" t="e">
        <f t="shared" si="794"/>
        <v>#N/A</v>
      </c>
      <c r="I8883" t="e">
        <f t="shared" si="795"/>
        <v>#N/A</v>
      </c>
      <c r="J8883" t="e">
        <f t="shared" si="798"/>
        <v>#N/A</v>
      </c>
      <c r="K8883" t="e">
        <f t="shared" si="799"/>
        <v>#N/A</v>
      </c>
    </row>
    <row r="8884" spans="1:11">
      <c r="A8884">
        <v>1746009900</v>
      </c>
      <c r="B8884">
        <v>2.2241</v>
      </c>
      <c r="C8884">
        <v>2.2291</v>
      </c>
      <c r="D8884">
        <v>2.2236</v>
      </c>
      <c r="E8884">
        <v>2.2285</v>
      </c>
      <c r="F8884">
        <v>2.24034</v>
      </c>
      <c r="G8884">
        <v>2.239292</v>
      </c>
      <c r="H8884" t="e">
        <f t="shared" si="794"/>
        <v>#N/A</v>
      </c>
      <c r="I8884" t="e">
        <f t="shared" si="795"/>
        <v>#N/A</v>
      </c>
      <c r="J8884" t="e">
        <f t="shared" si="798"/>
        <v>#N/A</v>
      </c>
      <c r="K8884" t="e">
        <f t="shared" si="799"/>
        <v>#N/A</v>
      </c>
    </row>
    <row r="8885" spans="1:11">
      <c r="A8885">
        <v>1746010800</v>
      </c>
      <c r="B8885">
        <v>2.2288</v>
      </c>
      <c r="C8885">
        <v>2.2326</v>
      </c>
      <c r="D8885">
        <v>2.228</v>
      </c>
      <c r="E8885">
        <v>2.2298</v>
      </c>
      <c r="F8885">
        <v>2.239323</v>
      </c>
      <c r="G8885">
        <v>2.238393</v>
      </c>
      <c r="H8885" t="e">
        <f t="shared" si="794"/>
        <v>#N/A</v>
      </c>
      <c r="I8885" t="e">
        <f t="shared" si="795"/>
        <v>#N/A</v>
      </c>
      <c r="J8885" t="e">
        <f t="shared" si="798"/>
        <v>#N/A</v>
      </c>
      <c r="K8885" t="e">
        <f t="shared" si="799"/>
        <v>#N/A</v>
      </c>
    </row>
    <row r="8886" spans="1:11">
      <c r="A8886">
        <v>1746011700</v>
      </c>
      <c r="B8886">
        <v>2.2298</v>
      </c>
      <c r="C8886">
        <v>2.234</v>
      </c>
      <c r="D8886">
        <v>2.2268</v>
      </c>
      <c r="E8886">
        <v>2.2336</v>
      </c>
      <c r="F8886">
        <v>2.23842</v>
      </c>
      <c r="G8886">
        <v>2.237668</v>
      </c>
      <c r="H8886" t="e">
        <f t="shared" si="794"/>
        <v>#N/A</v>
      </c>
      <c r="I8886" t="e">
        <f t="shared" si="795"/>
        <v>#N/A</v>
      </c>
      <c r="J8886" t="e">
        <f t="shared" si="798"/>
        <v>#N/A</v>
      </c>
      <c r="K8886" t="e">
        <f t="shared" si="799"/>
        <v>#N/A</v>
      </c>
    </row>
    <row r="8887" spans="1:11">
      <c r="A8887">
        <v>1746012600</v>
      </c>
      <c r="B8887">
        <v>2.234</v>
      </c>
      <c r="C8887">
        <v>2.234</v>
      </c>
      <c r="D8887">
        <v>2.2293</v>
      </c>
      <c r="E8887">
        <v>2.2323</v>
      </c>
      <c r="F8887">
        <v>2.237698</v>
      </c>
      <c r="G8887">
        <v>2.236937</v>
      </c>
      <c r="H8887" t="e">
        <f t="shared" si="794"/>
        <v>#N/A</v>
      </c>
      <c r="I8887" t="e">
        <f t="shared" si="795"/>
        <v>#N/A</v>
      </c>
      <c r="J8887" t="e">
        <f t="shared" si="798"/>
        <v>#N/A</v>
      </c>
      <c r="K8887" t="e">
        <f t="shared" si="799"/>
        <v>#N/A</v>
      </c>
    </row>
    <row r="8888" spans="1:11">
      <c r="A8888">
        <v>1746013500</v>
      </c>
      <c r="B8888">
        <v>2.2321</v>
      </c>
      <c r="C8888">
        <v>2.2358</v>
      </c>
      <c r="D8888">
        <v>2.2291</v>
      </c>
      <c r="E8888">
        <v>2.2358</v>
      </c>
      <c r="F8888">
        <v>2.236963</v>
      </c>
      <c r="G8888">
        <v>2.236262</v>
      </c>
      <c r="H8888" t="e">
        <f t="shared" si="794"/>
        <v>#N/A</v>
      </c>
      <c r="I8888" t="e">
        <f t="shared" si="795"/>
        <v>#N/A</v>
      </c>
      <c r="J8888" t="e">
        <f t="shared" si="798"/>
        <v>#N/A</v>
      </c>
      <c r="K8888" t="e">
        <f t="shared" si="799"/>
        <v>#N/A</v>
      </c>
    </row>
    <row r="8889" spans="1:11">
      <c r="A8889">
        <v>1746014400</v>
      </c>
      <c r="B8889">
        <v>2.2358</v>
      </c>
      <c r="C8889">
        <v>2.2359</v>
      </c>
      <c r="D8889">
        <v>2.2288</v>
      </c>
      <c r="E8889">
        <v>2.2313</v>
      </c>
      <c r="F8889">
        <v>2.236287</v>
      </c>
      <c r="G8889">
        <v>2.235698</v>
      </c>
      <c r="H8889" t="e">
        <f t="shared" si="794"/>
        <v>#N/A</v>
      </c>
      <c r="I8889" t="e">
        <f t="shared" si="795"/>
        <v>#N/A</v>
      </c>
      <c r="J8889" t="e">
        <f t="shared" si="798"/>
        <v>#N/A</v>
      </c>
      <c r="K8889" t="e">
        <f t="shared" si="799"/>
        <v>#N/A</v>
      </c>
    </row>
    <row r="8890" spans="1:11">
      <c r="A8890">
        <v>1746015300</v>
      </c>
      <c r="B8890">
        <v>2.2298</v>
      </c>
      <c r="C8890">
        <v>2.2303</v>
      </c>
      <c r="D8890">
        <v>2.2196</v>
      </c>
      <c r="E8890">
        <v>2.2205</v>
      </c>
      <c r="F8890">
        <v>2.235698</v>
      </c>
      <c r="G8890">
        <v>2.235145</v>
      </c>
      <c r="H8890" t="e">
        <f t="shared" si="794"/>
        <v>#N/A</v>
      </c>
      <c r="I8890" t="e">
        <f t="shared" si="795"/>
        <v>#N/A</v>
      </c>
      <c r="J8890" t="e">
        <f t="shared" si="798"/>
        <v>#N/A</v>
      </c>
      <c r="K8890" t="e">
        <f t="shared" si="799"/>
        <v>#N/A</v>
      </c>
    </row>
    <row r="8891" spans="1:13">
      <c r="A8891">
        <v>1746016200</v>
      </c>
      <c r="B8891">
        <v>2.2214</v>
      </c>
      <c r="C8891">
        <v>2.2238</v>
      </c>
      <c r="D8891">
        <v>2.1818</v>
      </c>
      <c r="E8891">
        <v>2.1909</v>
      </c>
      <c r="F8891">
        <v>2.235158</v>
      </c>
      <c r="G8891">
        <v>2.233932</v>
      </c>
      <c r="H8891" t="e">
        <f t="shared" si="794"/>
        <v>#N/A</v>
      </c>
      <c r="I8891" t="e">
        <f t="shared" si="795"/>
        <v>#N/A</v>
      </c>
      <c r="J8891" t="e">
        <f t="shared" si="798"/>
        <v>#N/A</v>
      </c>
      <c r="K8891" t="e">
        <f t="shared" si="799"/>
        <v>#N/A</v>
      </c>
      <c r="L8891">
        <v>1.618</v>
      </c>
      <c r="M8891">
        <v>2.2001</v>
      </c>
    </row>
    <row r="8892" spans="1:11">
      <c r="A8892">
        <v>1746017100</v>
      </c>
      <c r="B8892">
        <v>2.1907</v>
      </c>
      <c r="C8892">
        <v>2.1964</v>
      </c>
      <c r="D8892">
        <v>2.1752</v>
      </c>
      <c r="E8892">
        <v>2.1908</v>
      </c>
      <c r="F8892">
        <v>2.233952</v>
      </c>
      <c r="G8892">
        <v>2.232785</v>
      </c>
      <c r="H8892" t="e">
        <f t="shared" si="794"/>
        <v>#N/A</v>
      </c>
      <c r="I8892" t="e">
        <f t="shared" si="795"/>
        <v>#N/A</v>
      </c>
      <c r="J8892" t="e">
        <f t="shared" si="798"/>
        <v>#N/A</v>
      </c>
      <c r="K8892" t="e">
        <f t="shared" si="799"/>
        <v>#N/A</v>
      </c>
    </row>
    <row r="8893" spans="1:11">
      <c r="A8893">
        <v>1746018000</v>
      </c>
      <c r="B8893">
        <v>2.1911</v>
      </c>
      <c r="C8893">
        <v>2.1922</v>
      </c>
      <c r="D8893">
        <v>2.1572</v>
      </c>
      <c r="E8893">
        <v>2.1602</v>
      </c>
      <c r="F8893">
        <v>2.232818</v>
      </c>
      <c r="G8893">
        <v>2.231208</v>
      </c>
      <c r="H8893" t="e">
        <f t="shared" si="794"/>
        <v>#N/A</v>
      </c>
      <c r="I8893" t="e">
        <f t="shared" si="795"/>
        <v>#N/A</v>
      </c>
      <c r="J8893" t="e">
        <f t="shared" si="798"/>
        <v>#N/A</v>
      </c>
      <c r="K8893" t="e">
        <f t="shared" si="799"/>
        <v>#N/A</v>
      </c>
    </row>
    <row r="8894" spans="1:11">
      <c r="A8894">
        <v>1746018900</v>
      </c>
      <c r="B8894">
        <v>2.1602</v>
      </c>
      <c r="C8894">
        <v>2.1774</v>
      </c>
      <c r="D8894">
        <v>2.1518</v>
      </c>
      <c r="E8894">
        <v>2.1726</v>
      </c>
      <c r="F8894">
        <v>2.231253</v>
      </c>
      <c r="G8894">
        <v>2.230087</v>
      </c>
      <c r="H8894" t="e">
        <f t="shared" si="794"/>
        <v>#N/A</v>
      </c>
      <c r="I8894" t="e">
        <f t="shared" si="795"/>
        <v>#N/A</v>
      </c>
      <c r="J8894" t="e">
        <f t="shared" si="798"/>
        <v>#N/A</v>
      </c>
      <c r="K8894" t="e">
        <f t="shared" si="799"/>
        <v>#N/A</v>
      </c>
    </row>
    <row r="8895" spans="1:11">
      <c r="A8895">
        <v>1746019800</v>
      </c>
      <c r="B8895">
        <v>2.1717</v>
      </c>
      <c r="C8895">
        <v>2.175</v>
      </c>
      <c r="D8895">
        <v>2.1377</v>
      </c>
      <c r="E8895">
        <v>2.1552</v>
      </c>
      <c r="F8895">
        <v>2.230127</v>
      </c>
      <c r="G8895">
        <v>2.228833</v>
      </c>
      <c r="H8895" t="e">
        <f t="shared" ref="H8895:H8958" si="800">NA()</f>
        <v>#N/A</v>
      </c>
      <c r="I8895" t="e">
        <f t="shared" ref="I8895:I8958" si="801">NA()</f>
        <v>#N/A</v>
      </c>
      <c r="J8895" t="e">
        <f t="shared" si="798"/>
        <v>#N/A</v>
      </c>
      <c r="K8895" t="e">
        <f t="shared" si="799"/>
        <v>#N/A</v>
      </c>
    </row>
    <row r="8896" spans="1:11">
      <c r="A8896">
        <v>1746020700</v>
      </c>
      <c r="B8896">
        <v>2.1549</v>
      </c>
      <c r="C8896">
        <v>2.1599</v>
      </c>
      <c r="D8896">
        <v>2.12</v>
      </c>
      <c r="E8896">
        <v>2.1235</v>
      </c>
      <c r="F8896">
        <v>2.228873</v>
      </c>
      <c r="G8896">
        <v>2.226972</v>
      </c>
      <c r="H8896" t="e">
        <f t="shared" si="800"/>
        <v>#N/A</v>
      </c>
      <c r="I8896" t="e">
        <f t="shared" si="801"/>
        <v>#N/A</v>
      </c>
      <c r="J8896" t="e">
        <f t="shared" si="798"/>
        <v>#N/A</v>
      </c>
      <c r="K8896" t="e">
        <f t="shared" si="799"/>
        <v>#N/A</v>
      </c>
    </row>
    <row r="8897" spans="1:11">
      <c r="A8897">
        <v>1746021600</v>
      </c>
      <c r="B8897">
        <v>2.1219</v>
      </c>
      <c r="C8897">
        <v>2.1578</v>
      </c>
      <c r="D8897">
        <v>2.1215</v>
      </c>
      <c r="E8897">
        <v>2.1578</v>
      </c>
      <c r="F8897">
        <v>2.227</v>
      </c>
      <c r="G8897">
        <v>2.225947</v>
      </c>
      <c r="H8897" t="e">
        <f t="shared" si="800"/>
        <v>#N/A</v>
      </c>
      <c r="I8897" t="e">
        <f t="shared" si="801"/>
        <v>#N/A</v>
      </c>
      <c r="J8897" t="e">
        <f t="shared" si="798"/>
        <v>#N/A</v>
      </c>
      <c r="K8897" t="e">
        <f t="shared" si="799"/>
        <v>#N/A</v>
      </c>
    </row>
    <row r="8898" spans="1:11">
      <c r="A8898">
        <v>1746022500</v>
      </c>
      <c r="B8898">
        <v>2.1571</v>
      </c>
      <c r="C8898">
        <v>2.169</v>
      </c>
      <c r="D8898">
        <v>2.1431</v>
      </c>
      <c r="E8898">
        <v>2.1688</v>
      </c>
      <c r="F8898">
        <v>2.225958</v>
      </c>
      <c r="G8898">
        <v>2.225058</v>
      </c>
      <c r="H8898" t="e">
        <f t="shared" si="800"/>
        <v>#N/A</v>
      </c>
      <c r="I8898" t="e">
        <f t="shared" si="801"/>
        <v>#N/A</v>
      </c>
      <c r="J8898" t="e">
        <f t="shared" si="798"/>
        <v>#N/A</v>
      </c>
      <c r="K8898" t="e">
        <f t="shared" si="799"/>
        <v>#N/A</v>
      </c>
    </row>
    <row r="8899" spans="1:11">
      <c r="A8899">
        <v>1746023400</v>
      </c>
      <c r="B8899">
        <v>2.1686</v>
      </c>
      <c r="C8899">
        <v>2.1733</v>
      </c>
      <c r="D8899">
        <v>2.1552</v>
      </c>
      <c r="E8899">
        <v>2.1634</v>
      </c>
      <c r="F8899">
        <v>2.225067</v>
      </c>
      <c r="G8899">
        <v>2.223887</v>
      </c>
      <c r="H8899" t="e">
        <f t="shared" si="800"/>
        <v>#N/A</v>
      </c>
      <c r="I8899" t="e">
        <f t="shared" si="801"/>
        <v>#N/A</v>
      </c>
      <c r="J8899" t="e">
        <f t="shared" si="798"/>
        <v>#N/A</v>
      </c>
      <c r="K8899" t="e">
        <f t="shared" si="799"/>
        <v>#N/A</v>
      </c>
    </row>
    <row r="8900" spans="1:11">
      <c r="A8900">
        <v>1746024300</v>
      </c>
      <c r="B8900">
        <v>2.1618</v>
      </c>
      <c r="C8900">
        <v>2.1631</v>
      </c>
      <c r="D8900">
        <v>2.1507</v>
      </c>
      <c r="E8900">
        <v>2.1562</v>
      </c>
      <c r="F8900">
        <v>2.223868</v>
      </c>
      <c r="G8900">
        <v>2.222575</v>
      </c>
      <c r="H8900" t="e">
        <f t="shared" si="800"/>
        <v>#N/A</v>
      </c>
      <c r="I8900" t="e">
        <f t="shared" si="801"/>
        <v>#N/A</v>
      </c>
      <c r="J8900" t="e">
        <f t="shared" si="798"/>
        <v>#N/A</v>
      </c>
      <c r="K8900" t="e">
        <f t="shared" si="799"/>
        <v>#N/A</v>
      </c>
    </row>
    <row r="8901" spans="1:11">
      <c r="A8901">
        <v>1746025200</v>
      </c>
      <c r="B8901">
        <v>2.1566</v>
      </c>
      <c r="C8901">
        <v>2.1639</v>
      </c>
      <c r="D8901">
        <v>2.1557</v>
      </c>
      <c r="E8901">
        <v>2.1581</v>
      </c>
      <c r="F8901">
        <v>2.222568</v>
      </c>
      <c r="G8901">
        <v>2.221162</v>
      </c>
      <c r="H8901" t="e">
        <f t="shared" si="800"/>
        <v>#N/A</v>
      </c>
      <c r="I8901" t="e">
        <f t="shared" si="801"/>
        <v>#N/A</v>
      </c>
      <c r="J8901" t="e">
        <f t="shared" si="798"/>
        <v>#N/A</v>
      </c>
      <c r="K8901" t="e">
        <f t="shared" si="799"/>
        <v>#N/A</v>
      </c>
    </row>
    <row r="8902" spans="1:11">
      <c r="A8902">
        <v>1746026100</v>
      </c>
      <c r="B8902">
        <v>2.1587</v>
      </c>
      <c r="C8902">
        <v>2.1655</v>
      </c>
      <c r="D8902">
        <v>2.1507</v>
      </c>
      <c r="E8902">
        <v>2.1587</v>
      </c>
      <c r="F8902">
        <v>2.221165</v>
      </c>
      <c r="G8902">
        <v>2.219792</v>
      </c>
      <c r="H8902" t="e">
        <f t="shared" si="800"/>
        <v>#N/A</v>
      </c>
      <c r="I8902" t="e">
        <f t="shared" si="801"/>
        <v>#N/A</v>
      </c>
      <c r="J8902" t="e">
        <f t="shared" si="798"/>
        <v>#N/A</v>
      </c>
      <c r="K8902" t="e">
        <f t="shared" si="799"/>
        <v>#N/A</v>
      </c>
    </row>
    <row r="8903" spans="1:11">
      <c r="A8903">
        <v>1746027000</v>
      </c>
      <c r="B8903">
        <v>2.1587</v>
      </c>
      <c r="C8903">
        <v>2.1682</v>
      </c>
      <c r="D8903">
        <v>2.1546</v>
      </c>
      <c r="E8903">
        <v>2.1678</v>
      </c>
      <c r="F8903">
        <v>2.219805</v>
      </c>
      <c r="G8903">
        <v>2.218548</v>
      </c>
      <c r="H8903" t="e">
        <f t="shared" si="800"/>
        <v>#N/A</v>
      </c>
      <c r="I8903" t="e">
        <f t="shared" si="801"/>
        <v>#N/A</v>
      </c>
      <c r="J8903" t="e">
        <f t="shared" si="798"/>
        <v>#N/A</v>
      </c>
      <c r="K8903" t="e">
        <f t="shared" si="799"/>
        <v>#N/A</v>
      </c>
    </row>
    <row r="8904" spans="1:11">
      <c r="A8904">
        <v>1746027900</v>
      </c>
      <c r="B8904">
        <v>2.168</v>
      </c>
      <c r="C8904">
        <v>2.1687</v>
      </c>
      <c r="D8904">
        <v>2.1541</v>
      </c>
      <c r="E8904">
        <v>2.1549</v>
      </c>
      <c r="F8904">
        <v>2.218567</v>
      </c>
      <c r="G8904">
        <v>2.217105</v>
      </c>
      <c r="H8904" t="e">
        <f t="shared" si="800"/>
        <v>#N/A</v>
      </c>
      <c r="I8904" t="e">
        <f t="shared" si="801"/>
        <v>#N/A</v>
      </c>
      <c r="J8904" t="e">
        <f t="shared" si="798"/>
        <v>#N/A</v>
      </c>
      <c r="K8904" t="e">
        <f t="shared" si="799"/>
        <v>#N/A</v>
      </c>
    </row>
    <row r="8905" spans="1:11">
      <c r="A8905">
        <v>1746028800</v>
      </c>
      <c r="B8905">
        <v>2.1545</v>
      </c>
      <c r="C8905">
        <v>2.1588</v>
      </c>
      <c r="D8905">
        <v>2.148</v>
      </c>
      <c r="E8905">
        <v>2.1516</v>
      </c>
      <c r="F8905">
        <v>2.217108</v>
      </c>
      <c r="G8905">
        <v>2.215865</v>
      </c>
      <c r="H8905" t="e">
        <f t="shared" si="800"/>
        <v>#N/A</v>
      </c>
      <c r="I8905" t="e">
        <f t="shared" si="801"/>
        <v>#N/A</v>
      </c>
      <c r="J8905" t="e">
        <f t="shared" si="798"/>
        <v>#N/A</v>
      </c>
      <c r="K8905" t="e">
        <f t="shared" si="799"/>
        <v>#N/A</v>
      </c>
    </row>
    <row r="8906" spans="1:11">
      <c r="A8906">
        <v>1746029700</v>
      </c>
      <c r="B8906">
        <v>2.1513</v>
      </c>
      <c r="C8906">
        <v>2.1553</v>
      </c>
      <c r="D8906">
        <v>2.1465</v>
      </c>
      <c r="E8906">
        <v>2.1552</v>
      </c>
      <c r="F8906">
        <v>2.215857</v>
      </c>
      <c r="G8906">
        <v>2.214442</v>
      </c>
      <c r="H8906" t="e">
        <f t="shared" si="800"/>
        <v>#N/A</v>
      </c>
      <c r="I8906" t="e">
        <f t="shared" si="801"/>
        <v>#N/A</v>
      </c>
      <c r="J8906" t="e">
        <f t="shared" si="798"/>
        <v>#N/A</v>
      </c>
      <c r="K8906" t="e">
        <f t="shared" si="799"/>
        <v>#N/A</v>
      </c>
    </row>
    <row r="8907" spans="1:11">
      <c r="A8907">
        <v>1746030600</v>
      </c>
      <c r="B8907">
        <v>2.1544</v>
      </c>
      <c r="C8907">
        <v>2.1652</v>
      </c>
      <c r="D8907">
        <v>2.1528</v>
      </c>
      <c r="E8907">
        <v>2.1606</v>
      </c>
      <c r="F8907">
        <v>2.214422</v>
      </c>
      <c r="G8907">
        <v>2.213335</v>
      </c>
      <c r="H8907" t="e">
        <f t="shared" si="800"/>
        <v>#N/A</v>
      </c>
      <c r="I8907" t="e">
        <f t="shared" si="801"/>
        <v>#N/A</v>
      </c>
      <c r="J8907" t="e">
        <f t="shared" si="798"/>
        <v>#N/A</v>
      </c>
      <c r="K8907" t="e">
        <f t="shared" si="799"/>
        <v>#N/A</v>
      </c>
    </row>
    <row r="8908" spans="1:11">
      <c r="A8908">
        <v>1746031500</v>
      </c>
      <c r="B8908">
        <v>2.16</v>
      </c>
      <c r="C8908">
        <v>2.1683</v>
      </c>
      <c r="D8908">
        <v>2.1582</v>
      </c>
      <c r="E8908">
        <v>2.1613</v>
      </c>
      <c r="F8908">
        <v>2.213305</v>
      </c>
      <c r="G8908">
        <v>2.212117</v>
      </c>
      <c r="H8908" t="e">
        <f t="shared" si="800"/>
        <v>#N/A</v>
      </c>
      <c r="I8908" t="e">
        <f t="shared" si="801"/>
        <v>#N/A</v>
      </c>
      <c r="J8908" t="e">
        <f t="shared" si="798"/>
        <v>#N/A</v>
      </c>
      <c r="K8908" t="e">
        <f t="shared" si="799"/>
        <v>#N/A</v>
      </c>
    </row>
    <row r="8909" spans="1:11">
      <c r="A8909">
        <v>1746032400</v>
      </c>
      <c r="B8909">
        <v>2.1615</v>
      </c>
      <c r="C8909">
        <v>2.1631</v>
      </c>
      <c r="D8909">
        <v>2.1507</v>
      </c>
      <c r="E8909">
        <v>2.153</v>
      </c>
      <c r="F8909">
        <v>2.212087</v>
      </c>
      <c r="G8909">
        <v>2.210742</v>
      </c>
      <c r="H8909" t="e">
        <f t="shared" si="800"/>
        <v>#N/A</v>
      </c>
      <c r="I8909" t="e">
        <f t="shared" si="801"/>
        <v>#N/A</v>
      </c>
      <c r="J8909" t="e">
        <f t="shared" si="798"/>
        <v>#N/A</v>
      </c>
      <c r="K8909" t="e">
        <f t="shared" si="799"/>
        <v>#N/A</v>
      </c>
    </row>
    <row r="8910" spans="1:11">
      <c r="A8910">
        <v>1746033300</v>
      </c>
      <c r="B8910">
        <v>2.1542</v>
      </c>
      <c r="C8910">
        <v>2.1597</v>
      </c>
      <c r="D8910">
        <v>2.1541</v>
      </c>
      <c r="E8910">
        <v>2.1587</v>
      </c>
      <c r="F8910">
        <v>2.210717</v>
      </c>
      <c r="G8910">
        <v>2.209452</v>
      </c>
      <c r="H8910" t="e">
        <f t="shared" si="800"/>
        <v>#N/A</v>
      </c>
      <c r="I8910" t="e">
        <f t="shared" si="801"/>
        <v>#N/A</v>
      </c>
      <c r="J8910" t="e">
        <f t="shared" si="798"/>
        <v>#N/A</v>
      </c>
      <c r="K8910" t="e">
        <f t="shared" si="799"/>
        <v>#N/A</v>
      </c>
    </row>
    <row r="8911" spans="1:13">
      <c r="A8911">
        <v>1746034200</v>
      </c>
      <c r="B8911">
        <v>2.1587</v>
      </c>
      <c r="C8911">
        <v>2.1771</v>
      </c>
      <c r="D8911">
        <v>2.157</v>
      </c>
      <c r="E8911">
        <v>2.1757</v>
      </c>
      <c r="F8911">
        <v>2.209427</v>
      </c>
      <c r="G8911">
        <v>2.208325</v>
      </c>
      <c r="H8911" t="e">
        <f t="shared" si="800"/>
        <v>#N/A</v>
      </c>
      <c r="I8911" t="e">
        <f t="shared" si="801"/>
        <v>#N/A</v>
      </c>
      <c r="J8911" t="e">
        <f t="shared" si="798"/>
        <v>#N/A</v>
      </c>
      <c r="K8911" t="e">
        <f t="shared" si="799"/>
        <v>#N/A</v>
      </c>
      <c r="L8911">
        <v>0.236</v>
      </c>
      <c r="M8911">
        <v>2.3598</v>
      </c>
    </row>
    <row r="8912" spans="1:11">
      <c r="A8912">
        <v>1746035100</v>
      </c>
      <c r="B8912">
        <v>2.1756</v>
      </c>
      <c r="C8912">
        <v>2.1837</v>
      </c>
      <c r="D8912">
        <v>2.1746</v>
      </c>
      <c r="E8912">
        <v>2.1772</v>
      </c>
      <c r="F8912">
        <v>2.208298</v>
      </c>
      <c r="G8912">
        <v>2.207298</v>
      </c>
      <c r="H8912" t="e">
        <f t="shared" si="800"/>
        <v>#N/A</v>
      </c>
      <c r="I8912" t="e">
        <f t="shared" si="801"/>
        <v>#N/A</v>
      </c>
      <c r="J8912" t="e">
        <f t="shared" si="798"/>
        <v>#N/A</v>
      </c>
      <c r="K8912" t="e">
        <f t="shared" si="799"/>
        <v>#N/A</v>
      </c>
    </row>
    <row r="8913" spans="1:13">
      <c r="A8913">
        <v>1746036000</v>
      </c>
      <c r="B8913">
        <v>2.1769</v>
      </c>
      <c r="C8913">
        <v>2.2115</v>
      </c>
      <c r="D8913">
        <v>2.174</v>
      </c>
      <c r="E8913">
        <v>2.1914</v>
      </c>
      <c r="F8913">
        <v>2.207267</v>
      </c>
      <c r="G8913">
        <v>2.206552</v>
      </c>
      <c r="H8913" t="e">
        <f t="shared" si="800"/>
        <v>#N/A</v>
      </c>
      <c r="I8913" t="e">
        <f t="shared" si="801"/>
        <v>#N/A</v>
      </c>
      <c r="J8913" t="e">
        <f t="shared" si="798"/>
        <v>#N/A</v>
      </c>
      <c r="K8913" t="e">
        <f t="shared" si="799"/>
        <v>#N/A</v>
      </c>
      <c r="L8913">
        <v>0.382</v>
      </c>
      <c r="M8913">
        <v>2.5996</v>
      </c>
    </row>
    <row r="8914" spans="1:11">
      <c r="A8914">
        <v>1746036900</v>
      </c>
      <c r="B8914">
        <v>2.1912</v>
      </c>
      <c r="C8914">
        <v>2.1954</v>
      </c>
      <c r="D8914">
        <v>2.1816</v>
      </c>
      <c r="E8914">
        <v>2.1913</v>
      </c>
      <c r="F8914">
        <v>2.206517</v>
      </c>
      <c r="G8914">
        <v>2.205742</v>
      </c>
      <c r="H8914" t="e">
        <f t="shared" si="800"/>
        <v>#N/A</v>
      </c>
      <c r="I8914" t="e">
        <f t="shared" si="801"/>
        <v>#N/A</v>
      </c>
      <c r="J8914" t="e">
        <f t="shared" si="798"/>
        <v>#N/A</v>
      </c>
      <c r="K8914" t="e">
        <f t="shared" si="799"/>
        <v>#N/A</v>
      </c>
    </row>
    <row r="8915" spans="1:11">
      <c r="A8915">
        <v>1746037800</v>
      </c>
      <c r="B8915">
        <v>2.1909</v>
      </c>
      <c r="C8915">
        <v>2.2024</v>
      </c>
      <c r="D8915">
        <v>2.1909</v>
      </c>
      <c r="E8915">
        <v>2.1958</v>
      </c>
      <c r="F8915">
        <v>2.205702</v>
      </c>
      <c r="G8915">
        <v>2.205032</v>
      </c>
      <c r="H8915" t="e">
        <f t="shared" si="800"/>
        <v>#N/A</v>
      </c>
      <c r="I8915" t="e">
        <f t="shared" si="801"/>
        <v>#N/A</v>
      </c>
      <c r="J8915" t="e">
        <f t="shared" si="798"/>
        <v>#N/A</v>
      </c>
      <c r="K8915" t="e">
        <f t="shared" si="799"/>
        <v>#N/A</v>
      </c>
    </row>
    <row r="8916" spans="1:11">
      <c r="A8916">
        <v>1746038700</v>
      </c>
      <c r="B8916">
        <v>2.1958</v>
      </c>
      <c r="C8916">
        <v>2.2001</v>
      </c>
      <c r="D8916">
        <v>2.1867</v>
      </c>
      <c r="E8916">
        <v>2.188</v>
      </c>
      <c r="F8916">
        <v>2.204992</v>
      </c>
      <c r="G8916">
        <v>2.204075</v>
      </c>
      <c r="H8916" t="e">
        <f t="shared" si="800"/>
        <v>#N/A</v>
      </c>
      <c r="I8916" t="e">
        <f t="shared" si="801"/>
        <v>#N/A</v>
      </c>
      <c r="J8916" t="e">
        <f t="shared" si="798"/>
        <v>#N/A</v>
      </c>
      <c r="K8916" t="e">
        <f t="shared" si="799"/>
        <v>#N/A</v>
      </c>
    </row>
    <row r="8917" spans="1:11">
      <c r="A8917">
        <v>1746039600</v>
      </c>
      <c r="B8917">
        <v>2.1874</v>
      </c>
      <c r="C8917">
        <v>2.1903</v>
      </c>
      <c r="D8917">
        <v>2.1828</v>
      </c>
      <c r="E8917">
        <v>2.1855</v>
      </c>
      <c r="F8917">
        <v>2.204017</v>
      </c>
      <c r="G8917">
        <v>2.20313</v>
      </c>
      <c r="H8917" t="e">
        <f t="shared" si="800"/>
        <v>#N/A</v>
      </c>
      <c r="I8917" t="e">
        <f t="shared" si="801"/>
        <v>#N/A</v>
      </c>
      <c r="J8917" t="e">
        <f t="shared" si="798"/>
        <v>#N/A</v>
      </c>
      <c r="K8917" t="e">
        <f t="shared" si="799"/>
        <v>#N/A</v>
      </c>
    </row>
    <row r="8918" spans="1:11">
      <c r="A8918">
        <v>1746040500</v>
      </c>
      <c r="B8918">
        <v>2.1857</v>
      </c>
      <c r="C8918">
        <v>2.1907</v>
      </c>
      <c r="D8918">
        <v>2.1752</v>
      </c>
      <c r="E8918">
        <v>2.1795</v>
      </c>
      <c r="F8918">
        <v>2.203075</v>
      </c>
      <c r="G8918">
        <v>2.20209</v>
      </c>
      <c r="H8918" t="e">
        <f t="shared" si="800"/>
        <v>#N/A</v>
      </c>
      <c r="I8918" t="e">
        <f t="shared" si="801"/>
        <v>#N/A</v>
      </c>
      <c r="J8918" t="e">
        <f t="shared" si="798"/>
        <v>#N/A</v>
      </c>
      <c r="K8918" t="e">
        <f t="shared" si="799"/>
        <v>#N/A</v>
      </c>
    </row>
    <row r="8919" spans="1:11">
      <c r="A8919">
        <v>1746041400</v>
      </c>
      <c r="B8919">
        <v>2.1795</v>
      </c>
      <c r="C8919">
        <v>2.1925</v>
      </c>
      <c r="D8919">
        <v>2.179</v>
      </c>
      <c r="E8919">
        <v>2.1893</v>
      </c>
      <c r="F8919">
        <v>2.202035</v>
      </c>
      <c r="G8919">
        <v>2.201173</v>
      </c>
      <c r="H8919" t="e">
        <f t="shared" si="800"/>
        <v>#N/A</v>
      </c>
      <c r="I8919" t="e">
        <f t="shared" si="801"/>
        <v>#N/A</v>
      </c>
      <c r="J8919" t="e">
        <f t="shared" si="798"/>
        <v>#N/A</v>
      </c>
      <c r="K8919" t="e">
        <f t="shared" si="799"/>
        <v>#N/A</v>
      </c>
    </row>
    <row r="8920" spans="1:11">
      <c r="A8920">
        <v>1746042300</v>
      </c>
      <c r="B8920">
        <v>2.1889</v>
      </c>
      <c r="C8920">
        <v>2.1977</v>
      </c>
      <c r="D8920">
        <v>2.1887</v>
      </c>
      <c r="E8920">
        <v>2.1918</v>
      </c>
      <c r="F8920">
        <v>2.201115</v>
      </c>
      <c r="G8920">
        <v>2.200202</v>
      </c>
      <c r="H8920" t="e">
        <f t="shared" si="800"/>
        <v>#N/A</v>
      </c>
      <c r="I8920" t="e">
        <f t="shared" si="801"/>
        <v>#N/A</v>
      </c>
      <c r="J8920" t="e">
        <f t="shared" si="798"/>
        <v>#N/A</v>
      </c>
      <c r="K8920" t="e">
        <f t="shared" si="799"/>
        <v>#N/A</v>
      </c>
    </row>
    <row r="8921" spans="1:11">
      <c r="A8921">
        <v>1746043200</v>
      </c>
      <c r="B8921">
        <v>2.192</v>
      </c>
      <c r="C8921">
        <v>2.2096</v>
      </c>
      <c r="D8921">
        <v>2.1901</v>
      </c>
      <c r="E8921">
        <v>2.2068</v>
      </c>
      <c r="F8921">
        <v>2.200145</v>
      </c>
      <c r="G8921">
        <v>2.199503</v>
      </c>
      <c r="H8921" t="e">
        <f t="shared" si="800"/>
        <v>#N/A</v>
      </c>
      <c r="I8921" t="e">
        <f t="shared" si="801"/>
        <v>#N/A</v>
      </c>
      <c r="J8921" t="e">
        <f t="shared" si="798"/>
        <v>#N/A</v>
      </c>
      <c r="K8921" t="e">
        <f t="shared" si="799"/>
        <v>#N/A</v>
      </c>
    </row>
    <row r="8922" spans="1:11">
      <c r="A8922">
        <v>1746044100</v>
      </c>
      <c r="B8922">
        <v>2.2063</v>
      </c>
      <c r="C8922">
        <v>2.2089</v>
      </c>
      <c r="D8922">
        <v>2.2025</v>
      </c>
      <c r="E8922">
        <v>2.2066</v>
      </c>
      <c r="F8922">
        <v>2.199442</v>
      </c>
      <c r="G8922">
        <v>2.198788</v>
      </c>
      <c r="H8922" t="e">
        <f t="shared" si="800"/>
        <v>#N/A</v>
      </c>
      <c r="I8922" t="e">
        <f t="shared" si="801"/>
        <v>#N/A</v>
      </c>
      <c r="J8922" t="e">
        <f t="shared" si="798"/>
        <v>#N/A</v>
      </c>
      <c r="K8922" t="e">
        <f t="shared" si="799"/>
        <v>#N/A</v>
      </c>
    </row>
    <row r="8923" spans="1:11">
      <c r="A8923">
        <v>1746045000</v>
      </c>
      <c r="B8923">
        <v>2.2071</v>
      </c>
      <c r="C8923">
        <v>2.2075</v>
      </c>
      <c r="D8923">
        <v>2.2003</v>
      </c>
      <c r="E8923">
        <v>2.2017</v>
      </c>
      <c r="F8923">
        <v>2.198735</v>
      </c>
      <c r="G8923">
        <v>2.197972</v>
      </c>
      <c r="H8923" t="e">
        <f t="shared" si="800"/>
        <v>#N/A</v>
      </c>
      <c r="I8923" t="e">
        <f t="shared" si="801"/>
        <v>#N/A</v>
      </c>
      <c r="J8923" t="e">
        <f t="shared" si="798"/>
        <v>#N/A</v>
      </c>
      <c r="K8923" t="e">
        <f t="shared" si="799"/>
        <v>#N/A</v>
      </c>
    </row>
    <row r="8924" spans="1:11">
      <c r="A8924">
        <v>1746045900</v>
      </c>
      <c r="B8924">
        <v>2.2021</v>
      </c>
      <c r="C8924">
        <v>2.2022</v>
      </c>
      <c r="D8924">
        <v>2.1951</v>
      </c>
      <c r="E8924">
        <v>2.1953</v>
      </c>
      <c r="F8924">
        <v>2.197927</v>
      </c>
      <c r="G8924">
        <v>2.197127</v>
      </c>
      <c r="H8924" t="e">
        <f t="shared" si="800"/>
        <v>#N/A</v>
      </c>
      <c r="I8924" t="e">
        <f t="shared" si="801"/>
        <v>#N/A</v>
      </c>
      <c r="J8924" t="e">
        <f t="shared" si="798"/>
        <v>#N/A</v>
      </c>
      <c r="K8924" t="e">
        <f t="shared" si="799"/>
        <v>#N/A</v>
      </c>
    </row>
    <row r="8925" spans="1:11">
      <c r="A8925">
        <v>1746046800</v>
      </c>
      <c r="B8925">
        <v>2.1951</v>
      </c>
      <c r="C8925">
        <v>2.1999</v>
      </c>
      <c r="D8925">
        <v>2.1943</v>
      </c>
      <c r="E8925">
        <v>2.1987</v>
      </c>
      <c r="F8925">
        <v>2.197075</v>
      </c>
      <c r="G8925">
        <v>2.196387</v>
      </c>
      <c r="H8925" t="e">
        <f t="shared" si="800"/>
        <v>#N/A</v>
      </c>
      <c r="I8925" t="e">
        <f t="shared" si="801"/>
        <v>#N/A</v>
      </c>
      <c r="J8925" t="e">
        <f t="shared" si="798"/>
        <v>#N/A</v>
      </c>
      <c r="K8925" t="e">
        <f t="shared" si="799"/>
        <v>#N/A</v>
      </c>
    </row>
    <row r="8926" spans="1:11">
      <c r="A8926">
        <v>1746047700</v>
      </c>
      <c r="B8926">
        <v>2.1989</v>
      </c>
      <c r="C8926">
        <v>2.2069</v>
      </c>
      <c r="D8926">
        <v>2.1989</v>
      </c>
      <c r="E8926">
        <v>2.2012</v>
      </c>
      <c r="F8926">
        <v>2.196342</v>
      </c>
      <c r="G8926">
        <v>2.195625</v>
      </c>
      <c r="H8926" t="e">
        <f t="shared" si="800"/>
        <v>#N/A</v>
      </c>
      <c r="I8926" t="e">
        <f t="shared" si="801"/>
        <v>#N/A</v>
      </c>
      <c r="J8926" t="e">
        <f t="shared" si="798"/>
        <v>#N/A</v>
      </c>
      <c r="K8926" t="e">
        <f t="shared" si="799"/>
        <v>#N/A</v>
      </c>
    </row>
    <row r="8927" spans="1:11">
      <c r="A8927">
        <v>1746048600</v>
      </c>
      <c r="B8927">
        <v>2.2012</v>
      </c>
      <c r="C8927">
        <v>2.2048</v>
      </c>
      <c r="D8927">
        <v>2.1968</v>
      </c>
      <c r="E8927">
        <v>2.2004</v>
      </c>
      <c r="F8927">
        <v>2.195572</v>
      </c>
      <c r="G8927">
        <v>2.194992</v>
      </c>
      <c r="H8927" t="e">
        <f t="shared" si="800"/>
        <v>#N/A</v>
      </c>
      <c r="I8927" t="e">
        <f t="shared" si="801"/>
        <v>#N/A</v>
      </c>
      <c r="J8927" t="e">
        <f t="shared" si="798"/>
        <v>#N/A</v>
      </c>
      <c r="K8927" t="e">
        <f t="shared" si="799"/>
        <v>#N/A</v>
      </c>
    </row>
    <row r="8928" spans="1:11">
      <c r="A8928">
        <v>1746049500</v>
      </c>
      <c r="B8928">
        <v>2.2005</v>
      </c>
      <c r="C8928">
        <v>2.2041</v>
      </c>
      <c r="D8928">
        <v>2.1969</v>
      </c>
      <c r="E8928">
        <v>2.1983</v>
      </c>
      <c r="F8928">
        <v>2.194935</v>
      </c>
      <c r="G8928">
        <v>2.194348</v>
      </c>
      <c r="H8928" t="e">
        <f t="shared" si="800"/>
        <v>#N/A</v>
      </c>
      <c r="I8928" t="e">
        <f t="shared" si="801"/>
        <v>#N/A</v>
      </c>
      <c r="J8928" t="e">
        <f t="shared" si="798"/>
        <v>#N/A</v>
      </c>
      <c r="K8928" t="e">
        <f t="shared" si="799"/>
        <v>#N/A</v>
      </c>
    </row>
    <row r="8929" spans="1:11">
      <c r="A8929">
        <v>1746050400</v>
      </c>
      <c r="B8929">
        <v>2.1984</v>
      </c>
      <c r="C8929">
        <v>2.2051</v>
      </c>
      <c r="D8929">
        <v>2.1978</v>
      </c>
      <c r="E8929">
        <v>2.1997</v>
      </c>
      <c r="F8929">
        <v>2.194298</v>
      </c>
      <c r="G8929">
        <v>2.19383</v>
      </c>
      <c r="H8929" t="e">
        <f t="shared" si="800"/>
        <v>#N/A</v>
      </c>
      <c r="I8929" t="e">
        <f t="shared" si="801"/>
        <v>#N/A</v>
      </c>
      <c r="J8929" t="e">
        <f t="shared" si="798"/>
        <v>#N/A</v>
      </c>
      <c r="K8929" t="e">
        <f t="shared" si="799"/>
        <v>#N/A</v>
      </c>
    </row>
    <row r="8930" spans="1:11">
      <c r="A8930">
        <v>1746051300</v>
      </c>
      <c r="B8930">
        <v>2.1993</v>
      </c>
      <c r="C8930">
        <v>2.2002</v>
      </c>
      <c r="D8930">
        <v>2.193</v>
      </c>
      <c r="E8930">
        <v>2.1932</v>
      </c>
      <c r="F8930">
        <v>2.193767</v>
      </c>
      <c r="G8930">
        <v>2.193285</v>
      </c>
      <c r="H8930" t="e">
        <f t="shared" si="800"/>
        <v>#N/A</v>
      </c>
      <c r="I8930" t="e">
        <f t="shared" si="801"/>
        <v>#N/A</v>
      </c>
      <c r="J8930" t="e">
        <f t="shared" si="798"/>
        <v>#N/A</v>
      </c>
      <c r="K8930" t="e">
        <f t="shared" si="799"/>
        <v>#N/A</v>
      </c>
    </row>
    <row r="8931" spans="1:11">
      <c r="A8931">
        <v>1746052200</v>
      </c>
      <c r="B8931">
        <v>2.1933</v>
      </c>
      <c r="C8931">
        <v>2.1951</v>
      </c>
      <c r="D8931">
        <v>2.1896</v>
      </c>
      <c r="E8931">
        <v>2.1928</v>
      </c>
      <c r="F8931">
        <v>2.193228</v>
      </c>
      <c r="G8931">
        <v>2.192933</v>
      </c>
      <c r="H8931" t="e">
        <f t="shared" si="800"/>
        <v>#N/A</v>
      </c>
      <c r="I8931" t="e">
        <f t="shared" si="801"/>
        <v>#N/A</v>
      </c>
      <c r="J8931" t="e">
        <f t="shared" si="798"/>
        <v>#N/A</v>
      </c>
      <c r="K8931" t="e">
        <f t="shared" si="799"/>
        <v>#N/A</v>
      </c>
    </row>
    <row r="8932" spans="1:11">
      <c r="A8932">
        <v>1746053100</v>
      </c>
      <c r="B8932">
        <v>2.1928</v>
      </c>
      <c r="C8932">
        <v>2.1928</v>
      </c>
      <c r="D8932">
        <v>2.1867</v>
      </c>
      <c r="E8932">
        <v>2.1913</v>
      </c>
      <c r="F8932">
        <v>2.192878</v>
      </c>
      <c r="G8932">
        <v>2.192498</v>
      </c>
      <c r="H8932" t="e">
        <f t="shared" si="800"/>
        <v>#N/A</v>
      </c>
      <c r="I8932" t="e">
        <f t="shared" si="801"/>
        <v>#N/A</v>
      </c>
      <c r="J8932" t="e">
        <f t="shared" si="798"/>
        <v>#N/A</v>
      </c>
      <c r="K8932" t="e">
        <f t="shared" si="799"/>
        <v>#N/A</v>
      </c>
    </row>
    <row r="8933" spans="1:11">
      <c r="A8933">
        <v>1746054000</v>
      </c>
      <c r="B8933">
        <v>2.1912</v>
      </c>
      <c r="C8933">
        <v>2.1985</v>
      </c>
      <c r="D8933">
        <v>2.1903</v>
      </c>
      <c r="E8933">
        <v>2.1976</v>
      </c>
      <c r="F8933">
        <v>2.192442</v>
      </c>
      <c r="G8933">
        <v>2.19204</v>
      </c>
      <c r="H8933" t="e">
        <f t="shared" si="800"/>
        <v>#N/A</v>
      </c>
      <c r="I8933" t="e">
        <f t="shared" si="801"/>
        <v>#N/A</v>
      </c>
      <c r="J8933" t="e">
        <f t="shared" si="798"/>
        <v>#N/A</v>
      </c>
      <c r="K8933" t="e">
        <f t="shared" si="799"/>
        <v>#N/A</v>
      </c>
    </row>
    <row r="8934" spans="1:11">
      <c r="A8934">
        <v>1746054900</v>
      </c>
      <c r="B8934">
        <v>2.1968</v>
      </c>
      <c r="C8934">
        <v>2.198</v>
      </c>
      <c r="D8934">
        <v>2.1935</v>
      </c>
      <c r="E8934">
        <v>2.1945</v>
      </c>
      <c r="F8934">
        <v>2.191957</v>
      </c>
      <c r="G8934">
        <v>2.19165</v>
      </c>
      <c r="H8934" t="e">
        <f t="shared" si="800"/>
        <v>#N/A</v>
      </c>
      <c r="I8934" t="e">
        <f t="shared" si="801"/>
        <v>#N/A</v>
      </c>
      <c r="J8934" t="e">
        <f t="shared" si="798"/>
        <v>#N/A</v>
      </c>
      <c r="K8934" t="e">
        <f t="shared" si="799"/>
        <v>#N/A</v>
      </c>
    </row>
    <row r="8935" spans="1:11">
      <c r="A8935">
        <v>1746055800</v>
      </c>
      <c r="B8935">
        <v>2.1947</v>
      </c>
      <c r="C8935">
        <v>2.1973</v>
      </c>
      <c r="D8935">
        <v>2.1893</v>
      </c>
      <c r="E8935">
        <v>2.1905</v>
      </c>
      <c r="F8935">
        <v>2.19157</v>
      </c>
      <c r="G8935">
        <v>2.19114</v>
      </c>
      <c r="H8935" t="e">
        <f t="shared" si="800"/>
        <v>#N/A</v>
      </c>
      <c r="I8935" t="e">
        <f t="shared" si="801"/>
        <v>#N/A</v>
      </c>
      <c r="J8935" t="e">
        <f t="shared" si="798"/>
        <v>#N/A</v>
      </c>
      <c r="K8935" t="e">
        <f t="shared" si="799"/>
        <v>#N/A</v>
      </c>
    </row>
    <row r="8936" spans="1:11">
      <c r="A8936">
        <v>1746056700</v>
      </c>
      <c r="B8936">
        <v>2.1905</v>
      </c>
      <c r="C8936">
        <v>2.191</v>
      </c>
      <c r="D8936">
        <v>2.1875</v>
      </c>
      <c r="E8936">
        <v>2.1881</v>
      </c>
      <c r="F8936">
        <v>2.191063</v>
      </c>
      <c r="G8936">
        <v>2.190563</v>
      </c>
      <c r="H8936" t="e">
        <f t="shared" si="800"/>
        <v>#N/A</v>
      </c>
      <c r="I8936" t="e">
        <f t="shared" si="801"/>
        <v>#N/A</v>
      </c>
      <c r="J8936" t="e">
        <f t="shared" ref="J8936:J8977" si="802">NA()</f>
        <v>#N/A</v>
      </c>
      <c r="K8936" t="e">
        <f t="shared" ref="K8936:K8977" si="803">NA()</f>
        <v>#N/A</v>
      </c>
    </row>
    <row r="8937" spans="1:11">
      <c r="A8937">
        <v>1746057600</v>
      </c>
      <c r="B8937">
        <v>2.1882</v>
      </c>
      <c r="C8937">
        <v>2.194</v>
      </c>
      <c r="D8937">
        <v>2.1853</v>
      </c>
      <c r="E8937">
        <v>2.1906</v>
      </c>
      <c r="F8937">
        <v>2.190478</v>
      </c>
      <c r="G8937">
        <v>2.190067</v>
      </c>
      <c r="H8937" t="e">
        <f t="shared" si="800"/>
        <v>#N/A</v>
      </c>
      <c r="I8937" t="e">
        <f t="shared" si="801"/>
        <v>#N/A</v>
      </c>
      <c r="J8937" t="e">
        <f t="shared" si="802"/>
        <v>#N/A</v>
      </c>
      <c r="K8937" t="e">
        <f t="shared" si="803"/>
        <v>#N/A</v>
      </c>
    </row>
    <row r="8938" spans="1:11">
      <c r="A8938">
        <v>1746058500</v>
      </c>
      <c r="B8938">
        <v>2.1916</v>
      </c>
      <c r="C8938">
        <v>2.1931</v>
      </c>
      <c r="D8938">
        <v>2.1885</v>
      </c>
      <c r="E8938">
        <v>2.1908</v>
      </c>
      <c r="F8938">
        <v>2.189988</v>
      </c>
      <c r="G8938">
        <v>2.189467</v>
      </c>
      <c r="H8938" t="e">
        <f t="shared" si="800"/>
        <v>#N/A</v>
      </c>
      <c r="I8938" t="e">
        <f t="shared" si="801"/>
        <v>#N/A</v>
      </c>
      <c r="J8938" t="e">
        <f t="shared" si="802"/>
        <v>#N/A</v>
      </c>
      <c r="K8938" t="e">
        <f t="shared" si="803"/>
        <v>#N/A</v>
      </c>
    </row>
    <row r="8939" spans="1:11">
      <c r="A8939">
        <v>1746059400</v>
      </c>
      <c r="B8939">
        <v>2.1909</v>
      </c>
      <c r="C8939">
        <v>2.1909</v>
      </c>
      <c r="D8939">
        <v>2.1855</v>
      </c>
      <c r="E8939">
        <v>2.1884</v>
      </c>
      <c r="F8939">
        <v>2.189392</v>
      </c>
      <c r="G8939">
        <v>2.188742</v>
      </c>
      <c r="H8939" t="e">
        <f t="shared" si="800"/>
        <v>#N/A</v>
      </c>
      <c r="I8939" t="e">
        <f t="shared" si="801"/>
        <v>#N/A</v>
      </c>
      <c r="J8939" t="e">
        <f t="shared" si="802"/>
        <v>#N/A</v>
      </c>
      <c r="K8939" t="e">
        <f t="shared" si="803"/>
        <v>#N/A</v>
      </c>
    </row>
    <row r="8940" spans="1:11">
      <c r="A8940">
        <v>1746060300</v>
      </c>
      <c r="B8940">
        <v>2.1884</v>
      </c>
      <c r="C8940">
        <v>2.1949</v>
      </c>
      <c r="D8940">
        <v>2.1884</v>
      </c>
      <c r="E8940">
        <v>2.1939</v>
      </c>
      <c r="F8940">
        <v>2.188667</v>
      </c>
      <c r="G8940">
        <v>2.18816</v>
      </c>
      <c r="H8940" t="e">
        <f t="shared" si="800"/>
        <v>#N/A</v>
      </c>
      <c r="I8940" t="e">
        <f t="shared" si="801"/>
        <v>#N/A</v>
      </c>
      <c r="J8940" t="e">
        <f t="shared" si="802"/>
        <v>#N/A</v>
      </c>
      <c r="K8940" t="e">
        <f t="shared" si="803"/>
        <v>#N/A</v>
      </c>
    </row>
    <row r="8941" spans="1:11">
      <c r="A8941">
        <v>1746061200</v>
      </c>
      <c r="B8941">
        <v>2.1943</v>
      </c>
      <c r="C8941">
        <v>2.2001</v>
      </c>
      <c r="D8941">
        <v>2.1931</v>
      </c>
      <c r="E8941">
        <v>2.1962</v>
      </c>
      <c r="F8941">
        <v>2.188082</v>
      </c>
      <c r="G8941">
        <v>2.18767</v>
      </c>
      <c r="H8941" t="e">
        <f t="shared" si="800"/>
        <v>#N/A</v>
      </c>
      <c r="I8941" t="e">
        <f t="shared" si="801"/>
        <v>#N/A</v>
      </c>
      <c r="J8941" t="e">
        <f t="shared" si="802"/>
        <v>#N/A</v>
      </c>
      <c r="K8941" t="e">
        <f t="shared" si="803"/>
        <v>#N/A</v>
      </c>
    </row>
    <row r="8942" spans="1:11">
      <c r="A8942">
        <v>1746062100</v>
      </c>
      <c r="B8942">
        <v>2.1962</v>
      </c>
      <c r="C8942">
        <v>2.2006</v>
      </c>
      <c r="D8942">
        <v>2.1962</v>
      </c>
      <c r="E8942">
        <v>2.1975</v>
      </c>
      <c r="F8942">
        <v>2.187592</v>
      </c>
      <c r="G8942">
        <v>2.187238</v>
      </c>
      <c r="H8942" t="e">
        <f t="shared" si="800"/>
        <v>#N/A</v>
      </c>
      <c r="I8942" t="e">
        <f t="shared" si="801"/>
        <v>#N/A</v>
      </c>
      <c r="J8942" t="e">
        <f t="shared" si="802"/>
        <v>#N/A</v>
      </c>
      <c r="K8942" t="e">
        <f t="shared" si="803"/>
        <v>#N/A</v>
      </c>
    </row>
    <row r="8943" spans="1:11">
      <c r="A8943">
        <v>1746063000</v>
      </c>
      <c r="B8943">
        <v>2.1974</v>
      </c>
      <c r="C8943">
        <v>2.2017</v>
      </c>
      <c r="D8943">
        <v>2.1949</v>
      </c>
      <c r="E8943">
        <v>2.1977</v>
      </c>
      <c r="F8943">
        <v>2.187158</v>
      </c>
      <c r="G8943">
        <v>2.186807</v>
      </c>
      <c r="H8943" t="e">
        <f t="shared" si="800"/>
        <v>#N/A</v>
      </c>
      <c r="I8943" t="e">
        <f t="shared" si="801"/>
        <v>#N/A</v>
      </c>
      <c r="J8943" t="e">
        <f t="shared" si="802"/>
        <v>#N/A</v>
      </c>
      <c r="K8943" t="e">
        <f t="shared" si="803"/>
        <v>#N/A</v>
      </c>
    </row>
    <row r="8944" spans="1:11">
      <c r="A8944">
        <v>1746063900</v>
      </c>
      <c r="B8944">
        <v>2.1973</v>
      </c>
      <c r="C8944">
        <v>2.1995</v>
      </c>
      <c r="D8944">
        <v>2.1932</v>
      </c>
      <c r="E8944">
        <v>2.1989</v>
      </c>
      <c r="F8944">
        <v>2.186712</v>
      </c>
      <c r="G8944">
        <v>2.186313</v>
      </c>
      <c r="H8944" t="e">
        <f t="shared" si="800"/>
        <v>#N/A</v>
      </c>
      <c r="I8944" t="e">
        <f t="shared" si="801"/>
        <v>#N/A</v>
      </c>
      <c r="J8944" t="e">
        <f t="shared" si="802"/>
        <v>#N/A</v>
      </c>
      <c r="K8944" t="e">
        <f t="shared" si="803"/>
        <v>#N/A</v>
      </c>
    </row>
    <row r="8945" spans="1:11">
      <c r="A8945">
        <v>1746064800</v>
      </c>
      <c r="B8945">
        <v>2.1989</v>
      </c>
      <c r="C8945">
        <v>2.2082</v>
      </c>
      <c r="D8945">
        <v>2.1986</v>
      </c>
      <c r="E8945">
        <v>2.2043</v>
      </c>
      <c r="F8945">
        <v>2.186213</v>
      </c>
      <c r="G8945">
        <v>2.185888</v>
      </c>
      <c r="H8945" t="e">
        <f t="shared" si="800"/>
        <v>#N/A</v>
      </c>
      <c r="I8945" t="e">
        <f t="shared" si="801"/>
        <v>#N/A</v>
      </c>
      <c r="J8945" t="e">
        <f t="shared" si="802"/>
        <v>#N/A</v>
      </c>
      <c r="K8945" t="e">
        <f t="shared" si="803"/>
        <v>#N/A</v>
      </c>
    </row>
    <row r="8946" spans="1:11">
      <c r="A8946">
        <v>1746065700</v>
      </c>
      <c r="B8946">
        <v>2.2047</v>
      </c>
      <c r="C8946">
        <v>2.2168</v>
      </c>
      <c r="D8946">
        <v>2.2047</v>
      </c>
      <c r="E8946">
        <v>2.2164</v>
      </c>
      <c r="F8946">
        <v>2.185795</v>
      </c>
      <c r="G8946">
        <v>2.185602</v>
      </c>
      <c r="H8946" t="e">
        <f t="shared" si="800"/>
        <v>#N/A</v>
      </c>
      <c r="I8946" t="e">
        <f t="shared" si="801"/>
        <v>#N/A</v>
      </c>
      <c r="J8946" t="e">
        <f t="shared" si="802"/>
        <v>#N/A</v>
      </c>
      <c r="K8946" t="e">
        <f t="shared" si="803"/>
        <v>#N/A</v>
      </c>
    </row>
    <row r="8947" spans="1:11">
      <c r="A8947">
        <v>1746066600</v>
      </c>
      <c r="B8947">
        <v>2.2172</v>
      </c>
      <c r="C8947">
        <v>2.2172</v>
      </c>
      <c r="D8947">
        <v>2.2087</v>
      </c>
      <c r="E8947">
        <v>2.21</v>
      </c>
      <c r="F8947">
        <v>2.185515</v>
      </c>
      <c r="G8947">
        <v>2.18523</v>
      </c>
      <c r="H8947" t="e">
        <f t="shared" si="800"/>
        <v>#N/A</v>
      </c>
      <c r="I8947" t="e">
        <f t="shared" si="801"/>
        <v>#N/A</v>
      </c>
      <c r="J8947" t="e">
        <f t="shared" si="802"/>
        <v>#N/A</v>
      </c>
      <c r="K8947" t="e">
        <f t="shared" si="803"/>
        <v>#N/A</v>
      </c>
    </row>
    <row r="8948" spans="1:11">
      <c r="A8948">
        <v>1746067500</v>
      </c>
      <c r="B8948">
        <v>2.21</v>
      </c>
      <c r="C8948">
        <v>2.2124</v>
      </c>
      <c r="D8948">
        <v>2.2003</v>
      </c>
      <c r="E8948">
        <v>2.2008</v>
      </c>
      <c r="F8948">
        <v>2.185147</v>
      </c>
      <c r="G8948">
        <v>2.184647</v>
      </c>
      <c r="H8948" t="e">
        <f t="shared" si="800"/>
        <v>#N/A</v>
      </c>
      <c r="I8948" t="e">
        <f t="shared" si="801"/>
        <v>#N/A</v>
      </c>
      <c r="J8948" t="e">
        <f t="shared" si="802"/>
        <v>#N/A</v>
      </c>
      <c r="K8948" t="e">
        <f t="shared" si="803"/>
        <v>#N/A</v>
      </c>
    </row>
    <row r="8949" spans="1:11">
      <c r="A8949">
        <v>1746068400</v>
      </c>
      <c r="B8949">
        <v>2.2008</v>
      </c>
      <c r="C8949">
        <v>2.212</v>
      </c>
      <c r="D8949">
        <v>2.2006</v>
      </c>
      <c r="E8949">
        <v>2.2057</v>
      </c>
      <c r="F8949">
        <v>2.184563</v>
      </c>
      <c r="G8949">
        <v>2.18422</v>
      </c>
      <c r="H8949" t="e">
        <f t="shared" si="800"/>
        <v>#N/A</v>
      </c>
      <c r="I8949" t="e">
        <f t="shared" si="801"/>
        <v>#N/A</v>
      </c>
      <c r="J8949" t="e">
        <f t="shared" si="802"/>
        <v>#N/A</v>
      </c>
      <c r="K8949" t="e">
        <f t="shared" si="803"/>
        <v>#N/A</v>
      </c>
    </row>
    <row r="8950" spans="1:11">
      <c r="A8950">
        <v>1746069300</v>
      </c>
      <c r="B8950">
        <v>2.2063</v>
      </c>
      <c r="C8950">
        <v>2.2074</v>
      </c>
      <c r="D8950">
        <v>2.2025</v>
      </c>
      <c r="E8950">
        <v>2.2064</v>
      </c>
      <c r="F8950">
        <v>2.184172</v>
      </c>
      <c r="G8950">
        <v>2.183985</v>
      </c>
      <c r="H8950" t="e">
        <f t="shared" si="800"/>
        <v>#N/A</v>
      </c>
      <c r="I8950" t="e">
        <f t="shared" si="801"/>
        <v>#N/A</v>
      </c>
      <c r="J8950" t="e">
        <f t="shared" si="802"/>
        <v>#N/A</v>
      </c>
      <c r="K8950" t="e">
        <f t="shared" si="803"/>
        <v>#N/A</v>
      </c>
    </row>
    <row r="8951" spans="1:11">
      <c r="A8951">
        <v>1746070200</v>
      </c>
      <c r="B8951">
        <v>2.2064</v>
      </c>
      <c r="C8951">
        <v>2.2112</v>
      </c>
      <c r="D8951">
        <v>2.2047</v>
      </c>
      <c r="E8951">
        <v>2.2064</v>
      </c>
      <c r="F8951">
        <v>2.183922</v>
      </c>
      <c r="G8951">
        <v>2.184243</v>
      </c>
      <c r="H8951" t="e">
        <f t="shared" si="800"/>
        <v>#N/A</v>
      </c>
      <c r="I8951" t="e">
        <f t="shared" si="801"/>
        <v>#N/A</v>
      </c>
      <c r="J8951" t="e">
        <f t="shared" si="802"/>
        <v>#N/A</v>
      </c>
      <c r="K8951" t="e">
        <f t="shared" si="803"/>
        <v>#N/A</v>
      </c>
    </row>
    <row r="8952" spans="1:11">
      <c r="A8952">
        <v>1746071100</v>
      </c>
      <c r="B8952">
        <v>2.2058</v>
      </c>
      <c r="C8952">
        <v>2.2058</v>
      </c>
      <c r="D8952">
        <v>2.2005</v>
      </c>
      <c r="E8952">
        <v>2.201</v>
      </c>
      <c r="F8952">
        <v>2.184173</v>
      </c>
      <c r="G8952">
        <v>2.184413</v>
      </c>
      <c r="H8952" t="e">
        <f t="shared" si="800"/>
        <v>#N/A</v>
      </c>
      <c r="I8952" t="e">
        <f t="shared" si="801"/>
        <v>#N/A</v>
      </c>
      <c r="J8952" t="e">
        <f t="shared" si="802"/>
        <v>#N/A</v>
      </c>
      <c r="K8952" t="e">
        <f t="shared" si="803"/>
        <v>#N/A</v>
      </c>
    </row>
    <row r="8953" spans="1:11">
      <c r="A8953">
        <v>1746072000</v>
      </c>
      <c r="B8953">
        <v>2.2014</v>
      </c>
      <c r="C8953">
        <v>2.2059</v>
      </c>
      <c r="D8953">
        <v>2.1996</v>
      </c>
      <c r="E8953">
        <v>2.2044</v>
      </c>
      <c r="F8953">
        <v>2.184345</v>
      </c>
      <c r="G8953">
        <v>2.18515</v>
      </c>
      <c r="H8953" t="e">
        <f t="shared" si="800"/>
        <v>#N/A</v>
      </c>
      <c r="I8953" t="e">
        <f t="shared" si="801"/>
        <v>#N/A</v>
      </c>
      <c r="J8953" t="e">
        <f t="shared" si="802"/>
        <v>#N/A</v>
      </c>
      <c r="K8953" t="e">
        <f t="shared" si="803"/>
        <v>#N/A</v>
      </c>
    </row>
    <row r="8954" spans="1:11">
      <c r="A8954">
        <v>1746072900</v>
      </c>
      <c r="B8954">
        <v>2.2044</v>
      </c>
      <c r="C8954">
        <v>2.2044</v>
      </c>
      <c r="D8954">
        <v>2.196</v>
      </c>
      <c r="E8954">
        <v>2.1961</v>
      </c>
      <c r="F8954">
        <v>2.185082</v>
      </c>
      <c r="G8954">
        <v>2.185542</v>
      </c>
      <c r="H8954" t="e">
        <f t="shared" si="800"/>
        <v>#N/A</v>
      </c>
      <c r="I8954" t="e">
        <f t="shared" si="801"/>
        <v>#N/A</v>
      </c>
      <c r="J8954" t="e">
        <f t="shared" si="802"/>
        <v>#N/A</v>
      </c>
      <c r="K8954" t="e">
        <f t="shared" si="803"/>
        <v>#N/A</v>
      </c>
    </row>
    <row r="8955" spans="1:11">
      <c r="A8955">
        <v>1746073800</v>
      </c>
      <c r="B8955">
        <v>2.1961</v>
      </c>
      <c r="C8955">
        <v>2.2003</v>
      </c>
      <c r="D8955">
        <v>2.1942</v>
      </c>
      <c r="E8955">
        <v>2.1995</v>
      </c>
      <c r="F8955">
        <v>2.185488</v>
      </c>
      <c r="G8955">
        <v>2.18628</v>
      </c>
      <c r="H8955" t="e">
        <f t="shared" si="800"/>
        <v>#N/A</v>
      </c>
      <c r="I8955" t="e">
        <f t="shared" si="801"/>
        <v>#N/A</v>
      </c>
      <c r="J8955" t="e">
        <f t="shared" si="802"/>
        <v>#N/A</v>
      </c>
      <c r="K8955" t="e">
        <f t="shared" si="803"/>
        <v>#N/A</v>
      </c>
    </row>
    <row r="8956" spans="1:11">
      <c r="A8956">
        <v>1746074700</v>
      </c>
      <c r="B8956">
        <v>2.1995</v>
      </c>
      <c r="C8956">
        <v>2.2044</v>
      </c>
      <c r="D8956">
        <v>2.1969</v>
      </c>
      <c r="E8956">
        <v>2.2044</v>
      </c>
      <c r="F8956">
        <v>2.186232</v>
      </c>
      <c r="G8956">
        <v>2.187628</v>
      </c>
      <c r="H8956" t="e">
        <f t="shared" si="800"/>
        <v>#N/A</v>
      </c>
      <c r="I8956" t="e">
        <f t="shared" si="801"/>
        <v>#N/A</v>
      </c>
      <c r="J8956" t="e">
        <f t="shared" si="802"/>
        <v>#N/A</v>
      </c>
      <c r="K8956" t="e">
        <f t="shared" si="803"/>
        <v>#N/A</v>
      </c>
    </row>
    <row r="8957" spans="1:11">
      <c r="A8957">
        <v>1746075600</v>
      </c>
      <c r="B8957">
        <v>2.2043</v>
      </c>
      <c r="C8957">
        <v>2.2081</v>
      </c>
      <c r="D8957">
        <v>2.2016</v>
      </c>
      <c r="E8957">
        <v>2.2074</v>
      </c>
      <c r="F8957">
        <v>2.187605</v>
      </c>
      <c r="G8957">
        <v>2.188455</v>
      </c>
      <c r="H8957" t="e">
        <f t="shared" si="800"/>
        <v>#N/A</v>
      </c>
      <c r="I8957" t="e">
        <f t="shared" si="801"/>
        <v>#N/A</v>
      </c>
      <c r="J8957" t="e">
        <f t="shared" si="802"/>
        <v>#N/A</v>
      </c>
      <c r="K8957" t="e">
        <f t="shared" si="803"/>
        <v>#N/A</v>
      </c>
    </row>
    <row r="8958" spans="1:11">
      <c r="A8958">
        <v>1746076500</v>
      </c>
      <c r="B8958">
        <v>2.2075</v>
      </c>
      <c r="C8958">
        <v>2.2112</v>
      </c>
      <c r="D8958">
        <v>2.2061</v>
      </c>
      <c r="E8958">
        <v>2.2081</v>
      </c>
      <c r="F8958">
        <v>2.188445</v>
      </c>
      <c r="G8958">
        <v>2.18911</v>
      </c>
      <c r="H8958" t="e">
        <f t="shared" si="800"/>
        <v>#N/A</v>
      </c>
      <c r="I8958" t="e">
        <f t="shared" si="801"/>
        <v>#N/A</v>
      </c>
      <c r="J8958" t="e">
        <f t="shared" si="802"/>
        <v>#N/A</v>
      </c>
      <c r="K8958" t="e">
        <f t="shared" si="803"/>
        <v>#N/A</v>
      </c>
    </row>
    <row r="8959" spans="1:11">
      <c r="A8959">
        <v>1746077400</v>
      </c>
      <c r="B8959">
        <v>2.2078</v>
      </c>
      <c r="C8959">
        <v>2.2127</v>
      </c>
      <c r="D8959">
        <v>2.206</v>
      </c>
      <c r="E8959">
        <v>2.2103</v>
      </c>
      <c r="F8959">
        <v>2.189098</v>
      </c>
      <c r="G8959">
        <v>2.189892</v>
      </c>
      <c r="H8959" t="e">
        <f t="shared" ref="H8959:H8977" si="804">NA()</f>
        <v>#N/A</v>
      </c>
      <c r="I8959" t="e">
        <f t="shared" ref="I8959:I8977" si="805">NA()</f>
        <v>#N/A</v>
      </c>
      <c r="J8959" t="e">
        <f t="shared" si="802"/>
        <v>#N/A</v>
      </c>
      <c r="K8959" t="e">
        <f t="shared" si="803"/>
        <v>#N/A</v>
      </c>
    </row>
    <row r="8960" spans="1:11">
      <c r="A8960">
        <v>1746078300</v>
      </c>
      <c r="B8960">
        <v>2.2096</v>
      </c>
      <c r="C8960">
        <v>2.2124</v>
      </c>
      <c r="D8960">
        <v>2.2077</v>
      </c>
      <c r="E8960">
        <v>2.2089</v>
      </c>
      <c r="F8960">
        <v>2.189895</v>
      </c>
      <c r="G8960">
        <v>2.19077</v>
      </c>
      <c r="H8960" t="e">
        <f t="shared" si="804"/>
        <v>#N/A</v>
      </c>
      <c r="I8960" t="e">
        <f t="shared" si="805"/>
        <v>#N/A</v>
      </c>
      <c r="J8960" t="e">
        <f t="shared" si="802"/>
        <v>#N/A</v>
      </c>
      <c r="K8960" t="e">
        <f t="shared" si="803"/>
        <v>#N/A</v>
      </c>
    </row>
    <row r="8961" spans="1:11">
      <c r="A8961">
        <v>1746079200</v>
      </c>
      <c r="B8961">
        <v>2.2087</v>
      </c>
      <c r="C8961">
        <v>2.212</v>
      </c>
      <c r="D8961">
        <v>2.1995</v>
      </c>
      <c r="E8961">
        <v>2.2</v>
      </c>
      <c r="F8961">
        <v>2.190763</v>
      </c>
      <c r="G8961">
        <v>2.191468</v>
      </c>
      <c r="H8961" t="e">
        <f t="shared" si="804"/>
        <v>#N/A</v>
      </c>
      <c r="I8961" t="e">
        <f t="shared" si="805"/>
        <v>#N/A</v>
      </c>
      <c r="J8961" t="e">
        <f t="shared" si="802"/>
        <v>#N/A</v>
      </c>
      <c r="K8961" t="e">
        <f t="shared" si="803"/>
        <v>#N/A</v>
      </c>
    </row>
    <row r="8962" spans="1:11">
      <c r="A8962">
        <v>1746080100</v>
      </c>
      <c r="B8962">
        <v>2.2007</v>
      </c>
      <c r="C8962">
        <v>2.2041</v>
      </c>
      <c r="D8962">
        <v>2.198</v>
      </c>
      <c r="E8962">
        <v>2.2026</v>
      </c>
      <c r="F8962">
        <v>2.191463</v>
      </c>
      <c r="G8962">
        <v>2.1922</v>
      </c>
      <c r="H8962" t="e">
        <f t="shared" si="804"/>
        <v>#N/A</v>
      </c>
      <c r="I8962" t="e">
        <f t="shared" si="805"/>
        <v>#N/A</v>
      </c>
      <c r="J8962" t="e">
        <f t="shared" si="802"/>
        <v>#N/A</v>
      </c>
      <c r="K8962" t="e">
        <f t="shared" si="803"/>
        <v>#N/A</v>
      </c>
    </row>
    <row r="8963" spans="1:11">
      <c r="A8963">
        <v>1746081000</v>
      </c>
      <c r="B8963">
        <v>2.2025</v>
      </c>
      <c r="C8963">
        <v>2.2034</v>
      </c>
      <c r="D8963">
        <v>2.1959</v>
      </c>
      <c r="E8963">
        <v>2.1959</v>
      </c>
      <c r="F8963">
        <v>2.192193</v>
      </c>
      <c r="G8963">
        <v>2.192668</v>
      </c>
      <c r="H8963" t="e">
        <f t="shared" si="804"/>
        <v>#N/A</v>
      </c>
      <c r="I8963" t="e">
        <f t="shared" si="805"/>
        <v>#N/A</v>
      </c>
      <c r="J8963" t="e">
        <f t="shared" si="802"/>
        <v>#N/A</v>
      </c>
      <c r="K8963" t="e">
        <f t="shared" si="803"/>
        <v>#N/A</v>
      </c>
    </row>
    <row r="8964" spans="1:11">
      <c r="A8964">
        <v>1746081900</v>
      </c>
      <c r="B8964">
        <v>2.1959</v>
      </c>
      <c r="C8964">
        <v>2.1972</v>
      </c>
      <c r="D8964">
        <v>2.1933</v>
      </c>
      <c r="E8964">
        <v>2.1948</v>
      </c>
      <c r="F8964">
        <v>2.192658</v>
      </c>
      <c r="G8964">
        <v>2.193333</v>
      </c>
      <c r="H8964" t="e">
        <f t="shared" si="804"/>
        <v>#N/A</v>
      </c>
      <c r="I8964" t="e">
        <f t="shared" si="805"/>
        <v>#N/A</v>
      </c>
      <c r="J8964" t="e">
        <f t="shared" si="802"/>
        <v>#N/A</v>
      </c>
      <c r="K8964" t="e">
        <f t="shared" si="803"/>
        <v>#N/A</v>
      </c>
    </row>
    <row r="8965" spans="1:11">
      <c r="A8965">
        <v>1746082800</v>
      </c>
      <c r="B8965">
        <v>2.1939</v>
      </c>
      <c r="C8965">
        <v>2.1964</v>
      </c>
      <c r="D8965">
        <v>2.1893</v>
      </c>
      <c r="E8965">
        <v>2.195</v>
      </c>
      <c r="F8965">
        <v>2.193315</v>
      </c>
      <c r="G8965">
        <v>2.194057</v>
      </c>
      <c r="H8965" t="e">
        <f t="shared" si="804"/>
        <v>#N/A</v>
      </c>
      <c r="I8965" t="e">
        <f t="shared" si="805"/>
        <v>#N/A</v>
      </c>
      <c r="J8965" t="e">
        <f t="shared" si="802"/>
        <v>#N/A</v>
      </c>
      <c r="K8965" t="e">
        <f t="shared" si="803"/>
        <v>#N/A</v>
      </c>
    </row>
    <row r="8966" spans="1:11">
      <c r="A8966">
        <v>1746083700</v>
      </c>
      <c r="B8966">
        <v>2.195</v>
      </c>
      <c r="C8966">
        <v>2.1978</v>
      </c>
      <c r="D8966">
        <v>2.1937</v>
      </c>
      <c r="E8966">
        <v>2.1971</v>
      </c>
      <c r="F8966">
        <v>2.194043</v>
      </c>
      <c r="G8966">
        <v>2.194755</v>
      </c>
      <c r="H8966" t="e">
        <f t="shared" si="804"/>
        <v>#N/A</v>
      </c>
      <c r="I8966" t="e">
        <f t="shared" si="805"/>
        <v>#N/A</v>
      </c>
      <c r="J8966" t="e">
        <f t="shared" si="802"/>
        <v>#N/A</v>
      </c>
      <c r="K8966" t="e">
        <f t="shared" si="803"/>
        <v>#N/A</v>
      </c>
    </row>
    <row r="8967" spans="1:11">
      <c r="A8967">
        <v>1746084600</v>
      </c>
      <c r="B8967">
        <v>2.1967</v>
      </c>
      <c r="C8967">
        <v>2.1988</v>
      </c>
      <c r="D8967">
        <v>2.194</v>
      </c>
      <c r="E8967">
        <v>2.1944</v>
      </c>
      <c r="F8967">
        <v>2.194748</v>
      </c>
      <c r="G8967">
        <v>2.195318</v>
      </c>
      <c r="H8967" t="e">
        <f t="shared" si="804"/>
        <v>#N/A</v>
      </c>
      <c r="I8967" t="e">
        <f t="shared" si="805"/>
        <v>#N/A</v>
      </c>
      <c r="J8967" t="e">
        <f t="shared" si="802"/>
        <v>#N/A</v>
      </c>
      <c r="K8967" t="e">
        <f t="shared" si="803"/>
        <v>#N/A</v>
      </c>
    </row>
    <row r="8968" spans="1:11">
      <c r="A8968">
        <v>1746085500</v>
      </c>
      <c r="B8968">
        <v>2.1944</v>
      </c>
      <c r="C8968">
        <v>2.2035</v>
      </c>
      <c r="D8968">
        <v>2.1922</v>
      </c>
      <c r="E8968">
        <v>2.1977</v>
      </c>
      <c r="F8968">
        <v>2.195322</v>
      </c>
      <c r="G8968">
        <v>2.195925</v>
      </c>
      <c r="H8968" t="e">
        <f t="shared" si="804"/>
        <v>#N/A</v>
      </c>
      <c r="I8968" t="e">
        <f t="shared" si="805"/>
        <v>#N/A</v>
      </c>
      <c r="J8968" t="e">
        <f t="shared" si="802"/>
        <v>#N/A</v>
      </c>
      <c r="K8968" t="e">
        <f t="shared" si="803"/>
        <v>#N/A</v>
      </c>
    </row>
    <row r="8969" spans="1:11">
      <c r="A8969">
        <v>1746086400</v>
      </c>
      <c r="B8969">
        <v>2.1973</v>
      </c>
      <c r="C8969">
        <v>2.2004</v>
      </c>
      <c r="D8969">
        <v>2.1958</v>
      </c>
      <c r="E8969">
        <v>2.1993</v>
      </c>
      <c r="F8969">
        <v>2.195918</v>
      </c>
      <c r="G8969">
        <v>2.196697</v>
      </c>
      <c r="H8969" t="e">
        <f t="shared" si="804"/>
        <v>#N/A</v>
      </c>
      <c r="I8969" t="e">
        <f t="shared" si="805"/>
        <v>#N/A</v>
      </c>
      <c r="J8969" t="e">
        <f t="shared" si="802"/>
        <v>#N/A</v>
      </c>
      <c r="K8969" t="e">
        <f t="shared" si="803"/>
        <v>#N/A</v>
      </c>
    </row>
    <row r="8970" spans="1:11">
      <c r="A8970">
        <v>1746087300</v>
      </c>
      <c r="B8970">
        <v>2.1995</v>
      </c>
      <c r="C8970">
        <v>2.2065</v>
      </c>
      <c r="D8970">
        <v>2.1995</v>
      </c>
      <c r="E8970">
        <v>2.2046</v>
      </c>
      <c r="F8970">
        <v>2.196673</v>
      </c>
      <c r="G8970">
        <v>2.197462</v>
      </c>
      <c r="H8970" t="e">
        <f t="shared" si="804"/>
        <v>#N/A</v>
      </c>
      <c r="I8970" t="e">
        <f t="shared" si="805"/>
        <v>#N/A</v>
      </c>
      <c r="J8970" t="e">
        <f t="shared" si="802"/>
        <v>#N/A</v>
      </c>
      <c r="K8970" t="e">
        <f t="shared" si="803"/>
        <v>#N/A</v>
      </c>
    </row>
    <row r="8971" spans="1:11">
      <c r="A8971">
        <v>1746088200</v>
      </c>
      <c r="B8971">
        <v>2.2057</v>
      </c>
      <c r="C8971">
        <v>2.2089</v>
      </c>
      <c r="D8971">
        <v>2.2029</v>
      </c>
      <c r="E8971">
        <v>2.2038</v>
      </c>
      <c r="F8971">
        <v>2.197457</v>
      </c>
      <c r="G8971">
        <v>2.19793</v>
      </c>
      <c r="H8971" t="e">
        <f t="shared" si="804"/>
        <v>#N/A</v>
      </c>
      <c r="I8971" t="e">
        <f t="shared" si="805"/>
        <v>#N/A</v>
      </c>
      <c r="J8971" t="e">
        <f t="shared" si="802"/>
        <v>#N/A</v>
      </c>
      <c r="K8971" t="e">
        <f t="shared" si="803"/>
        <v>#N/A</v>
      </c>
    </row>
    <row r="8972" spans="1:11">
      <c r="A8972">
        <v>1746089100</v>
      </c>
      <c r="B8972">
        <v>2.2038</v>
      </c>
      <c r="C8972">
        <v>2.2088</v>
      </c>
      <c r="D8972">
        <v>2.2023</v>
      </c>
      <c r="E8972">
        <v>2.2086</v>
      </c>
      <c r="F8972">
        <v>2.197927</v>
      </c>
      <c r="G8972">
        <v>2.198453</v>
      </c>
      <c r="H8972" t="e">
        <f t="shared" si="804"/>
        <v>#N/A</v>
      </c>
      <c r="I8972" t="e">
        <f t="shared" si="805"/>
        <v>#N/A</v>
      </c>
      <c r="J8972" t="e">
        <f t="shared" si="802"/>
        <v>#N/A</v>
      </c>
      <c r="K8972" t="e">
        <f t="shared" si="803"/>
        <v>#N/A</v>
      </c>
    </row>
    <row r="8973" spans="1:11">
      <c r="A8973">
        <v>1746090000</v>
      </c>
      <c r="B8973">
        <v>2.2082</v>
      </c>
      <c r="C8973">
        <v>2.2087</v>
      </c>
      <c r="D8973">
        <v>2.2011</v>
      </c>
      <c r="E8973">
        <v>2.2023</v>
      </c>
      <c r="F8973">
        <v>2.198448</v>
      </c>
      <c r="G8973">
        <v>2.198635</v>
      </c>
      <c r="H8973" t="e">
        <f t="shared" si="804"/>
        <v>#N/A</v>
      </c>
      <c r="I8973" t="e">
        <f t="shared" si="805"/>
        <v>#N/A</v>
      </c>
      <c r="J8973" t="e">
        <f t="shared" si="802"/>
        <v>#N/A</v>
      </c>
      <c r="K8973" t="e">
        <f t="shared" si="803"/>
        <v>#N/A</v>
      </c>
    </row>
    <row r="8974" spans="1:11">
      <c r="A8974">
        <v>1746090900</v>
      </c>
      <c r="B8974">
        <v>2.2023</v>
      </c>
      <c r="C8974">
        <v>2.207</v>
      </c>
      <c r="D8974">
        <v>2.2014</v>
      </c>
      <c r="E8974">
        <v>2.2068</v>
      </c>
      <c r="F8974">
        <v>2.198633</v>
      </c>
      <c r="G8974">
        <v>2.198893</v>
      </c>
      <c r="H8974" t="e">
        <f t="shared" si="804"/>
        <v>#N/A</v>
      </c>
      <c r="I8974" t="e">
        <f t="shared" si="805"/>
        <v>#N/A</v>
      </c>
      <c r="J8974" t="e">
        <f t="shared" si="802"/>
        <v>#N/A</v>
      </c>
      <c r="K8974" t="e">
        <f t="shared" si="803"/>
        <v>#N/A</v>
      </c>
    </row>
    <row r="8975" spans="1:11">
      <c r="A8975">
        <v>1746091800</v>
      </c>
      <c r="B8975">
        <v>2.2068</v>
      </c>
      <c r="C8975">
        <v>2.2113</v>
      </c>
      <c r="D8975">
        <v>2.205</v>
      </c>
      <c r="E8975">
        <v>2.2113</v>
      </c>
      <c r="F8975">
        <v>2.198898</v>
      </c>
      <c r="G8975">
        <v>2.199152</v>
      </c>
      <c r="H8975" t="e">
        <f t="shared" si="804"/>
        <v>#N/A</v>
      </c>
      <c r="I8975" t="e">
        <f t="shared" si="805"/>
        <v>#N/A</v>
      </c>
      <c r="J8975" t="e">
        <f t="shared" si="802"/>
        <v>#N/A</v>
      </c>
      <c r="K8975" t="e">
        <f t="shared" si="803"/>
        <v>#N/A</v>
      </c>
    </row>
    <row r="8976" spans="1:11">
      <c r="A8976">
        <v>1746092700</v>
      </c>
      <c r="B8976">
        <v>2.2114</v>
      </c>
      <c r="C8976">
        <v>2.2158</v>
      </c>
      <c r="D8976">
        <v>2.2114</v>
      </c>
      <c r="E8976">
        <v>2.2121</v>
      </c>
      <c r="F8976">
        <v>2.199158</v>
      </c>
      <c r="G8976">
        <v>2.199553</v>
      </c>
      <c r="H8976" t="e">
        <f t="shared" si="804"/>
        <v>#N/A</v>
      </c>
      <c r="I8976" t="e">
        <f t="shared" si="805"/>
        <v>#N/A</v>
      </c>
      <c r="J8976" t="e">
        <f t="shared" si="802"/>
        <v>#N/A</v>
      </c>
      <c r="K8976" t="e">
        <f t="shared" si="803"/>
        <v>#N/A</v>
      </c>
    </row>
    <row r="8977" spans="1:11">
      <c r="A8977">
        <v>1746093600</v>
      </c>
      <c r="B8977">
        <v>2.2119</v>
      </c>
      <c r="C8977">
        <v>2.2156</v>
      </c>
      <c r="D8977">
        <v>2.2113</v>
      </c>
      <c r="E8977">
        <v>2.2153</v>
      </c>
      <c r="F8977">
        <v>2.199567</v>
      </c>
      <c r="G8977">
        <v>2.20005</v>
      </c>
      <c r="H8977" t="e">
        <f t="shared" si="804"/>
        <v>#N/A</v>
      </c>
      <c r="I8977" t="e">
        <f t="shared" si="805"/>
        <v>#N/A</v>
      </c>
      <c r="J8977" t="e">
        <f t="shared" si="802"/>
        <v>#N/A</v>
      </c>
      <c r="K8977" t="e">
        <f t="shared" si="803"/>
        <v>#N/A</v>
      </c>
    </row>
    <row r="8978" spans="1:11">
      <c r="A8978">
        <v>1746094500</v>
      </c>
      <c r="B8978">
        <v>2.2153</v>
      </c>
      <c r="C8978">
        <v>2.2394</v>
      </c>
      <c r="D8978">
        <v>2.2153</v>
      </c>
      <c r="E8978">
        <v>2.2371</v>
      </c>
      <c r="F8978">
        <v>2.20006</v>
      </c>
      <c r="G8978">
        <v>2.20101</v>
      </c>
      <c r="H8978">
        <v>1746020700</v>
      </c>
      <c r="I8978">
        <v>2.12</v>
      </c>
      <c r="J8978">
        <v>1746094500</v>
      </c>
      <c r="K8978">
        <v>2.2172</v>
      </c>
    </row>
    <row r="8979" spans="1:11">
      <c r="A8979">
        <v>1746095400</v>
      </c>
      <c r="B8979">
        <v>2.2375</v>
      </c>
      <c r="C8979">
        <v>2.2433</v>
      </c>
      <c r="D8979">
        <v>2.2271</v>
      </c>
      <c r="E8979">
        <v>2.2294</v>
      </c>
      <c r="F8979">
        <v>2.201027</v>
      </c>
      <c r="G8979">
        <v>2.201678</v>
      </c>
      <c r="H8979" t="e">
        <f t="shared" ref="H8979:H9042" si="806">NA()</f>
        <v>#N/A</v>
      </c>
      <c r="I8979" t="e">
        <f t="shared" ref="I8979:I9042" si="807">NA()</f>
        <v>#N/A</v>
      </c>
      <c r="J8979" t="e">
        <f t="shared" ref="J8979:J8996" si="808">NA()</f>
        <v>#N/A</v>
      </c>
      <c r="K8979" t="e">
        <f t="shared" ref="K8979:K8996" si="809">NA()</f>
        <v>#N/A</v>
      </c>
    </row>
    <row r="8980" spans="1:11">
      <c r="A8980">
        <v>1746096300</v>
      </c>
      <c r="B8980">
        <v>2.23</v>
      </c>
      <c r="C8980">
        <v>2.2346</v>
      </c>
      <c r="D8980">
        <v>2.2262</v>
      </c>
      <c r="E8980">
        <v>2.2329</v>
      </c>
      <c r="F8980">
        <v>2.201712</v>
      </c>
      <c r="G8980">
        <v>2.202363</v>
      </c>
      <c r="H8980" t="e">
        <f t="shared" si="806"/>
        <v>#N/A</v>
      </c>
      <c r="I8980" t="e">
        <f t="shared" si="807"/>
        <v>#N/A</v>
      </c>
      <c r="J8980" t="e">
        <f t="shared" si="808"/>
        <v>#N/A</v>
      </c>
      <c r="K8980" t="e">
        <f t="shared" si="809"/>
        <v>#N/A</v>
      </c>
    </row>
    <row r="8981" spans="1:11">
      <c r="A8981">
        <v>1746097200</v>
      </c>
      <c r="B8981">
        <v>2.2326</v>
      </c>
      <c r="C8981">
        <v>2.2373</v>
      </c>
      <c r="D8981">
        <v>2.2293</v>
      </c>
      <c r="E8981">
        <v>2.2331</v>
      </c>
      <c r="F8981">
        <v>2.202388</v>
      </c>
      <c r="G8981">
        <v>2.202802</v>
      </c>
      <c r="H8981" t="e">
        <f t="shared" si="806"/>
        <v>#N/A</v>
      </c>
      <c r="I8981" t="e">
        <f t="shared" si="807"/>
        <v>#N/A</v>
      </c>
      <c r="J8981" t="e">
        <f t="shared" si="808"/>
        <v>#N/A</v>
      </c>
      <c r="K8981" t="e">
        <f t="shared" si="809"/>
        <v>#N/A</v>
      </c>
    </row>
    <row r="8982" spans="1:11">
      <c r="A8982">
        <v>1746098100</v>
      </c>
      <c r="B8982">
        <v>2.2332</v>
      </c>
      <c r="C8982">
        <v>2.2339</v>
      </c>
      <c r="D8982">
        <v>2.2266</v>
      </c>
      <c r="E8982">
        <v>2.2286</v>
      </c>
      <c r="F8982">
        <v>2.202837</v>
      </c>
      <c r="G8982">
        <v>2.203168</v>
      </c>
      <c r="H8982" t="e">
        <f t="shared" si="806"/>
        <v>#N/A</v>
      </c>
      <c r="I8982" t="e">
        <f t="shared" si="807"/>
        <v>#N/A</v>
      </c>
      <c r="J8982" t="e">
        <f t="shared" si="808"/>
        <v>#N/A</v>
      </c>
      <c r="K8982" t="e">
        <f t="shared" si="809"/>
        <v>#N/A</v>
      </c>
    </row>
    <row r="8983" spans="1:11">
      <c r="A8983">
        <v>1746099000</v>
      </c>
      <c r="B8983">
        <v>2.2287</v>
      </c>
      <c r="C8983">
        <v>2.2369</v>
      </c>
      <c r="D8983">
        <v>2.2287</v>
      </c>
      <c r="E8983">
        <v>2.235</v>
      </c>
      <c r="F8983">
        <v>2.203197</v>
      </c>
      <c r="G8983">
        <v>2.203723</v>
      </c>
      <c r="H8983" t="e">
        <f t="shared" si="806"/>
        <v>#N/A</v>
      </c>
      <c r="I8983" t="e">
        <f t="shared" si="807"/>
        <v>#N/A</v>
      </c>
      <c r="J8983" t="e">
        <f t="shared" si="808"/>
        <v>#N/A</v>
      </c>
      <c r="K8983" t="e">
        <f t="shared" si="809"/>
        <v>#N/A</v>
      </c>
    </row>
    <row r="8984" spans="1:11">
      <c r="A8984">
        <v>1746099900</v>
      </c>
      <c r="B8984">
        <v>2.2348</v>
      </c>
      <c r="C8984">
        <v>2.2359</v>
      </c>
      <c r="D8984">
        <v>2.2328</v>
      </c>
      <c r="E8984">
        <v>2.2345</v>
      </c>
      <c r="F8984">
        <v>2.203742</v>
      </c>
      <c r="G8984">
        <v>2.204377</v>
      </c>
      <c r="H8984" t="e">
        <f t="shared" si="806"/>
        <v>#N/A</v>
      </c>
      <c r="I8984" t="e">
        <f t="shared" si="807"/>
        <v>#N/A</v>
      </c>
      <c r="J8984" t="e">
        <f t="shared" si="808"/>
        <v>#N/A</v>
      </c>
      <c r="K8984" t="e">
        <f t="shared" si="809"/>
        <v>#N/A</v>
      </c>
    </row>
    <row r="8985" spans="1:11">
      <c r="A8985">
        <v>1746100800</v>
      </c>
      <c r="B8985">
        <v>2.235</v>
      </c>
      <c r="C8985">
        <v>2.2419</v>
      </c>
      <c r="D8985">
        <v>2.2327</v>
      </c>
      <c r="E8985">
        <v>2.2394</v>
      </c>
      <c r="F8985">
        <v>2.204407</v>
      </c>
      <c r="G8985">
        <v>2.205055</v>
      </c>
      <c r="H8985" t="e">
        <f t="shared" si="806"/>
        <v>#N/A</v>
      </c>
      <c r="I8985" t="e">
        <f t="shared" si="807"/>
        <v>#N/A</v>
      </c>
      <c r="J8985" t="e">
        <f t="shared" si="808"/>
        <v>#N/A</v>
      </c>
      <c r="K8985" t="e">
        <f t="shared" si="809"/>
        <v>#N/A</v>
      </c>
    </row>
    <row r="8986" spans="1:11">
      <c r="A8986">
        <v>1746101700</v>
      </c>
      <c r="B8986">
        <v>2.2394</v>
      </c>
      <c r="C8986">
        <v>2.2401</v>
      </c>
      <c r="D8986">
        <v>2.2328</v>
      </c>
      <c r="E8986">
        <v>2.2328</v>
      </c>
      <c r="F8986">
        <v>2.205082</v>
      </c>
      <c r="G8986">
        <v>2.205582</v>
      </c>
      <c r="H8986" t="e">
        <f t="shared" si="806"/>
        <v>#N/A</v>
      </c>
      <c r="I8986" t="e">
        <f t="shared" si="807"/>
        <v>#N/A</v>
      </c>
      <c r="J8986" t="e">
        <f t="shared" si="808"/>
        <v>#N/A</v>
      </c>
      <c r="K8986" t="e">
        <f t="shared" si="809"/>
        <v>#N/A</v>
      </c>
    </row>
    <row r="8987" spans="1:11">
      <c r="A8987">
        <v>1746102600</v>
      </c>
      <c r="B8987">
        <v>2.2317</v>
      </c>
      <c r="C8987">
        <v>2.2378</v>
      </c>
      <c r="D8987">
        <v>2.2296</v>
      </c>
      <c r="E8987">
        <v>2.2369</v>
      </c>
      <c r="F8987">
        <v>2.20559</v>
      </c>
      <c r="G8987">
        <v>2.20619</v>
      </c>
      <c r="H8987" t="e">
        <f t="shared" si="806"/>
        <v>#N/A</v>
      </c>
      <c r="I8987" t="e">
        <f t="shared" si="807"/>
        <v>#N/A</v>
      </c>
      <c r="J8987" t="e">
        <f t="shared" si="808"/>
        <v>#N/A</v>
      </c>
      <c r="K8987" t="e">
        <f t="shared" si="809"/>
        <v>#N/A</v>
      </c>
    </row>
    <row r="8988" spans="1:11">
      <c r="A8988">
        <v>1746103500</v>
      </c>
      <c r="B8988">
        <v>2.2368</v>
      </c>
      <c r="C8988">
        <v>2.2376</v>
      </c>
      <c r="D8988">
        <v>2.234</v>
      </c>
      <c r="E8988">
        <v>2.2354</v>
      </c>
      <c r="F8988">
        <v>2.206195</v>
      </c>
      <c r="G8988">
        <v>2.206808</v>
      </c>
      <c r="H8988" t="e">
        <f t="shared" si="806"/>
        <v>#N/A</v>
      </c>
      <c r="I8988" t="e">
        <f t="shared" si="807"/>
        <v>#N/A</v>
      </c>
      <c r="J8988" t="e">
        <f t="shared" si="808"/>
        <v>#N/A</v>
      </c>
      <c r="K8988" t="e">
        <f t="shared" si="809"/>
        <v>#N/A</v>
      </c>
    </row>
    <row r="8989" spans="1:11">
      <c r="A8989">
        <v>1746104400</v>
      </c>
      <c r="B8989">
        <v>2.2345</v>
      </c>
      <c r="C8989">
        <v>2.2405</v>
      </c>
      <c r="D8989">
        <v>2.2329</v>
      </c>
      <c r="E8989">
        <v>2.2404</v>
      </c>
      <c r="F8989">
        <v>2.206797</v>
      </c>
      <c r="G8989">
        <v>2.207487</v>
      </c>
      <c r="H8989" t="e">
        <f t="shared" si="806"/>
        <v>#N/A</v>
      </c>
      <c r="I8989" t="e">
        <f t="shared" si="807"/>
        <v>#N/A</v>
      </c>
      <c r="J8989" t="e">
        <f t="shared" si="808"/>
        <v>#N/A</v>
      </c>
      <c r="K8989" t="e">
        <f t="shared" si="809"/>
        <v>#N/A</v>
      </c>
    </row>
    <row r="8990" spans="1:11">
      <c r="A8990">
        <v>1746105300</v>
      </c>
      <c r="B8990">
        <v>2.2407</v>
      </c>
      <c r="C8990">
        <v>2.2407</v>
      </c>
      <c r="D8990">
        <v>2.2351</v>
      </c>
      <c r="E8990">
        <v>2.2373</v>
      </c>
      <c r="F8990">
        <v>2.207487</v>
      </c>
      <c r="G8990">
        <v>2.208222</v>
      </c>
      <c r="H8990" t="e">
        <f t="shared" si="806"/>
        <v>#N/A</v>
      </c>
      <c r="I8990" t="e">
        <f t="shared" si="807"/>
        <v>#N/A</v>
      </c>
      <c r="J8990" t="e">
        <f t="shared" si="808"/>
        <v>#N/A</v>
      </c>
      <c r="K8990" t="e">
        <f t="shared" si="809"/>
        <v>#N/A</v>
      </c>
    </row>
    <row r="8991" spans="1:11">
      <c r="A8991">
        <v>1746106200</v>
      </c>
      <c r="B8991">
        <v>2.2375</v>
      </c>
      <c r="C8991">
        <v>2.2383</v>
      </c>
      <c r="D8991">
        <v>2.2197</v>
      </c>
      <c r="E8991">
        <v>2.2277</v>
      </c>
      <c r="F8991">
        <v>2.208223</v>
      </c>
      <c r="G8991">
        <v>2.208803</v>
      </c>
      <c r="H8991" t="e">
        <f t="shared" si="806"/>
        <v>#N/A</v>
      </c>
      <c r="I8991" t="e">
        <f t="shared" si="807"/>
        <v>#N/A</v>
      </c>
      <c r="J8991" t="e">
        <f t="shared" si="808"/>
        <v>#N/A</v>
      </c>
      <c r="K8991" t="e">
        <f t="shared" si="809"/>
        <v>#N/A</v>
      </c>
    </row>
    <row r="8992" spans="1:13">
      <c r="A8992">
        <v>1746107100</v>
      </c>
      <c r="B8992">
        <v>2.2278</v>
      </c>
      <c r="C8992">
        <v>2.2289</v>
      </c>
      <c r="D8992">
        <v>2.2134</v>
      </c>
      <c r="E8992">
        <v>2.2143</v>
      </c>
      <c r="F8992">
        <v>2.208807</v>
      </c>
      <c r="G8992">
        <v>2.209187</v>
      </c>
      <c r="H8992" t="e">
        <f t="shared" si="806"/>
        <v>#N/A</v>
      </c>
      <c r="I8992" t="e">
        <f t="shared" si="807"/>
        <v>#N/A</v>
      </c>
      <c r="J8992" t="e">
        <f t="shared" si="808"/>
        <v>#N/A</v>
      </c>
      <c r="K8992" t="e">
        <f t="shared" si="809"/>
        <v>#N/A</v>
      </c>
      <c r="L8992">
        <v>0.236</v>
      </c>
      <c r="M8992">
        <v>2.12</v>
      </c>
    </row>
    <row r="8993" spans="1:11">
      <c r="A8993">
        <v>1746108000</v>
      </c>
      <c r="B8993">
        <v>2.2152</v>
      </c>
      <c r="C8993">
        <v>2.2289</v>
      </c>
      <c r="D8993">
        <v>2.2142</v>
      </c>
      <c r="E8993">
        <v>2.2261</v>
      </c>
      <c r="F8993">
        <v>2.209207</v>
      </c>
      <c r="G8993">
        <v>2.209662</v>
      </c>
      <c r="H8993" t="e">
        <f t="shared" si="806"/>
        <v>#N/A</v>
      </c>
      <c r="I8993" t="e">
        <f t="shared" si="807"/>
        <v>#N/A</v>
      </c>
      <c r="J8993" t="e">
        <f t="shared" si="808"/>
        <v>#N/A</v>
      </c>
      <c r="K8993" t="e">
        <f t="shared" si="809"/>
        <v>#N/A</v>
      </c>
    </row>
    <row r="8994" spans="1:11">
      <c r="A8994">
        <v>1746108900</v>
      </c>
      <c r="B8994">
        <v>2.2263</v>
      </c>
      <c r="C8994">
        <v>2.2303</v>
      </c>
      <c r="D8994">
        <v>2.223</v>
      </c>
      <c r="E8994">
        <v>2.2278</v>
      </c>
      <c r="F8994">
        <v>2.209698</v>
      </c>
      <c r="G8994">
        <v>2.210217</v>
      </c>
      <c r="H8994" t="e">
        <f t="shared" si="806"/>
        <v>#N/A</v>
      </c>
      <c r="I8994" t="e">
        <f t="shared" si="807"/>
        <v>#N/A</v>
      </c>
      <c r="J8994" t="e">
        <f t="shared" si="808"/>
        <v>#N/A</v>
      </c>
      <c r="K8994" t="e">
        <f t="shared" si="809"/>
        <v>#N/A</v>
      </c>
    </row>
    <row r="8995" spans="1:11">
      <c r="A8995">
        <v>1746109800</v>
      </c>
      <c r="B8995">
        <v>2.2276</v>
      </c>
      <c r="C8995">
        <v>2.2324</v>
      </c>
      <c r="D8995">
        <v>2.2228</v>
      </c>
      <c r="E8995">
        <v>2.2266</v>
      </c>
      <c r="F8995">
        <v>2.210247</v>
      </c>
      <c r="G8995">
        <v>2.210818</v>
      </c>
      <c r="H8995" t="e">
        <f t="shared" si="806"/>
        <v>#N/A</v>
      </c>
      <c r="I8995" t="e">
        <f t="shared" si="807"/>
        <v>#N/A</v>
      </c>
      <c r="J8995" t="e">
        <f t="shared" si="808"/>
        <v>#N/A</v>
      </c>
      <c r="K8995" t="e">
        <f t="shared" si="809"/>
        <v>#N/A</v>
      </c>
    </row>
    <row r="8996" spans="1:11">
      <c r="A8996">
        <v>1746110700</v>
      </c>
      <c r="B8996">
        <v>2.2262</v>
      </c>
      <c r="C8996">
        <v>2.241</v>
      </c>
      <c r="D8996">
        <v>2.2251</v>
      </c>
      <c r="E8996">
        <v>2.2409</v>
      </c>
      <c r="F8996">
        <v>2.210842</v>
      </c>
      <c r="G8996">
        <v>2.211698</v>
      </c>
      <c r="H8996" t="e">
        <f t="shared" si="806"/>
        <v>#N/A</v>
      </c>
      <c r="I8996" t="e">
        <f t="shared" si="807"/>
        <v>#N/A</v>
      </c>
      <c r="J8996" t="e">
        <f t="shared" si="808"/>
        <v>#N/A</v>
      </c>
      <c r="K8996" t="e">
        <f t="shared" si="809"/>
        <v>#N/A</v>
      </c>
    </row>
    <row r="8997" spans="1:11">
      <c r="A8997">
        <v>1746111600</v>
      </c>
      <c r="B8997">
        <v>2.241</v>
      </c>
      <c r="C8997">
        <v>2.2526</v>
      </c>
      <c r="D8997">
        <v>2.2354</v>
      </c>
      <c r="E8997">
        <v>2.2515</v>
      </c>
      <c r="F8997">
        <v>2.211722</v>
      </c>
      <c r="G8997">
        <v>2.212713</v>
      </c>
      <c r="H8997" t="e">
        <f t="shared" si="806"/>
        <v>#N/A</v>
      </c>
      <c r="I8997" t="e">
        <f t="shared" si="807"/>
        <v>#N/A</v>
      </c>
      <c r="J8997">
        <v>1746111600</v>
      </c>
      <c r="K8997">
        <v>2.2433</v>
      </c>
    </row>
    <row r="8998" spans="1:11">
      <c r="A8998">
        <v>1746112500</v>
      </c>
      <c r="B8998">
        <v>2.2513</v>
      </c>
      <c r="C8998">
        <v>2.2543</v>
      </c>
      <c r="D8998">
        <v>2.2424</v>
      </c>
      <c r="E8998">
        <v>2.2448</v>
      </c>
      <c r="F8998">
        <v>2.212717</v>
      </c>
      <c r="G8998">
        <v>2.213613</v>
      </c>
      <c r="H8998" t="e">
        <f t="shared" si="806"/>
        <v>#N/A</v>
      </c>
      <c r="I8998" t="e">
        <f t="shared" si="807"/>
        <v>#N/A</v>
      </c>
      <c r="J8998" t="e">
        <f t="shared" ref="J8998:J9061" si="810">NA()</f>
        <v>#N/A</v>
      </c>
      <c r="K8998" t="e">
        <f t="shared" ref="K8998:K9061" si="811">NA()</f>
        <v>#N/A</v>
      </c>
    </row>
    <row r="8999" spans="1:11">
      <c r="A8999">
        <v>1746113400</v>
      </c>
      <c r="B8999">
        <v>2.2454</v>
      </c>
      <c r="C8999">
        <v>2.2467</v>
      </c>
      <c r="D8999">
        <v>2.2395</v>
      </c>
      <c r="E8999">
        <v>2.2415</v>
      </c>
      <c r="F8999">
        <v>2.213625</v>
      </c>
      <c r="G8999">
        <v>2.214498</v>
      </c>
      <c r="H8999" t="e">
        <f t="shared" si="806"/>
        <v>#N/A</v>
      </c>
      <c r="I8999" t="e">
        <f t="shared" si="807"/>
        <v>#N/A</v>
      </c>
      <c r="J8999" t="e">
        <f t="shared" si="810"/>
        <v>#N/A</v>
      </c>
      <c r="K8999" t="e">
        <f t="shared" si="811"/>
        <v>#N/A</v>
      </c>
    </row>
    <row r="9000" spans="1:11">
      <c r="A9000">
        <v>1746114300</v>
      </c>
      <c r="B9000">
        <v>2.2417</v>
      </c>
      <c r="C9000">
        <v>2.2436</v>
      </c>
      <c r="D9000">
        <v>2.233</v>
      </c>
      <c r="E9000">
        <v>2.2335</v>
      </c>
      <c r="F9000">
        <v>2.214513</v>
      </c>
      <c r="G9000">
        <v>2.215158</v>
      </c>
      <c r="H9000" t="e">
        <f t="shared" si="806"/>
        <v>#N/A</v>
      </c>
      <c r="I9000" t="e">
        <f t="shared" si="807"/>
        <v>#N/A</v>
      </c>
      <c r="J9000" t="e">
        <f t="shared" si="810"/>
        <v>#N/A</v>
      </c>
      <c r="K9000" t="e">
        <f t="shared" si="811"/>
        <v>#N/A</v>
      </c>
    </row>
    <row r="9001" spans="1:11">
      <c r="A9001">
        <v>1746115200</v>
      </c>
      <c r="B9001">
        <v>2.2337</v>
      </c>
      <c r="C9001">
        <v>2.2472</v>
      </c>
      <c r="D9001">
        <v>2.2337</v>
      </c>
      <c r="E9001">
        <v>2.2446</v>
      </c>
      <c r="F9001">
        <v>2.21517</v>
      </c>
      <c r="G9001">
        <v>2.215965</v>
      </c>
      <c r="H9001" t="e">
        <f t="shared" si="806"/>
        <v>#N/A</v>
      </c>
      <c r="I9001" t="e">
        <f t="shared" si="807"/>
        <v>#N/A</v>
      </c>
      <c r="J9001" t="e">
        <f t="shared" si="810"/>
        <v>#N/A</v>
      </c>
      <c r="K9001" t="e">
        <f t="shared" si="811"/>
        <v>#N/A</v>
      </c>
    </row>
    <row r="9002" spans="1:11">
      <c r="A9002">
        <v>1746116100</v>
      </c>
      <c r="B9002">
        <v>2.2446</v>
      </c>
      <c r="C9002">
        <v>2.2464</v>
      </c>
      <c r="D9002">
        <v>2.2386</v>
      </c>
      <c r="E9002">
        <v>2.2426</v>
      </c>
      <c r="F9002">
        <v>2.215977</v>
      </c>
      <c r="G9002">
        <v>2.216717</v>
      </c>
      <c r="H9002" t="e">
        <f t="shared" si="806"/>
        <v>#N/A</v>
      </c>
      <c r="I9002" t="e">
        <f t="shared" si="807"/>
        <v>#N/A</v>
      </c>
      <c r="J9002" t="e">
        <f t="shared" si="810"/>
        <v>#N/A</v>
      </c>
      <c r="K9002" t="e">
        <f t="shared" si="811"/>
        <v>#N/A</v>
      </c>
    </row>
    <row r="9003" spans="1:11">
      <c r="A9003">
        <v>1746117000</v>
      </c>
      <c r="B9003">
        <v>2.242</v>
      </c>
      <c r="C9003">
        <v>2.25</v>
      </c>
      <c r="D9003">
        <v>2.2417</v>
      </c>
      <c r="E9003">
        <v>2.2491</v>
      </c>
      <c r="F9003">
        <v>2.21672</v>
      </c>
      <c r="G9003">
        <v>2.217573</v>
      </c>
      <c r="H9003" t="e">
        <f t="shared" si="806"/>
        <v>#N/A</v>
      </c>
      <c r="I9003" t="e">
        <f t="shared" si="807"/>
        <v>#N/A</v>
      </c>
      <c r="J9003" t="e">
        <f t="shared" si="810"/>
        <v>#N/A</v>
      </c>
      <c r="K9003" t="e">
        <f t="shared" si="811"/>
        <v>#N/A</v>
      </c>
    </row>
    <row r="9004" spans="1:11">
      <c r="A9004">
        <v>1746117900</v>
      </c>
      <c r="B9004">
        <v>2.2487</v>
      </c>
      <c r="C9004">
        <v>2.25</v>
      </c>
      <c r="D9004">
        <v>2.2376</v>
      </c>
      <c r="E9004">
        <v>2.2386</v>
      </c>
      <c r="F9004">
        <v>2.217577</v>
      </c>
      <c r="G9004">
        <v>2.218235</v>
      </c>
      <c r="H9004" t="e">
        <f t="shared" si="806"/>
        <v>#N/A</v>
      </c>
      <c r="I9004" t="e">
        <f t="shared" si="807"/>
        <v>#N/A</v>
      </c>
      <c r="J9004" t="e">
        <f t="shared" si="810"/>
        <v>#N/A</v>
      </c>
      <c r="K9004" t="e">
        <f t="shared" si="811"/>
        <v>#N/A</v>
      </c>
    </row>
    <row r="9005" spans="1:11">
      <c r="A9005">
        <v>1746118800</v>
      </c>
      <c r="B9005">
        <v>2.2384</v>
      </c>
      <c r="C9005">
        <v>2.2422</v>
      </c>
      <c r="D9005">
        <v>2.2365</v>
      </c>
      <c r="E9005">
        <v>2.2392</v>
      </c>
      <c r="F9005">
        <v>2.218235</v>
      </c>
      <c r="G9005">
        <v>2.218817</v>
      </c>
      <c r="H9005" t="e">
        <f t="shared" si="806"/>
        <v>#N/A</v>
      </c>
      <c r="I9005" t="e">
        <f t="shared" si="807"/>
        <v>#N/A</v>
      </c>
      <c r="J9005" t="e">
        <f t="shared" si="810"/>
        <v>#N/A</v>
      </c>
      <c r="K9005" t="e">
        <f t="shared" si="811"/>
        <v>#N/A</v>
      </c>
    </row>
    <row r="9006" spans="1:11">
      <c r="A9006">
        <v>1746119700</v>
      </c>
      <c r="B9006">
        <v>2.2392</v>
      </c>
      <c r="C9006">
        <v>2.2435</v>
      </c>
      <c r="D9006">
        <v>2.2319</v>
      </c>
      <c r="E9006">
        <v>2.2338</v>
      </c>
      <c r="F9006">
        <v>2.21881</v>
      </c>
      <c r="G9006">
        <v>2.219107</v>
      </c>
      <c r="H9006" t="e">
        <f t="shared" si="806"/>
        <v>#N/A</v>
      </c>
      <c r="I9006" t="e">
        <f t="shared" si="807"/>
        <v>#N/A</v>
      </c>
      <c r="J9006" t="e">
        <f t="shared" si="810"/>
        <v>#N/A</v>
      </c>
      <c r="K9006" t="e">
        <f t="shared" si="811"/>
        <v>#N/A</v>
      </c>
    </row>
    <row r="9007" spans="1:11">
      <c r="A9007">
        <v>1746120600</v>
      </c>
      <c r="B9007">
        <v>2.2338</v>
      </c>
      <c r="C9007">
        <v>2.237</v>
      </c>
      <c r="D9007">
        <v>2.2254</v>
      </c>
      <c r="E9007">
        <v>2.2284</v>
      </c>
      <c r="F9007">
        <v>2.219087</v>
      </c>
      <c r="G9007">
        <v>2.219413</v>
      </c>
      <c r="H9007" t="e">
        <f t="shared" si="806"/>
        <v>#N/A</v>
      </c>
      <c r="I9007" t="e">
        <f t="shared" si="807"/>
        <v>#N/A</v>
      </c>
      <c r="J9007" t="e">
        <f t="shared" si="810"/>
        <v>#N/A</v>
      </c>
      <c r="K9007" t="e">
        <f t="shared" si="811"/>
        <v>#N/A</v>
      </c>
    </row>
    <row r="9008" spans="1:11">
      <c r="A9008">
        <v>1746121500</v>
      </c>
      <c r="B9008">
        <v>2.2284</v>
      </c>
      <c r="C9008">
        <v>2.2326</v>
      </c>
      <c r="D9008">
        <v>2.2274</v>
      </c>
      <c r="E9008">
        <v>2.2312</v>
      </c>
      <c r="F9008">
        <v>2.219393</v>
      </c>
      <c r="G9008">
        <v>2.21992</v>
      </c>
      <c r="H9008" t="e">
        <f t="shared" si="806"/>
        <v>#N/A</v>
      </c>
      <c r="I9008" t="e">
        <f t="shared" si="807"/>
        <v>#N/A</v>
      </c>
      <c r="J9008" t="e">
        <f t="shared" si="810"/>
        <v>#N/A</v>
      </c>
      <c r="K9008" t="e">
        <f t="shared" si="811"/>
        <v>#N/A</v>
      </c>
    </row>
    <row r="9009" spans="1:11">
      <c r="A9009">
        <v>1746122400</v>
      </c>
      <c r="B9009">
        <v>2.2312</v>
      </c>
      <c r="C9009">
        <v>2.2326</v>
      </c>
      <c r="D9009">
        <v>2.2256</v>
      </c>
      <c r="E9009">
        <v>2.2259</v>
      </c>
      <c r="F9009">
        <v>2.2199</v>
      </c>
      <c r="G9009">
        <v>2.220257</v>
      </c>
      <c r="H9009" t="e">
        <f t="shared" si="806"/>
        <v>#N/A</v>
      </c>
      <c r="I9009" t="e">
        <f t="shared" si="807"/>
        <v>#N/A</v>
      </c>
      <c r="J9009" t="e">
        <f t="shared" si="810"/>
        <v>#N/A</v>
      </c>
      <c r="K9009" t="e">
        <f t="shared" si="811"/>
        <v>#N/A</v>
      </c>
    </row>
    <row r="9010" spans="1:13">
      <c r="A9010">
        <v>1746123300</v>
      </c>
      <c r="B9010">
        <v>2.2257</v>
      </c>
      <c r="C9010">
        <v>2.2276</v>
      </c>
      <c r="D9010">
        <v>2.2207</v>
      </c>
      <c r="E9010">
        <v>2.2214</v>
      </c>
      <c r="F9010">
        <v>2.220223</v>
      </c>
      <c r="G9010">
        <v>2.220507</v>
      </c>
      <c r="H9010" t="e">
        <f t="shared" si="806"/>
        <v>#N/A</v>
      </c>
      <c r="I9010" t="e">
        <f t="shared" si="807"/>
        <v>#N/A</v>
      </c>
      <c r="J9010" t="e">
        <f t="shared" si="810"/>
        <v>#N/A</v>
      </c>
      <c r="K9010" t="e">
        <f t="shared" si="811"/>
        <v>#N/A</v>
      </c>
      <c r="L9010">
        <v>0.236</v>
      </c>
      <c r="M9010">
        <v>2.12</v>
      </c>
    </row>
    <row r="9011" spans="1:11">
      <c r="A9011">
        <v>1746124200</v>
      </c>
      <c r="B9011">
        <v>2.2211</v>
      </c>
      <c r="C9011">
        <v>2.2285</v>
      </c>
      <c r="D9011">
        <v>2.2196</v>
      </c>
      <c r="E9011">
        <v>2.2277</v>
      </c>
      <c r="F9011">
        <v>2.220468</v>
      </c>
      <c r="G9011">
        <v>2.220862</v>
      </c>
      <c r="H9011" t="e">
        <f t="shared" si="806"/>
        <v>#N/A</v>
      </c>
      <c r="I9011" t="e">
        <f t="shared" si="807"/>
        <v>#N/A</v>
      </c>
      <c r="J9011" t="e">
        <f t="shared" si="810"/>
        <v>#N/A</v>
      </c>
      <c r="K9011" t="e">
        <f t="shared" si="811"/>
        <v>#N/A</v>
      </c>
    </row>
    <row r="9012" spans="1:11">
      <c r="A9012">
        <v>1746125100</v>
      </c>
      <c r="B9012">
        <v>2.2283</v>
      </c>
      <c r="C9012">
        <v>2.2319</v>
      </c>
      <c r="D9012">
        <v>2.2279</v>
      </c>
      <c r="E9012">
        <v>2.2304</v>
      </c>
      <c r="F9012">
        <v>2.220843</v>
      </c>
      <c r="G9012">
        <v>2.221352</v>
      </c>
      <c r="H9012" t="e">
        <f t="shared" si="806"/>
        <v>#N/A</v>
      </c>
      <c r="I9012" t="e">
        <f t="shared" si="807"/>
        <v>#N/A</v>
      </c>
      <c r="J9012" t="e">
        <f t="shared" si="810"/>
        <v>#N/A</v>
      </c>
      <c r="K9012" t="e">
        <f t="shared" si="811"/>
        <v>#N/A</v>
      </c>
    </row>
    <row r="9013" spans="1:11">
      <c r="A9013">
        <v>1746126000</v>
      </c>
      <c r="B9013">
        <v>2.2304</v>
      </c>
      <c r="C9013">
        <v>2.2304</v>
      </c>
      <c r="D9013">
        <v>2.2224</v>
      </c>
      <c r="E9013">
        <v>2.2233</v>
      </c>
      <c r="F9013">
        <v>2.221327</v>
      </c>
      <c r="G9013">
        <v>2.221667</v>
      </c>
      <c r="H9013" t="e">
        <f t="shared" si="806"/>
        <v>#N/A</v>
      </c>
      <c r="I9013" t="e">
        <f t="shared" si="807"/>
        <v>#N/A</v>
      </c>
      <c r="J9013" t="e">
        <f t="shared" si="810"/>
        <v>#N/A</v>
      </c>
      <c r="K9013" t="e">
        <f t="shared" si="811"/>
        <v>#N/A</v>
      </c>
    </row>
    <row r="9014" spans="1:11">
      <c r="A9014">
        <v>1746126900</v>
      </c>
      <c r="B9014">
        <v>2.2225</v>
      </c>
      <c r="C9014">
        <v>2.228</v>
      </c>
      <c r="D9014">
        <v>2.2217</v>
      </c>
      <c r="E9014">
        <v>2.2253</v>
      </c>
      <c r="F9014">
        <v>2.221628</v>
      </c>
      <c r="G9014">
        <v>2.222153</v>
      </c>
      <c r="H9014" t="e">
        <f t="shared" si="806"/>
        <v>#N/A</v>
      </c>
      <c r="I9014" t="e">
        <f t="shared" si="807"/>
        <v>#N/A</v>
      </c>
      <c r="J9014" t="e">
        <f t="shared" si="810"/>
        <v>#N/A</v>
      </c>
      <c r="K9014" t="e">
        <f t="shared" si="811"/>
        <v>#N/A</v>
      </c>
    </row>
    <row r="9015" spans="1:11">
      <c r="A9015">
        <v>1746127800</v>
      </c>
      <c r="B9015">
        <v>2.2248</v>
      </c>
      <c r="C9015">
        <v>2.2257</v>
      </c>
      <c r="D9015">
        <v>2.2183</v>
      </c>
      <c r="E9015">
        <v>2.2183</v>
      </c>
      <c r="F9015">
        <v>2.222107</v>
      </c>
      <c r="G9015">
        <v>2.222467</v>
      </c>
      <c r="H9015" t="e">
        <f t="shared" si="806"/>
        <v>#N/A</v>
      </c>
      <c r="I9015" t="e">
        <f t="shared" si="807"/>
        <v>#N/A</v>
      </c>
      <c r="J9015" t="e">
        <f t="shared" si="810"/>
        <v>#N/A</v>
      </c>
      <c r="K9015" t="e">
        <f t="shared" si="811"/>
        <v>#N/A</v>
      </c>
    </row>
    <row r="9016" spans="1:11">
      <c r="A9016">
        <v>1746128700</v>
      </c>
      <c r="B9016">
        <v>2.2183</v>
      </c>
      <c r="C9016">
        <v>2.2207</v>
      </c>
      <c r="D9016">
        <v>2.214</v>
      </c>
      <c r="E9016">
        <v>2.2156</v>
      </c>
      <c r="F9016">
        <v>2.22242</v>
      </c>
      <c r="G9016">
        <v>2.222653</v>
      </c>
      <c r="H9016" t="e">
        <f t="shared" si="806"/>
        <v>#N/A</v>
      </c>
      <c r="I9016" t="e">
        <f t="shared" si="807"/>
        <v>#N/A</v>
      </c>
      <c r="J9016" t="e">
        <f t="shared" si="810"/>
        <v>#N/A</v>
      </c>
      <c r="K9016" t="e">
        <f t="shared" si="811"/>
        <v>#N/A</v>
      </c>
    </row>
    <row r="9017" spans="1:11">
      <c r="A9017">
        <v>1746129600</v>
      </c>
      <c r="B9017">
        <v>2.2154</v>
      </c>
      <c r="C9017">
        <v>2.2202</v>
      </c>
      <c r="D9017">
        <v>2.21</v>
      </c>
      <c r="E9017">
        <v>2.2201</v>
      </c>
      <c r="F9017">
        <v>2.222605</v>
      </c>
      <c r="G9017">
        <v>2.222865</v>
      </c>
      <c r="H9017" t="e">
        <f t="shared" si="806"/>
        <v>#N/A</v>
      </c>
      <c r="I9017" t="e">
        <f t="shared" si="807"/>
        <v>#N/A</v>
      </c>
      <c r="J9017" t="e">
        <f t="shared" si="810"/>
        <v>#N/A</v>
      </c>
      <c r="K9017" t="e">
        <f t="shared" si="811"/>
        <v>#N/A</v>
      </c>
    </row>
    <row r="9018" spans="1:11">
      <c r="A9018">
        <v>1746130500</v>
      </c>
      <c r="B9018">
        <v>2.2203</v>
      </c>
      <c r="C9018">
        <v>2.2222</v>
      </c>
      <c r="D9018">
        <v>2.2161</v>
      </c>
      <c r="E9018">
        <v>2.2207</v>
      </c>
      <c r="F9018">
        <v>2.222818</v>
      </c>
      <c r="G9018">
        <v>2.223075</v>
      </c>
      <c r="H9018" t="e">
        <f t="shared" si="806"/>
        <v>#N/A</v>
      </c>
      <c r="I9018" t="e">
        <f t="shared" si="807"/>
        <v>#N/A</v>
      </c>
      <c r="J9018" t="e">
        <f t="shared" si="810"/>
        <v>#N/A</v>
      </c>
      <c r="K9018" t="e">
        <f t="shared" si="811"/>
        <v>#N/A</v>
      </c>
    </row>
    <row r="9019" spans="1:11">
      <c r="A9019">
        <v>1746131400</v>
      </c>
      <c r="B9019">
        <v>2.2207</v>
      </c>
      <c r="C9019">
        <v>2.2212</v>
      </c>
      <c r="D9019">
        <v>2.2144</v>
      </c>
      <c r="E9019">
        <v>2.2147</v>
      </c>
      <c r="F9019">
        <v>2.223033</v>
      </c>
      <c r="G9019">
        <v>2.223148</v>
      </c>
      <c r="H9019" t="e">
        <f t="shared" si="806"/>
        <v>#N/A</v>
      </c>
      <c r="I9019" t="e">
        <f t="shared" si="807"/>
        <v>#N/A</v>
      </c>
      <c r="J9019" t="e">
        <f t="shared" si="810"/>
        <v>#N/A</v>
      </c>
      <c r="K9019" t="e">
        <f t="shared" si="811"/>
        <v>#N/A</v>
      </c>
    </row>
    <row r="9020" spans="1:11">
      <c r="A9020">
        <v>1746132300</v>
      </c>
      <c r="B9020">
        <v>2.2141</v>
      </c>
      <c r="C9020">
        <v>2.2146</v>
      </c>
      <c r="D9020">
        <v>2.2075</v>
      </c>
      <c r="E9020">
        <v>2.2128</v>
      </c>
      <c r="F9020">
        <v>2.223108</v>
      </c>
      <c r="G9020">
        <v>2.223213</v>
      </c>
      <c r="H9020" t="e">
        <f t="shared" si="806"/>
        <v>#N/A</v>
      </c>
      <c r="I9020" t="e">
        <f t="shared" si="807"/>
        <v>#N/A</v>
      </c>
      <c r="J9020" t="e">
        <f t="shared" si="810"/>
        <v>#N/A</v>
      </c>
      <c r="K9020" t="e">
        <f t="shared" si="811"/>
        <v>#N/A</v>
      </c>
    </row>
    <row r="9021" spans="1:11">
      <c r="A9021">
        <v>1746133200</v>
      </c>
      <c r="B9021">
        <v>2.2129</v>
      </c>
      <c r="C9021">
        <v>2.2226</v>
      </c>
      <c r="D9021">
        <v>2.2129</v>
      </c>
      <c r="E9021">
        <v>2.2223</v>
      </c>
      <c r="F9021">
        <v>2.223178</v>
      </c>
      <c r="G9021">
        <v>2.223585</v>
      </c>
      <c r="H9021" t="e">
        <f t="shared" si="806"/>
        <v>#N/A</v>
      </c>
      <c r="I9021" t="e">
        <f t="shared" si="807"/>
        <v>#N/A</v>
      </c>
      <c r="J9021" t="e">
        <f t="shared" si="810"/>
        <v>#N/A</v>
      </c>
      <c r="K9021" t="e">
        <f t="shared" si="811"/>
        <v>#N/A</v>
      </c>
    </row>
    <row r="9022" spans="1:11">
      <c r="A9022">
        <v>1746134100</v>
      </c>
      <c r="B9022">
        <v>2.2223</v>
      </c>
      <c r="C9022">
        <v>2.2228</v>
      </c>
      <c r="D9022">
        <v>2.2185</v>
      </c>
      <c r="E9022">
        <v>2.2192</v>
      </c>
      <c r="F9022">
        <v>2.223538</v>
      </c>
      <c r="G9022">
        <v>2.223862</v>
      </c>
      <c r="H9022" t="e">
        <f t="shared" si="806"/>
        <v>#N/A</v>
      </c>
      <c r="I9022" t="e">
        <f t="shared" si="807"/>
        <v>#N/A</v>
      </c>
      <c r="J9022" t="e">
        <f t="shared" si="810"/>
        <v>#N/A</v>
      </c>
      <c r="K9022" t="e">
        <f t="shared" si="811"/>
        <v>#N/A</v>
      </c>
    </row>
    <row r="9023" spans="1:11">
      <c r="A9023">
        <v>1746135000</v>
      </c>
      <c r="B9023">
        <v>2.2192</v>
      </c>
      <c r="C9023">
        <v>2.2249</v>
      </c>
      <c r="D9023">
        <v>2.2156</v>
      </c>
      <c r="E9023">
        <v>2.2241</v>
      </c>
      <c r="F9023">
        <v>2.223817</v>
      </c>
      <c r="G9023">
        <v>2.224332</v>
      </c>
      <c r="H9023" t="e">
        <f t="shared" si="806"/>
        <v>#N/A</v>
      </c>
      <c r="I9023" t="e">
        <f t="shared" si="807"/>
        <v>#N/A</v>
      </c>
      <c r="J9023" t="e">
        <f t="shared" si="810"/>
        <v>#N/A</v>
      </c>
      <c r="K9023" t="e">
        <f t="shared" si="811"/>
        <v>#N/A</v>
      </c>
    </row>
    <row r="9024" spans="1:11">
      <c r="A9024">
        <v>1746135900</v>
      </c>
      <c r="B9024">
        <v>2.2252</v>
      </c>
      <c r="C9024">
        <v>2.2257</v>
      </c>
      <c r="D9024">
        <v>2.2192</v>
      </c>
      <c r="E9024">
        <v>2.2192</v>
      </c>
      <c r="F9024">
        <v>2.224305</v>
      </c>
      <c r="G9024">
        <v>2.224738</v>
      </c>
      <c r="H9024" t="e">
        <f t="shared" si="806"/>
        <v>#N/A</v>
      </c>
      <c r="I9024" t="e">
        <f t="shared" si="807"/>
        <v>#N/A</v>
      </c>
      <c r="J9024" t="e">
        <f t="shared" si="810"/>
        <v>#N/A</v>
      </c>
      <c r="K9024" t="e">
        <f t="shared" si="811"/>
        <v>#N/A</v>
      </c>
    </row>
    <row r="9025" spans="1:11">
      <c r="A9025">
        <v>1746136800</v>
      </c>
      <c r="B9025">
        <v>2.2191</v>
      </c>
      <c r="C9025">
        <v>2.2236</v>
      </c>
      <c r="D9025">
        <v>2.2161</v>
      </c>
      <c r="E9025">
        <v>2.2211</v>
      </c>
      <c r="F9025">
        <v>2.224725</v>
      </c>
      <c r="G9025">
        <v>2.225173</v>
      </c>
      <c r="H9025" t="e">
        <f t="shared" si="806"/>
        <v>#N/A</v>
      </c>
      <c r="I9025" t="e">
        <f t="shared" si="807"/>
        <v>#N/A</v>
      </c>
      <c r="J9025" t="e">
        <f t="shared" si="810"/>
        <v>#N/A</v>
      </c>
      <c r="K9025" t="e">
        <f t="shared" si="811"/>
        <v>#N/A</v>
      </c>
    </row>
    <row r="9026" spans="1:11">
      <c r="A9026">
        <v>1746137700</v>
      </c>
      <c r="B9026">
        <v>2.2207</v>
      </c>
      <c r="C9026">
        <v>2.2216</v>
      </c>
      <c r="D9026">
        <v>2.2176</v>
      </c>
      <c r="E9026">
        <v>2.2184</v>
      </c>
      <c r="F9026">
        <v>2.225153</v>
      </c>
      <c r="G9026">
        <v>2.225528</v>
      </c>
      <c r="H9026" t="e">
        <f t="shared" si="806"/>
        <v>#N/A</v>
      </c>
      <c r="I9026" t="e">
        <f t="shared" si="807"/>
        <v>#N/A</v>
      </c>
      <c r="J9026" t="e">
        <f t="shared" si="810"/>
        <v>#N/A</v>
      </c>
      <c r="K9026" t="e">
        <f t="shared" si="811"/>
        <v>#N/A</v>
      </c>
    </row>
    <row r="9027" spans="1:11">
      <c r="A9027">
        <v>1746138600</v>
      </c>
      <c r="B9027">
        <v>2.2184</v>
      </c>
      <c r="C9027">
        <v>2.2189</v>
      </c>
      <c r="D9027">
        <v>2.2134</v>
      </c>
      <c r="E9027">
        <v>2.2157</v>
      </c>
      <c r="F9027">
        <v>2.225515</v>
      </c>
      <c r="G9027">
        <v>2.225883</v>
      </c>
      <c r="H9027" t="e">
        <f t="shared" si="806"/>
        <v>#N/A</v>
      </c>
      <c r="I9027" t="e">
        <f t="shared" si="807"/>
        <v>#N/A</v>
      </c>
      <c r="J9027" t="e">
        <f t="shared" si="810"/>
        <v>#N/A</v>
      </c>
      <c r="K9027" t="e">
        <f t="shared" si="811"/>
        <v>#N/A</v>
      </c>
    </row>
    <row r="9028" spans="1:11">
      <c r="A9028">
        <v>1746139500</v>
      </c>
      <c r="B9028">
        <v>2.2157</v>
      </c>
      <c r="C9028">
        <v>2.2165</v>
      </c>
      <c r="D9028">
        <v>2.2115</v>
      </c>
      <c r="E9028">
        <v>2.213</v>
      </c>
      <c r="F9028">
        <v>2.22587</v>
      </c>
      <c r="G9028">
        <v>2.226138</v>
      </c>
      <c r="H9028" t="e">
        <f t="shared" si="806"/>
        <v>#N/A</v>
      </c>
      <c r="I9028" t="e">
        <f t="shared" si="807"/>
        <v>#N/A</v>
      </c>
      <c r="J9028" t="e">
        <f t="shared" si="810"/>
        <v>#N/A</v>
      </c>
      <c r="K9028" t="e">
        <f t="shared" si="811"/>
        <v>#N/A</v>
      </c>
    </row>
    <row r="9029" spans="1:11">
      <c r="A9029">
        <v>1746140400</v>
      </c>
      <c r="B9029">
        <v>2.2132</v>
      </c>
      <c r="C9029">
        <v>2.2139</v>
      </c>
      <c r="D9029">
        <v>2.2071</v>
      </c>
      <c r="E9029">
        <v>2.2119</v>
      </c>
      <c r="F9029">
        <v>2.226135</v>
      </c>
      <c r="G9029">
        <v>2.226348</v>
      </c>
      <c r="H9029" t="e">
        <f t="shared" si="806"/>
        <v>#N/A</v>
      </c>
      <c r="I9029" t="e">
        <f t="shared" si="807"/>
        <v>#N/A</v>
      </c>
      <c r="J9029" t="e">
        <f t="shared" si="810"/>
        <v>#N/A</v>
      </c>
      <c r="K9029" t="e">
        <f t="shared" si="811"/>
        <v>#N/A</v>
      </c>
    </row>
    <row r="9030" spans="1:11">
      <c r="A9030">
        <v>1746141300</v>
      </c>
      <c r="B9030">
        <v>2.2119</v>
      </c>
      <c r="C9030">
        <v>2.2156</v>
      </c>
      <c r="D9030">
        <v>2.2108</v>
      </c>
      <c r="E9030">
        <v>2.2117</v>
      </c>
      <c r="F9030">
        <v>2.226342</v>
      </c>
      <c r="G9030">
        <v>2.226467</v>
      </c>
      <c r="H9030" t="e">
        <f t="shared" si="806"/>
        <v>#N/A</v>
      </c>
      <c r="I9030" t="e">
        <f t="shared" si="807"/>
        <v>#N/A</v>
      </c>
      <c r="J9030" t="e">
        <f t="shared" si="810"/>
        <v>#N/A</v>
      </c>
      <c r="K9030" t="e">
        <f t="shared" si="811"/>
        <v>#N/A</v>
      </c>
    </row>
    <row r="9031" spans="1:11">
      <c r="A9031">
        <v>1746142200</v>
      </c>
      <c r="B9031">
        <v>2.2117</v>
      </c>
      <c r="C9031">
        <v>2.2117</v>
      </c>
      <c r="D9031">
        <v>2.2067</v>
      </c>
      <c r="E9031">
        <v>2.2091</v>
      </c>
      <c r="F9031">
        <v>2.226442</v>
      </c>
      <c r="G9031">
        <v>2.226555</v>
      </c>
      <c r="H9031" t="e">
        <f t="shared" si="806"/>
        <v>#N/A</v>
      </c>
      <c r="I9031" t="e">
        <f t="shared" si="807"/>
        <v>#N/A</v>
      </c>
      <c r="J9031" t="e">
        <f t="shared" si="810"/>
        <v>#N/A</v>
      </c>
      <c r="K9031" t="e">
        <f t="shared" si="811"/>
        <v>#N/A</v>
      </c>
    </row>
    <row r="9032" spans="1:11">
      <c r="A9032">
        <v>1746143100</v>
      </c>
      <c r="B9032">
        <v>2.2094</v>
      </c>
      <c r="C9032">
        <v>2.2119</v>
      </c>
      <c r="D9032">
        <v>2.208</v>
      </c>
      <c r="E9032">
        <v>2.2097</v>
      </c>
      <c r="F9032">
        <v>2.226535</v>
      </c>
      <c r="G9032">
        <v>2.226573</v>
      </c>
      <c r="H9032" t="e">
        <f t="shared" si="806"/>
        <v>#N/A</v>
      </c>
      <c r="I9032" t="e">
        <f t="shared" si="807"/>
        <v>#N/A</v>
      </c>
      <c r="J9032" t="e">
        <f t="shared" si="810"/>
        <v>#N/A</v>
      </c>
      <c r="K9032" t="e">
        <f t="shared" si="811"/>
        <v>#N/A</v>
      </c>
    </row>
    <row r="9033" spans="1:11">
      <c r="A9033">
        <v>1746144000</v>
      </c>
      <c r="B9033">
        <v>2.2088</v>
      </c>
      <c r="C9033">
        <v>2.2136</v>
      </c>
      <c r="D9033">
        <v>2.2051</v>
      </c>
      <c r="E9033">
        <v>2.2094</v>
      </c>
      <c r="F9033">
        <v>2.226545</v>
      </c>
      <c r="G9033">
        <v>2.226692</v>
      </c>
      <c r="H9033" t="e">
        <f t="shared" si="806"/>
        <v>#N/A</v>
      </c>
      <c r="I9033" t="e">
        <f t="shared" si="807"/>
        <v>#N/A</v>
      </c>
      <c r="J9033" t="e">
        <f t="shared" si="810"/>
        <v>#N/A</v>
      </c>
      <c r="K9033" t="e">
        <f t="shared" si="811"/>
        <v>#N/A</v>
      </c>
    </row>
    <row r="9034" spans="1:11">
      <c r="A9034">
        <v>1746144900</v>
      </c>
      <c r="B9034">
        <v>2.2093</v>
      </c>
      <c r="C9034">
        <v>2.215</v>
      </c>
      <c r="D9034">
        <v>2.2041</v>
      </c>
      <c r="E9034">
        <v>2.215</v>
      </c>
      <c r="F9034">
        <v>2.226662</v>
      </c>
      <c r="G9034">
        <v>2.226828</v>
      </c>
      <c r="H9034" t="e">
        <f t="shared" si="806"/>
        <v>#N/A</v>
      </c>
      <c r="I9034" t="e">
        <f t="shared" si="807"/>
        <v>#N/A</v>
      </c>
      <c r="J9034" t="e">
        <f t="shared" si="810"/>
        <v>#N/A</v>
      </c>
      <c r="K9034" t="e">
        <f t="shared" si="811"/>
        <v>#N/A</v>
      </c>
    </row>
    <row r="9035" spans="1:11">
      <c r="A9035">
        <v>1746145800</v>
      </c>
      <c r="B9035">
        <v>2.215</v>
      </c>
      <c r="C9035">
        <v>2.2196</v>
      </c>
      <c r="D9035">
        <v>2.2095</v>
      </c>
      <c r="E9035">
        <v>2.2117</v>
      </c>
      <c r="F9035">
        <v>2.226798</v>
      </c>
      <c r="G9035">
        <v>2.226835</v>
      </c>
      <c r="H9035" t="e">
        <f t="shared" si="806"/>
        <v>#N/A</v>
      </c>
      <c r="I9035" t="e">
        <f t="shared" si="807"/>
        <v>#N/A</v>
      </c>
      <c r="J9035" t="e">
        <f t="shared" si="810"/>
        <v>#N/A</v>
      </c>
      <c r="K9035" t="e">
        <f t="shared" si="811"/>
        <v>#N/A</v>
      </c>
    </row>
    <row r="9036" spans="1:11">
      <c r="A9036">
        <v>1746146700</v>
      </c>
      <c r="B9036">
        <v>2.2116</v>
      </c>
      <c r="C9036">
        <v>2.2146</v>
      </c>
      <c r="D9036">
        <v>2.2103</v>
      </c>
      <c r="E9036">
        <v>2.2142</v>
      </c>
      <c r="F9036">
        <v>2.226802</v>
      </c>
      <c r="G9036">
        <v>2.22687</v>
      </c>
      <c r="H9036" t="e">
        <f t="shared" si="806"/>
        <v>#N/A</v>
      </c>
      <c r="I9036" t="e">
        <f t="shared" si="807"/>
        <v>#N/A</v>
      </c>
      <c r="J9036" t="e">
        <f t="shared" si="810"/>
        <v>#N/A</v>
      </c>
      <c r="K9036" t="e">
        <f t="shared" si="811"/>
        <v>#N/A</v>
      </c>
    </row>
    <row r="9037" spans="1:11">
      <c r="A9037">
        <v>1746147600</v>
      </c>
      <c r="B9037">
        <v>2.2141</v>
      </c>
      <c r="C9037">
        <v>2.2169</v>
      </c>
      <c r="D9037">
        <v>2.2127</v>
      </c>
      <c r="E9037">
        <v>2.2155</v>
      </c>
      <c r="F9037">
        <v>2.226838</v>
      </c>
      <c r="G9037">
        <v>2.226873</v>
      </c>
      <c r="H9037" t="e">
        <f t="shared" si="806"/>
        <v>#N/A</v>
      </c>
      <c r="I9037" t="e">
        <f t="shared" si="807"/>
        <v>#N/A</v>
      </c>
      <c r="J9037" t="e">
        <f t="shared" si="810"/>
        <v>#N/A</v>
      </c>
      <c r="K9037" t="e">
        <f t="shared" si="811"/>
        <v>#N/A</v>
      </c>
    </row>
    <row r="9038" spans="1:11">
      <c r="A9038">
        <v>1746148500</v>
      </c>
      <c r="B9038">
        <v>2.2155</v>
      </c>
      <c r="C9038">
        <v>2.2226</v>
      </c>
      <c r="D9038">
        <v>2.2155</v>
      </c>
      <c r="E9038">
        <v>2.2172</v>
      </c>
      <c r="F9038">
        <v>2.226842</v>
      </c>
      <c r="G9038">
        <v>2.226542</v>
      </c>
      <c r="H9038" t="e">
        <f t="shared" si="806"/>
        <v>#N/A</v>
      </c>
      <c r="I9038" t="e">
        <f t="shared" si="807"/>
        <v>#N/A</v>
      </c>
      <c r="J9038" t="e">
        <f t="shared" si="810"/>
        <v>#N/A</v>
      </c>
      <c r="K9038" t="e">
        <f t="shared" si="811"/>
        <v>#N/A</v>
      </c>
    </row>
    <row r="9039" spans="1:11">
      <c r="A9039">
        <v>1746149400</v>
      </c>
      <c r="B9039">
        <v>2.2174</v>
      </c>
      <c r="C9039">
        <v>2.2179</v>
      </c>
      <c r="D9039">
        <v>2.2103</v>
      </c>
      <c r="E9039">
        <v>2.2118</v>
      </c>
      <c r="F9039">
        <v>2.226507</v>
      </c>
      <c r="G9039">
        <v>2.226248</v>
      </c>
      <c r="H9039" t="e">
        <f t="shared" si="806"/>
        <v>#N/A</v>
      </c>
      <c r="I9039" t="e">
        <f t="shared" si="807"/>
        <v>#N/A</v>
      </c>
      <c r="J9039" t="e">
        <f t="shared" si="810"/>
        <v>#N/A</v>
      </c>
      <c r="K9039" t="e">
        <f t="shared" si="811"/>
        <v>#N/A</v>
      </c>
    </row>
    <row r="9040" spans="1:11">
      <c r="A9040">
        <v>1746150300</v>
      </c>
      <c r="B9040">
        <v>2.2115</v>
      </c>
      <c r="C9040">
        <v>2.2144</v>
      </c>
      <c r="D9040">
        <v>2.2098</v>
      </c>
      <c r="E9040">
        <v>2.2135</v>
      </c>
      <c r="F9040">
        <v>2.226198</v>
      </c>
      <c r="G9040">
        <v>2.225925</v>
      </c>
      <c r="H9040" t="e">
        <f t="shared" si="806"/>
        <v>#N/A</v>
      </c>
      <c r="I9040" t="e">
        <f t="shared" si="807"/>
        <v>#N/A</v>
      </c>
      <c r="J9040" t="e">
        <f t="shared" si="810"/>
        <v>#N/A</v>
      </c>
      <c r="K9040" t="e">
        <f t="shared" si="811"/>
        <v>#N/A</v>
      </c>
    </row>
    <row r="9041" spans="1:11">
      <c r="A9041">
        <v>1746151200</v>
      </c>
      <c r="B9041">
        <v>2.2127</v>
      </c>
      <c r="C9041">
        <v>2.2138</v>
      </c>
      <c r="D9041">
        <v>2.2091</v>
      </c>
      <c r="E9041">
        <v>2.213</v>
      </c>
      <c r="F9041">
        <v>2.225867</v>
      </c>
      <c r="G9041">
        <v>2.22559</v>
      </c>
      <c r="H9041" t="e">
        <f t="shared" si="806"/>
        <v>#N/A</v>
      </c>
      <c r="I9041" t="e">
        <f t="shared" si="807"/>
        <v>#N/A</v>
      </c>
      <c r="J9041" t="e">
        <f t="shared" si="810"/>
        <v>#N/A</v>
      </c>
      <c r="K9041" t="e">
        <f t="shared" si="811"/>
        <v>#N/A</v>
      </c>
    </row>
    <row r="9042" spans="1:11">
      <c r="A9042">
        <v>1746152100</v>
      </c>
      <c r="B9042">
        <v>2.2135</v>
      </c>
      <c r="C9042">
        <v>2.2208</v>
      </c>
      <c r="D9042">
        <v>2.2121</v>
      </c>
      <c r="E9042">
        <v>2.2188</v>
      </c>
      <c r="F9042">
        <v>2.225538</v>
      </c>
      <c r="G9042">
        <v>2.225427</v>
      </c>
      <c r="H9042" t="e">
        <f t="shared" si="806"/>
        <v>#N/A</v>
      </c>
      <c r="I9042" t="e">
        <f t="shared" si="807"/>
        <v>#N/A</v>
      </c>
      <c r="J9042" t="e">
        <f t="shared" si="810"/>
        <v>#N/A</v>
      </c>
      <c r="K9042" t="e">
        <f t="shared" si="811"/>
        <v>#N/A</v>
      </c>
    </row>
    <row r="9043" spans="1:11">
      <c r="A9043">
        <v>1746153000</v>
      </c>
      <c r="B9043">
        <v>2.2194</v>
      </c>
      <c r="C9043">
        <v>2.2253</v>
      </c>
      <c r="D9043">
        <v>2.219</v>
      </c>
      <c r="E9043">
        <v>2.2211</v>
      </c>
      <c r="F9043">
        <v>2.225383</v>
      </c>
      <c r="G9043">
        <v>2.225195</v>
      </c>
      <c r="H9043" t="e">
        <f t="shared" ref="H9043:H9062" si="812">NA()</f>
        <v>#N/A</v>
      </c>
      <c r="I9043" t="e">
        <f t="shared" ref="I9043:I9062" si="813">NA()</f>
        <v>#N/A</v>
      </c>
      <c r="J9043" t="e">
        <f t="shared" si="810"/>
        <v>#N/A</v>
      </c>
      <c r="K9043" t="e">
        <f t="shared" si="811"/>
        <v>#N/A</v>
      </c>
    </row>
    <row r="9044" spans="1:11">
      <c r="A9044">
        <v>1746153900</v>
      </c>
      <c r="B9044">
        <v>2.2211</v>
      </c>
      <c r="C9044">
        <v>2.2278</v>
      </c>
      <c r="D9044">
        <v>2.2205</v>
      </c>
      <c r="E9044">
        <v>2.225</v>
      </c>
      <c r="F9044">
        <v>2.225155</v>
      </c>
      <c r="G9044">
        <v>2.225037</v>
      </c>
      <c r="H9044" t="e">
        <f t="shared" si="812"/>
        <v>#N/A</v>
      </c>
      <c r="I9044" t="e">
        <f t="shared" si="813"/>
        <v>#N/A</v>
      </c>
      <c r="J9044" t="e">
        <f t="shared" si="810"/>
        <v>#N/A</v>
      </c>
      <c r="K9044" t="e">
        <f t="shared" si="811"/>
        <v>#N/A</v>
      </c>
    </row>
    <row r="9045" spans="1:11">
      <c r="A9045">
        <v>1746154800</v>
      </c>
      <c r="B9045">
        <v>2.225</v>
      </c>
      <c r="C9045">
        <v>2.231</v>
      </c>
      <c r="D9045">
        <v>2.2241</v>
      </c>
      <c r="E9045">
        <v>2.2303</v>
      </c>
      <c r="F9045">
        <v>2.224988</v>
      </c>
      <c r="G9045">
        <v>2.224885</v>
      </c>
      <c r="H9045" t="e">
        <f t="shared" si="812"/>
        <v>#N/A</v>
      </c>
      <c r="I9045" t="e">
        <f t="shared" si="813"/>
        <v>#N/A</v>
      </c>
      <c r="J9045" t="e">
        <f t="shared" si="810"/>
        <v>#N/A</v>
      </c>
      <c r="K9045" t="e">
        <f t="shared" si="811"/>
        <v>#N/A</v>
      </c>
    </row>
    <row r="9046" spans="1:11">
      <c r="A9046">
        <v>1746155700</v>
      </c>
      <c r="B9046">
        <v>2.2303</v>
      </c>
      <c r="C9046">
        <v>2.2308</v>
      </c>
      <c r="D9046">
        <v>2.2212</v>
      </c>
      <c r="E9046">
        <v>2.2218</v>
      </c>
      <c r="F9046">
        <v>2.224837</v>
      </c>
      <c r="G9046">
        <v>2.224702</v>
      </c>
      <c r="H9046" t="e">
        <f t="shared" si="812"/>
        <v>#N/A</v>
      </c>
      <c r="I9046" t="e">
        <f t="shared" si="813"/>
        <v>#N/A</v>
      </c>
      <c r="J9046" t="e">
        <f t="shared" si="810"/>
        <v>#N/A</v>
      </c>
      <c r="K9046" t="e">
        <f t="shared" si="811"/>
        <v>#N/A</v>
      </c>
    </row>
    <row r="9047" spans="1:11">
      <c r="A9047">
        <v>1746156600</v>
      </c>
      <c r="B9047">
        <v>2.2218</v>
      </c>
      <c r="C9047">
        <v>2.225</v>
      </c>
      <c r="D9047">
        <v>2.2216</v>
      </c>
      <c r="E9047">
        <v>2.2244</v>
      </c>
      <c r="F9047">
        <v>2.224672</v>
      </c>
      <c r="G9047">
        <v>2.224493</v>
      </c>
      <c r="H9047" t="e">
        <f t="shared" si="812"/>
        <v>#N/A</v>
      </c>
      <c r="I9047" t="e">
        <f t="shared" si="813"/>
        <v>#N/A</v>
      </c>
      <c r="J9047" t="e">
        <f t="shared" si="810"/>
        <v>#N/A</v>
      </c>
      <c r="K9047" t="e">
        <f t="shared" si="811"/>
        <v>#N/A</v>
      </c>
    </row>
    <row r="9048" spans="1:11">
      <c r="A9048">
        <v>1746157500</v>
      </c>
      <c r="B9048">
        <v>2.2241</v>
      </c>
      <c r="C9048">
        <v>2.2257</v>
      </c>
      <c r="D9048">
        <v>2.2215</v>
      </c>
      <c r="E9048">
        <v>2.2216</v>
      </c>
      <c r="F9048">
        <v>2.22446</v>
      </c>
      <c r="G9048">
        <v>2.224263</v>
      </c>
      <c r="H9048" t="e">
        <f t="shared" si="812"/>
        <v>#N/A</v>
      </c>
      <c r="I9048" t="e">
        <f t="shared" si="813"/>
        <v>#N/A</v>
      </c>
      <c r="J9048" t="e">
        <f t="shared" si="810"/>
        <v>#N/A</v>
      </c>
      <c r="K9048" t="e">
        <f t="shared" si="811"/>
        <v>#N/A</v>
      </c>
    </row>
    <row r="9049" spans="1:11">
      <c r="A9049">
        <v>1746158400</v>
      </c>
      <c r="B9049">
        <v>2.2228</v>
      </c>
      <c r="C9049">
        <v>2.2278</v>
      </c>
      <c r="D9049">
        <v>2.2228</v>
      </c>
      <c r="E9049">
        <v>2.2252</v>
      </c>
      <c r="F9049">
        <v>2.224265</v>
      </c>
      <c r="G9049">
        <v>2.22401</v>
      </c>
      <c r="H9049" t="e">
        <f t="shared" si="812"/>
        <v>#N/A</v>
      </c>
      <c r="I9049" t="e">
        <f t="shared" si="813"/>
        <v>#N/A</v>
      </c>
      <c r="J9049" t="e">
        <f t="shared" si="810"/>
        <v>#N/A</v>
      </c>
      <c r="K9049" t="e">
        <f t="shared" si="811"/>
        <v>#N/A</v>
      </c>
    </row>
    <row r="9050" spans="1:11">
      <c r="A9050">
        <v>1746159300</v>
      </c>
      <c r="B9050">
        <v>2.2252</v>
      </c>
      <c r="C9050">
        <v>2.2299</v>
      </c>
      <c r="D9050">
        <v>2.2235</v>
      </c>
      <c r="E9050">
        <v>2.2281</v>
      </c>
      <c r="F9050">
        <v>2.224007</v>
      </c>
      <c r="G9050">
        <v>2.223857</v>
      </c>
      <c r="H9050" t="e">
        <f t="shared" si="812"/>
        <v>#N/A</v>
      </c>
      <c r="I9050" t="e">
        <f t="shared" si="813"/>
        <v>#N/A</v>
      </c>
      <c r="J9050" t="e">
        <f t="shared" si="810"/>
        <v>#N/A</v>
      </c>
      <c r="K9050" t="e">
        <f t="shared" si="811"/>
        <v>#N/A</v>
      </c>
    </row>
    <row r="9051" spans="1:11">
      <c r="A9051">
        <v>1746160200</v>
      </c>
      <c r="B9051">
        <v>2.2281</v>
      </c>
      <c r="C9051">
        <v>2.2281</v>
      </c>
      <c r="D9051">
        <v>2.2208</v>
      </c>
      <c r="E9051">
        <v>2.2211</v>
      </c>
      <c r="F9051">
        <v>2.22385</v>
      </c>
      <c r="G9051">
        <v>2.223747</v>
      </c>
      <c r="H9051" t="e">
        <f t="shared" si="812"/>
        <v>#N/A</v>
      </c>
      <c r="I9051" t="e">
        <f t="shared" si="813"/>
        <v>#N/A</v>
      </c>
      <c r="J9051" t="e">
        <f t="shared" si="810"/>
        <v>#N/A</v>
      </c>
      <c r="K9051" t="e">
        <f t="shared" si="811"/>
        <v>#N/A</v>
      </c>
    </row>
    <row r="9052" spans="1:11">
      <c r="A9052">
        <v>1746161100</v>
      </c>
      <c r="B9052">
        <v>2.2211</v>
      </c>
      <c r="C9052">
        <v>2.2244</v>
      </c>
      <c r="D9052">
        <v>2.2184</v>
      </c>
      <c r="E9052">
        <v>2.2217</v>
      </c>
      <c r="F9052">
        <v>2.223738</v>
      </c>
      <c r="G9052">
        <v>2.22387</v>
      </c>
      <c r="H9052" t="e">
        <f t="shared" si="812"/>
        <v>#N/A</v>
      </c>
      <c r="I9052" t="e">
        <f t="shared" si="813"/>
        <v>#N/A</v>
      </c>
      <c r="J9052" t="e">
        <f t="shared" si="810"/>
        <v>#N/A</v>
      </c>
      <c r="K9052" t="e">
        <f t="shared" si="811"/>
        <v>#N/A</v>
      </c>
    </row>
    <row r="9053" spans="1:11">
      <c r="A9053">
        <v>1746162000</v>
      </c>
      <c r="B9053">
        <v>2.2216</v>
      </c>
      <c r="C9053">
        <v>2.2275</v>
      </c>
      <c r="D9053">
        <v>2.2203</v>
      </c>
      <c r="E9053">
        <v>2.2247</v>
      </c>
      <c r="F9053">
        <v>2.223845</v>
      </c>
      <c r="G9053">
        <v>2.223847</v>
      </c>
      <c r="H9053" t="e">
        <f t="shared" si="812"/>
        <v>#N/A</v>
      </c>
      <c r="I9053" t="e">
        <f t="shared" si="813"/>
        <v>#N/A</v>
      </c>
      <c r="J9053" t="e">
        <f t="shared" si="810"/>
        <v>#N/A</v>
      </c>
      <c r="K9053" t="e">
        <f t="shared" si="811"/>
        <v>#N/A</v>
      </c>
    </row>
    <row r="9054" spans="1:11">
      <c r="A9054">
        <v>1746162900</v>
      </c>
      <c r="B9054">
        <v>2.2248</v>
      </c>
      <c r="C9054">
        <v>2.2249</v>
      </c>
      <c r="D9054">
        <v>2.2149</v>
      </c>
      <c r="E9054">
        <v>2.218</v>
      </c>
      <c r="F9054">
        <v>2.22382</v>
      </c>
      <c r="G9054">
        <v>2.223683</v>
      </c>
      <c r="H9054" t="e">
        <f t="shared" si="812"/>
        <v>#N/A</v>
      </c>
      <c r="I9054" t="e">
        <f t="shared" si="813"/>
        <v>#N/A</v>
      </c>
      <c r="J9054" t="e">
        <f t="shared" si="810"/>
        <v>#N/A</v>
      </c>
      <c r="K9054" t="e">
        <f t="shared" si="811"/>
        <v>#N/A</v>
      </c>
    </row>
    <row r="9055" spans="1:11">
      <c r="A9055">
        <v>1746163800</v>
      </c>
      <c r="B9055">
        <v>2.2181</v>
      </c>
      <c r="C9055">
        <v>2.2199</v>
      </c>
      <c r="D9055">
        <v>2.2143</v>
      </c>
      <c r="E9055">
        <v>2.2148</v>
      </c>
      <c r="F9055">
        <v>2.223662</v>
      </c>
      <c r="G9055">
        <v>2.223487</v>
      </c>
      <c r="H9055" t="e">
        <f t="shared" si="812"/>
        <v>#N/A</v>
      </c>
      <c r="I9055" t="e">
        <f t="shared" si="813"/>
        <v>#N/A</v>
      </c>
      <c r="J9055" t="e">
        <f t="shared" si="810"/>
        <v>#N/A</v>
      </c>
      <c r="K9055" t="e">
        <f t="shared" si="811"/>
        <v>#N/A</v>
      </c>
    </row>
    <row r="9056" spans="1:11">
      <c r="A9056">
        <v>1746164700</v>
      </c>
      <c r="B9056">
        <v>2.2148</v>
      </c>
      <c r="C9056">
        <v>2.2157</v>
      </c>
      <c r="D9056">
        <v>2.2066</v>
      </c>
      <c r="E9056">
        <v>2.2096</v>
      </c>
      <c r="F9056">
        <v>2.223472</v>
      </c>
      <c r="G9056">
        <v>2.222965</v>
      </c>
      <c r="H9056" t="e">
        <f t="shared" si="812"/>
        <v>#N/A</v>
      </c>
      <c r="I9056" t="e">
        <f t="shared" si="813"/>
        <v>#N/A</v>
      </c>
      <c r="J9056" t="e">
        <f t="shared" si="810"/>
        <v>#N/A</v>
      </c>
      <c r="K9056" t="e">
        <f t="shared" si="811"/>
        <v>#N/A</v>
      </c>
    </row>
    <row r="9057" spans="1:11">
      <c r="A9057">
        <v>1746165600</v>
      </c>
      <c r="B9057">
        <v>2.2096</v>
      </c>
      <c r="C9057">
        <v>2.212</v>
      </c>
      <c r="D9057">
        <v>2.205</v>
      </c>
      <c r="E9057">
        <v>2.2107</v>
      </c>
      <c r="F9057">
        <v>2.222948</v>
      </c>
      <c r="G9057">
        <v>2.222285</v>
      </c>
      <c r="H9057" t="e">
        <f t="shared" si="812"/>
        <v>#N/A</v>
      </c>
      <c r="I9057" t="e">
        <f t="shared" si="813"/>
        <v>#N/A</v>
      </c>
      <c r="J9057" t="e">
        <f t="shared" si="810"/>
        <v>#N/A</v>
      </c>
      <c r="K9057" t="e">
        <f t="shared" si="811"/>
        <v>#N/A</v>
      </c>
    </row>
    <row r="9058" spans="1:11">
      <c r="A9058">
        <v>1746166500</v>
      </c>
      <c r="B9058">
        <v>2.2107</v>
      </c>
      <c r="C9058">
        <v>2.2141</v>
      </c>
      <c r="D9058">
        <v>2.206</v>
      </c>
      <c r="E9058">
        <v>2.2134</v>
      </c>
      <c r="F9058">
        <v>2.222272</v>
      </c>
      <c r="G9058">
        <v>2.221762</v>
      </c>
      <c r="H9058" t="e">
        <f t="shared" si="812"/>
        <v>#N/A</v>
      </c>
      <c r="I9058" t="e">
        <f t="shared" si="813"/>
        <v>#N/A</v>
      </c>
      <c r="J9058" t="e">
        <f t="shared" si="810"/>
        <v>#N/A</v>
      </c>
      <c r="K9058" t="e">
        <f t="shared" si="811"/>
        <v>#N/A</v>
      </c>
    </row>
    <row r="9059" spans="1:11">
      <c r="A9059">
        <v>1746167400</v>
      </c>
      <c r="B9059">
        <v>2.2134</v>
      </c>
      <c r="C9059">
        <v>2.2139</v>
      </c>
      <c r="D9059">
        <v>2.2076</v>
      </c>
      <c r="E9059">
        <v>2.2079</v>
      </c>
      <c r="F9059">
        <v>2.221738</v>
      </c>
      <c r="G9059">
        <v>2.221202</v>
      </c>
      <c r="H9059" t="e">
        <f t="shared" si="812"/>
        <v>#N/A</v>
      </c>
      <c r="I9059" t="e">
        <f t="shared" si="813"/>
        <v>#N/A</v>
      </c>
      <c r="J9059" t="e">
        <f t="shared" si="810"/>
        <v>#N/A</v>
      </c>
      <c r="K9059" t="e">
        <f t="shared" si="811"/>
        <v>#N/A</v>
      </c>
    </row>
    <row r="9060" spans="1:13">
      <c r="A9060">
        <v>1746168300</v>
      </c>
      <c r="B9060">
        <v>2.2079</v>
      </c>
      <c r="C9060">
        <v>2.2084</v>
      </c>
      <c r="D9060">
        <v>2.2026</v>
      </c>
      <c r="E9060">
        <v>2.2084</v>
      </c>
      <c r="F9060">
        <v>2.221175</v>
      </c>
      <c r="G9060">
        <v>2.220783</v>
      </c>
      <c r="H9060" t="e">
        <f t="shared" si="812"/>
        <v>#N/A</v>
      </c>
      <c r="I9060" t="e">
        <f t="shared" si="813"/>
        <v>#N/A</v>
      </c>
      <c r="J9060" t="e">
        <f t="shared" si="810"/>
        <v>#N/A</v>
      </c>
      <c r="K9060" t="e">
        <f t="shared" si="811"/>
        <v>#N/A</v>
      </c>
      <c r="L9060">
        <v>0.382</v>
      </c>
      <c r="M9060">
        <v>1.9857</v>
      </c>
    </row>
    <row r="9061" spans="1:11">
      <c r="A9061">
        <v>1746169200</v>
      </c>
      <c r="B9061">
        <v>2.2082</v>
      </c>
      <c r="C9061">
        <v>2.2112</v>
      </c>
      <c r="D9061">
        <v>2.1979</v>
      </c>
      <c r="E9061">
        <v>2.2029</v>
      </c>
      <c r="F9061">
        <v>2.22075</v>
      </c>
      <c r="G9061">
        <v>2.220088</v>
      </c>
      <c r="H9061" t="e">
        <f t="shared" si="812"/>
        <v>#N/A</v>
      </c>
      <c r="I9061" t="e">
        <f t="shared" si="813"/>
        <v>#N/A</v>
      </c>
      <c r="J9061" t="e">
        <f t="shared" si="810"/>
        <v>#N/A</v>
      </c>
      <c r="K9061" t="e">
        <f t="shared" si="811"/>
        <v>#N/A</v>
      </c>
    </row>
    <row r="9062" spans="1:11">
      <c r="A9062">
        <v>1746170100</v>
      </c>
      <c r="B9062">
        <v>2.2028</v>
      </c>
      <c r="C9062">
        <v>2.2072</v>
      </c>
      <c r="D9062">
        <v>2.2003</v>
      </c>
      <c r="E9062">
        <v>2.2022</v>
      </c>
      <c r="F9062">
        <v>2.220053</v>
      </c>
      <c r="G9062">
        <v>2.219415</v>
      </c>
      <c r="H9062" t="e">
        <f t="shared" si="812"/>
        <v>#N/A</v>
      </c>
      <c r="I9062" t="e">
        <f t="shared" si="813"/>
        <v>#N/A</v>
      </c>
      <c r="J9062" t="e">
        <f>NA()</f>
        <v>#N/A</v>
      </c>
      <c r="K9062" t="e">
        <f>NA()</f>
        <v>#N/A</v>
      </c>
    </row>
    <row r="9063" spans="1:11">
      <c r="A9063">
        <v>1746171000</v>
      </c>
      <c r="B9063">
        <v>2.2025</v>
      </c>
      <c r="C9063">
        <v>2.203</v>
      </c>
      <c r="D9063">
        <v>2.19</v>
      </c>
      <c r="E9063">
        <v>2.1934</v>
      </c>
      <c r="F9063">
        <v>2.219395</v>
      </c>
      <c r="G9063">
        <v>2.218487</v>
      </c>
      <c r="H9063">
        <v>1746112500</v>
      </c>
      <c r="I9063">
        <v>2.2543</v>
      </c>
      <c r="J9063">
        <v>1746171000</v>
      </c>
      <c r="K9063">
        <v>2.1979</v>
      </c>
    </row>
    <row r="9064" spans="1:11">
      <c r="A9064">
        <v>1746171900</v>
      </c>
      <c r="B9064">
        <v>2.1934</v>
      </c>
      <c r="C9064">
        <v>2.1958</v>
      </c>
      <c r="D9064">
        <v>2.188</v>
      </c>
      <c r="E9064">
        <v>2.1919</v>
      </c>
      <c r="F9064">
        <v>2.218473</v>
      </c>
      <c r="G9064">
        <v>2.217708</v>
      </c>
      <c r="H9064" t="e">
        <f t="shared" ref="H9064:H9089" si="814">NA()</f>
        <v>#N/A</v>
      </c>
      <c r="I9064" t="e">
        <f t="shared" ref="I9064:I9089" si="815">NA()</f>
        <v>#N/A</v>
      </c>
      <c r="J9064" t="e">
        <f t="shared" ref="J9064:J9089" si="816">NA()</f>
        <v>#N/A</v>
      </c>
      <c r="K9064" t="e">
        <f t="shared" ref="K9064:K9089" si="817">NA()</f>
        <v>#N/A</v>
      </c>
    </row>
    <row r="9065" spans="1:11">
      <c r="A9065">
        <v>1746172800</v>
      </c>
      <c r="B9065">
        <v>2.1915</v>
      </c>
      <c r="C9065">
        <v>2.1996</v>
      </c>
      <c r="D9065">
        <v>2.1909</v>
      </c>
      <c r="E9065">
        <v>2.1995</v>
      </c>
      <c r="F9065">
        <v>2.217692</v>
      </c>
      <c r="G9065">
        <v>2.217047</v>
      </c>
      <c r="H9065" t="e">
        <f t="shared" si="814"/>
        <v>#N/A</v>
      </c>
      <c r="I9065" t="e">
        <f t="shared" si="815"/>
        <v>#N/A</v>
      </c>
      <c r="J9065" t="e">
        <f t="shared" si="816"/>
        <v>#N/A</v>
      </c>
      <c r="K9065" t="e">
        <f t="shared" si="817"/>
        <v>#N/A</v>
      </c>
    </row>
    <row r="9066" spans="1:13">
      <c r="A9066">
        <v>1746173700</v>
      </c>
      <c r="B9066">
        <v>2.1995</v>
      </c>
      <c r="C9066">
        <v>2.2087</v>
      </c>
      <c r="D9066">
        <v>2.1985</v>
      </c>
      <c r="E9066">
        <v>2.2087</v>
      </c>
      <c r="F9066">
        <v>2.21703</v>
      </c>
      <c r="G9066">
        <v>2.216628</v>
      </c>
      <c r="H9066" t="e">
        <f t="shared" si="814"/>
        <v>#N/A</v>
      </c>
      <c r="I9066" t="e">
        <f t="shared" si="815"/>
        <v>#N/A</v>
      </c>
      <c r="J9066" t="e">
        <f t="shared" si="816"/>
        <v>#N/A</v>
      </c>
      <c r="K9066" t="e">
        <f t="shared" si="817"/>
        <v>#N/A</v>
      </c>
      <c r="L9066">
        <v>0.236</v>
      </c>
      <c r="M9066">
        <v>2.2543</v>
      </c>
    </row>
    <row r="9067" spans="1:11">
      <c r="A9067">
        <v>1746174600</v>
      </c>
      <c r="B9067">
        <v>2.2078</v>
      </c>
      <c r="C9067">
        <v>2.213</v>
      </c>
      <c r="D9067">
        <v>2.2062</v>
      </c>
      <c r="E9067">
        <v>2.2112</v>
      </c>
      <c r="F9067">
        <v>2.216597</v>
      </c>
      <c r="G9067">
        <v>2.216342</v>
      </c>
      <c r="H9067" t="e">
        <f t="shared" si="814"/>
        <v>#N/A</v>
      </c>
      <c r="I9067" t="e">
        <f t="shared" si="815"/>
        <v>#N/A</v>
      </c>
      <c r="J9067" t="e">
        <f t="shared" si="816"/>
        <v>#N/A</v>
      </c>
      <c r="K9067" t="e">
        <f t="shared" si="817"/>
        <v>#N/A</v>
      </c>
    </row>
    <row r="9068" spans="1:13">
      <c r="A9068">
        <v>1746175500</v>
      </c>
      <c r="B9068">
        <v>2.2112</v>
      </c>
      <c r="C9068">
        <v>2.2134</v>
      </c>
      <c r="D9068">
        <v>2.2092</v>
      </c>
      <c r="E9068">
        <v>2.2106</v>
      </c>
      <c r="F9068">
        <v>2.21631</v>
      </c>
      <c r="G9068">
        <v>2.215998</v>
      </c>
      <c r="H9068" t="e">
        <f t="shared" si="814"/>
        <v>#N/A</v>
      </c>
      <c r="I9068" t="e">
        <f t="shared" si="815"/>
        <v>#N/A</v>
      </c>
      <c r="J9068" t="e">
        <f t="shared" si="816"/>
        <v>#N/A</v>
      </c>
      <c r="K9068" t="e">
        <f t="shared" si="817"/>
        <v>#N/A</v>
      </c>
      <c r="L9068">
        <v>0.382</v>
      </c>
      <c r="M9068">
        <v>2.3206</v>
      </c>
    </row>
    <row r="9069" spans="1:11">
      <c r="A9069">
        <v>1746176400</v>
      </c>
      <c r="B9069">
        <v>2.2092</v>
      </c>
      <c r="C9069">
        <v>2.2111</v>
      </c>
      <c r="D9069">
        <v>2.2064</v>
      </c>
      <c r="E9069">
        <v>2.2092</v>
      </c>
      <c r="F9069">
        <v>2.215943</v>
      </c>
      <c r="G9069">
        <v>2.21572</v>
      </c>
      <c r="H9069" t="e">
        <f t="shared" si="814"/>
        <v>#N/A</v>
      </c>
      <c r="I9069" t="e">
        <f t="shared" si="815"/>
        <v>#N/A</v>
      </c>
      <c r="J9069" t="e">
        <f t="shared" si="816"/>
        <v>#N/A</v>
      </c>
      <c r="K9069" t="e">
        <f t="shared" si="817"/>
        <v>#N/A</v>
      </c>
    </row>
    <row r="9070" spans="1:11">
      <c r="A9070">
        <v>1746177300</v>
      </c>
      <c r="B9070">
        <v>2.2097</v>
      </c>
      <c r="C9070">
        <v>2.2098</v>
      </c>
      <c r="D9070">
        <v>2.2048</v>
      </c>
      <c r="E9070">
        <v>2.2072</v>
      </c>
      <c r="F9070">
        <v>2.215677</v>
      </c>
      <c r="G9070">
        <v>2.215483</v>
      </c>
      <c r="H9070" t="e">
        <f t="shared" si="814"/>
        <v>#N/A</v>
      </c>
      <c r="I9070" t="e">
        <f t="shared" si="815"/>
        <v>#N/A</v>
      </c>
      <c r="J9070" t="e">
        <f t="shared" si="816"/>
        <v>#N/A</v>
      </c>
      <c r="K9070" t="e">
        <f t="shared" si="817"/>
        <v>#N/A</v>
      </c>
    </row>
    <row r="9071" spans="1:11">
      <c r="A9071">
        <v>1746178200</v>
      </c>
      <c r="B9071">
        <v>2.2071</v>
      </c>
      <c r="C9071">
        <v>2.2081</v>
      </c>
      <c r="D9071">
        <v>2.2026</v>
      </c>
      <c r="E9071">
        <v>2.2027</v>
      </c>
      <c r="F9071">
        <v>2.215443</v>
      </c>
      <c r="G9071">
        <v>2.215067</v>
      </c>
      <c r="H9071" t="e">
        <f t="shared" si="814"/>
        <v>#N/A</v>
      </c>
      <c r="I9071" t="e">
        <f t="shared" si="815"/>
        <v>#N/A</v>
      </c>
      <c r="J9071" t="e">
        <f t="shared" si="816"/>
        <v>#N/A</v>
      </c>
      <c r="K9071" t="e">
        <f t="shared" si="817"/>
        <v>#N/A</v>
      </c>
    </row>
    <row r="9072" spans="1:11">
      <c r="A9072">
        <v>1746179100</v>
      </c>
      <c r="B9072">
        <v>2.2027</v>
      </c>
      <c r="C9072">
        <v>2.2082</v>
      </c>
      <c r="D9072">
        <v>2.2026</v>
      </c>
      <c r="E9072">
        <v>2.206</v>
      </c>
      <c r="F9072">
        <v>2.215017</v>
      </c>
      <c r="G9072">
        <v>2.21466</v>
      </c>
      <c r="H9072" t="e">
        <f t="shared" si="814"/>
        <v>#N/A</v>
      </c>
      <c r="I9072" t="e">
        <f t="shared" si="815"/>
        <v>#N/A</v>
      </c>
      <c r="J9072" t="e">
        <f t="shared" si="816"/>
        <v>#N/A</v>
      </c>
      <c r="K9072" t="e">
        <f t="shared" si="817"/>
        <v>#N/A</v>
      </c>
    </row>
    <row r="9073" spans="1:11">
      <c r="A9073">
        <v>1746180000</v>
      </c>
      <c r="B9073">
        <v>2.2072</v>
      </c>
      <c r="C9073">
        <v>2.2122</v>
      </c>
      <c r="D9073">
        <v>2.2056</v>
      </c>
      <c r="E9073">
        <v>2.2104</v>
      </c>
      <c r="F9073">
        <v>2.21463</v>
      </c>
      <c r="G9073">
        <v>2.214445</v>
      </c>
      <c r="H9073" t="e">
        <f t="shared" si="814"/>
        <v>#N/A</v>
      </c>
      <c r="I9073" t="e">
        <f t="shared" si="815"/>
        <v>#N/A</v>
      </c>
      <c r="J9073" t="e">
        <f t="shared" si="816"/>
        <v>#N/A</v>
      </c>
      <c r="K9073" t="e">
        <f t="shared" si="817"/>
        <v>#N/A</v>
      </c>
    </row>
    <row r="9074" spans="1:11">
      <c r="A9074">
        <v>1746180900</v>
      </c>
      <c r="B9074">
        <v>2.2101</v>
      </c>
      <c r="C9074">
        <v>2.2115</v>
      </c>
      <c r="D9074">
        <v>2.2069</v>
      </c>
      <c r="E9074">
        <v>2.2112</v>
      </c>
      <c r="F9074">
        <v>2.214423</v>
      </c>
      <c r="G9074">
        <v>2.21421</v>
      </c>
      <c r="H9074" t="e">
        <f t="shared" si="814"/>
        <v>#N/A</v>
      </c>
      <c r="I9074" t="e">
        <f t="shared" si="815"/>
        <v>#N/A</v>
      </c>
      <c r="J9074" t="e">
        <f t="shared" si="816"/>
        <v>#N/A</v>
      </c>
      <c r="K9074" t="e">
        <f t="shared" si="817"/>
        <v>#N/A</v>
      </c>
    </row>
    <row r="9075" spans="1:11">
      <c r="A9075">
        <v>1746181800</v>
      </c>
      <c r="B9075">
        <v>2.2109</v>
      </c>
      <c r="C9075">
        <v>2.2137</v>
      </c>
      <c r="D9075">
        <v>2.2087</v>
      </c>
      <c r="E9075">
        <v>2.2102</v>
      </c>
      <c r="F9075">
        <v>2.214192</v>
      </c>
      <c r="G9075">
        <v>2.214075</v>
      </c>
      <c r="H9075" t="e">
        <f t="shared" si="814"/>
        <v>#N/A</v>
      </c>
      <c r="I9075" t="e">
        <f t="shared" si="815"/>
        <v>#N/A</v>
      </c>
      <c r="J9075" t="e">
        <f t="shared" si="816"/>
        <v>#N/A</v>
      </c>
      <c r="K9075" t="e">
        <f t="shared" si="817"/>
        <v>#N/A</v>
      </c>
    </row>
    <row r="9076" spans="1:11">
      <c r="A9076">
        <v>1746182700</v>
      </c>
      <c r="B9076">
        <v>2.2102</v>
      </c>
      <c r="C9076">
        <v>2.2115</v>
      </c>
      <c r="D9076">
        <v>2.2071</v>
      </c>
      <c r="E9076">
        <v>2.2089</v>
      </c>
      <c r="F9076">
        <v>2.214057</v>
      </c>
      <c r="G9076">
        <v>2.213963</v>
      </c>
      <c r="H9076" t="e">
        <f t="shared" si="814"/>
        <v>#N/A</v>
      </c>
      <c r="I9076" t="e">
        <f t="shared" si="815"/>
        <v>#N/A</v>
      </c>
      <c r="J9076" t="e">
        <f t="shared" si="816"/>
        <v>#N/A</v>
      </c>
      <c r="K9076" t="e">
        <f t="shared" si="817"/>
        <v>#N/A</v>
      </c>
    </row>
    <row r="9077" spans="1:11">
      <c r="A9077">
        <v>1746183600</v>
      </c>
      <c r="B9077">
        <v>2.21</v>
      </c>
      <c r="C9077">
        <v>2.2134</v>
      </c>
      <c r="D9077">
        <v>2.21</v>
      </c>
      <c r="E9077">
        <v>2.2127</v>
      </c>
      <c r="F9077">
        <v>2.213967</v>
      </c>
      <c r="G9077">
        <v>2.21384</v>
      </c>
      <c r="H9077" t="e">
        <f t="shared" si="814"/>
        <v>#N/A</v>
      </c>
      <c r="I9077" t="e">
        <f t="shared" si="815"/>
        <v>#N/A</v>
      </c>
      <c r="J9077" t="e">
        <f t="shared" si="816"/>
        <v>#N/A</v>
      </c>
      <c r="K9077" t="e">
        <f t="shared" si="817"/>
        <v>#N/A</v>
      </c>
    </row>
    <row r="9078" spans="1:11">
      <c r="A9078">
        <v>1746184500</v>
      </c>
      <c r="B9078">
        <v>2.2127</v>
      </c>
      <c r="C9078">
        <v>2.2148</v>
      </c>
      <c r="D9078">
        <v>2.2108</v>
      </c>
      <c r="E9078">
        <v>2.211</v>
      </c>
      <c r="F9078">
        <v>2.21384</v>
      </c>
      <c r="G9078">
        <v>2.213678</v>
      </c>
      <c r="H9078" t="e">
        <f t="shared" si="814"/>
        <v>#N/A</v>
      </c>
      <c r="I9078" t="e">
        <f t="shared" si="815"/>
        <v>#N/A</v>
      </c>
      <c r="J9078" t="e">
        <f t="shared" si="816"/>
        <v>#N/A</v>
      </c>
      <c r="K9078" t="e">
        <f t="shared" si="817"/>
        <v>#N/A</v>
      </c>
    </row>
    <row r="9079" spans="1:11">
      <c r="A9079">
        <v>1746185400</v>
      </c>
      <c r="B9079">
        <v>2.211</v>
      </c>
      <c r="C9079">
        <v>2.2173</v>
      </c>
      <c r="D9079">
        <v>2.2103</v>
      </c>
      <c r="E9079">
        <v>2.2159</v>
      </c>
      <c r="F9079">
        <v>2.213678</v>
      </c>
      <c r="G9079">
        <v>2.213698</v>
      </c>
      <c r="H9079" t="e">
        <f t="shared" si="814"/>
        <v>#N/A</v>
      </c>
      <c r="I9079" t="e">
        <f t="shared" si="815"/>
        <v>#N/A</v>
      </c>
      <c r="J9079" t="e">
        <f t="shared" si="816"/>
        <v>#N/A</v>
      </c>
      <c r="K9079" t="e">
        <f t="shared" si="817"/>
        <v>#N/A</v>
      </c>
    </row>
    <row r="9080" spans="1:11">
      <c r="A9080">
        <v>1746186300</v>
      </c>
      <c r="B9080">
        <v>2.2161</v>
      </c>
      <c r="C9080">
        <v>2.2165</v>
      </c>
      <c r="D9080">
        <v>2.2122</v>
      </c>
      <c r="E9080">
        <v>2.2128</v>
      </c>
      <c r="F9080">
        <v>2.213712</v>
      </c>
      <c r="G9080">
        <v>2.213698</v>
      </c>
      <c r="H9080" t="e">
        <f t="shared" si="814"/>
        <v>#N/A</v>
      </c>
      <c r="I9080" t="e">
        <f t="shared" si="815"/>
        <v>#N/A</v>
      </c>
      <c r="J9080" t="e">
        <f t="shared" si="816"/>
        <v>#N/A</v>
      </c>
      <c r="K9080" t="e">
        <f t="shared" si="817"/>
        <v>#N/A</v>
      </c>
    </row>
    <row r="9081" spans="1:11">
      <c r="A9081">
        <v>1746187200</v>
      </c>
      <c r="B9081">
        <v>2.2124</v>
      </c>
      <c r="C9081">
        <v>2.216</v>
      </c>
      <c r="D9081">
        <v>2.208</v>
      </c>
      <c r="E9081">
        <v>2.2087</v>
      </c>
      <c r="F9081">
        <v>2.213703</v>
      </c>
      <c r="G9081">
        <v>2.213472</v>
      </c>
      <c r="H9081" t="e">
        <f t="shared" si="814"/>
        <v>#N/A</v>
      </c>
      <c r="I9081" t="e">
        <f t="shared" si="815"/>
        <v>#N/A</v>
      </c>
      <c r="J9081" t="e">
        <f t="shared" si="816"/>
        <v>#N/A</v>
      </c>
      <c r="K9081" t="e">
        <f t="shared" si="817"/>
        <v>#N/A</v>
      </c>
    </row>
    <row r="9082" spans="1:11">
      <c r="A9082">
        <v>1746188100</v>
      </c>
      <c r="B9082">
        <v>2.2087</v>
      </c>
      <c r="C9082">
        <v>2.2113</v>
      </c>
      <c r="D9082">
        <v>2.2065</v>
      </c>
      <c r="E9082">
        <v>2.2072</v>
      </c>
      <c r="F9082">
        <v>2.213477</v>
      </c>
      <c r="G9082">
        <v>2.213272</v>
      </c>
      <c r="H9082" t="e">
        <f t="shared" si="814"/>
        <v>#N/A</v>
      </c>
      <c r="I9082" t="e">
        <f t="shared" si="815"/>
        <v>#N/A</v>
      </c>
      <c r="J9082" t="e">
        <f t="shared" si="816"/>
        <v>#N/A</v>
      </c>
      <c r="K9082" t="e">
        <f t="shared" si="817"/>
        <v>#N/A</v>
      </c>
    </row>
    <row r="9083" spans="1:11">
      <c r="A9083">
        <v>1746189000</v>
      </c>
      <c r="B9083">
        <v>2.2157</v>
      </c>
      <c r="C9083">
        <v>2.2201</v>
      </c>
      <c r="D9083">
        <v>2.2035</v>
      </c>
      <c r="E9083">
        <v>2.2109</v>
      </c>
      <c r="F9083">
        <v>2.213418</v>
      </c>
      <c r="G9083">
        <v>2.213052</v>
      </c>
      <c r="H9083" t="e">
        <f t="shared" si="814"/>
        <v>#N/A</v>
      </c>
      <c r="I9083" t="e">
        <f t="shared" si="815"/>
        <v>#N/A</v>
      </c>
      <c r="J9083" t="e">
        <f t="shared" si="816"/>
        <v>#N/A</v>
      </c>
      <c r="K9083" t="e">
        <f t="shared" si="817"/>
        <v>#N/A</v>
      </c>
    </row>
    <row r="9084" spans="1:11">
      <c r="A9084">
        <v>1746189900</v>
      </c>
      <c r="B9084">
        <v>2.2111</v>
      </c>
      <c r="C9084">
        <v>2.2199</v>
      </c>
      <c r="D9084">
        <v>2.2108</v>
      </c>
      <c r="E9084">
        <v>2.2198</v>
      </c>
      <c r="F9084">
        <v>2.213183</v>
      </c>
      <c r="G9084">
        <v>2.213062</v>
      </c>
      <c r="H9084" t="e">
        <f t="shared" si="814"/>
        <v>#N/A</v>
      </c>
      <c r="I9084" t="e">
        <f t="shared" si="815"/>
        <v>#N/A</v>
      </c>
      <c r="J9084" t="e">
        <f t="shared" si="816"/>
        <v>#N/A</v>
      </c>
      <c r="K9084" t="e">
        <f t="shared" si="817"/>
        <v>#N/A</v>
      </c>
    </row>
    <row r="9085" spans="1:13">
      <c r="A9085">
        <v>1746190800</v>
      </c>
      <c r="B9085">
        <v>2.2199</v>
      </c>
      <c r="C9085">
        <v>2.2212</v>
      </c>
      <c r="D9085">
        <v>2.2115</v>
      </c>
      <c r="E9085">
        <v>2.2115</v>
      </c>
      <c r="F9085">
        <v>2.213197</v>
      </c>
      <c r="G9085">
        <v>2.212902</v>
      </c>
      <c r="H9085" t="e">
        <f t="shared" si="814"/>
        <v>#N/A</v>
      </c>
      <c r="I9085" t="e">
        <f t="shared" si="815"/>
        <v>#N/A</v>
      </c>
      <c r="J9085" t="e">
        <f t="shared" si="816"/>
        <v>#N/A</v>
      </c>
      <c r="K9085" t="e">
        <f t="shared" si="817"/>
        <v>#N/A</v>
      </c>
      <c r="L9085">
        <v>0.5</v>
      </c>
      <c r="M9085">
        <v>2.3869</v>
      </c>
    </row>
    <row r="9086" spans="1:11">
      <c r="A9086">
        <v>1746191700</v>
      </c>
      <c r="B9086">
        <v>2.2116</v>
      </c>
      <c r="C9086">
        <v>2.2177</v>
      </c>
      <c r="D9086">
        <v>2.2115</v>
      </c>
      <c r="E9086">
        <v>2.2149</v>
      </c>
      <c r="F9086">
        <v>2.213045</v>
      </c>
      <c r="G9086">
        <v>2.212843</v>
      </c>
      <c r="H9086" t="e">
        <f t="shared" si="814"/>
        <v>#N/A</v>
      </c>
      <c r="I9086" t="e">
        <f t="shared" si="815"/>
        <v>#N/A</v>
      </c>
      <c r="J9086" t="e">
        <f t="shared" si="816"/>
        <v>#N/A</v>
      </c>
      <c r="K9086" t="e">
        <f t="shared" si="817"/>
        <v>#N/A</v>
      </c>
    </row>
    <row r="9087" spans="1:11">
      <c r="A9087">
        <v>1746192600</v>
      </c>
      <c r="B9087">
        <v>2.2156</v>
      </c>
      <c r="C9087">
        <v>2.219</v>
      </c>
      <c r="D9087">
        <v>2.2087</v>
      </c>
      <c r="E9087">
        <v>2.2139</v>
      </c>
      <c r="F9087">
        <v>2.212998</v>
      </c>
      <c r="G9087">
        <v>2.212813</v>
      </c>
      <c r="H9087" t="e">
        <f t="shared" si="814"/>
        <v>#N/A</v>
      </c>
      <c r="I9087" t="e">
        <f t="shared" si="815"/>
        <v>#N/A</v>
      </c>
      <c r="J9087" t="e">
        <f t="shared" si="816"/>
        <v>#N/A</v>
      </c>
      <c r="K9087" t="e">
        <f t="shared" si="817"/>
        <v>#N/A</v>
      </c>
    </row>
    <row r="9088" spans="1:11">
      <c r="A9088">
        <v>1746193500</v>
      </c>
      <c r="B9088">
        <v>2.2153</v>
      </c>
      <c r="C9088">
        <v>2.2172</v>
      </c>
      <c r="D9088">
        <v>2.2099</v>
      </c>
      <c r="E9088">
        <v>2.2149</v>
      </c>
      <c r="F9088">
        <v>2.212992</v>
      </c>
      <c r="G9088">
        <v>2.212845</v>
      </c>
      <c r="H9088" t="e">
        <f t="shared" si="814"/>
        <v>#N/A</v>
      </c>
      <c r="I9088" t="e">
        <f t="shared" si="815"/>
        <v>#N/A</v>
      </c>
      <c r="J9088" t="e">
        <f t="shared" si="816"/>
        <v>#N/A</v>
      </c>
      <c r="K9088" t="e">
        <f t="shared" si="817"/>
        <v>#N/A</v>
      </c>
    </row>
    <row r="9089" spans="1:11">
      <c r="A9089">
        <v>1746194400</v>
      </c>
      <c r="B9089">
        <v>2.2155</v>
      </c>
      <c r="C9089">
        <v>2.2247</v>
      </c>
      <c r="D9089">
        <v>2.2149</v>
      </c>
      <c r="E9089">
        <v>2.2195</v>
      </c>
      <c r="F9089">
        <v>2.21303</v>
      </c>
      <c r="G9089">
        <v>2.212972</v>
      </c>
      <c r="H9089" t="e">
        <f t="shared" si="814"/>
        <v>#N/A</v>
      </c>
      <c r="I9089" t="e">
        <f t="shared" si="815"/>
        <v>#N/A</v>
      </c>
      <c r="J9089" t="e">
        <f t="shared" si="816"/>
        <v>#N/A</v>
      </c>
      <c r="K9089" t="e">
        <f t="shared" si="817"/>
        <v>#N/A</v>
      </c>
    </row>
    <row r="9090" spans="1:11">
      <c r="A9090">
        <v>1746195300</v>
      </c>
      <c r="B9090">
        <v>2.2197</v>
      </c>
      <c r="C9090">
        <v>2.2337</v>
      </c>
      <c r="D9090">
        <v>2.2176</v>
      </c>
      <c r="E9090">
        <v>2.2326</v>
      </c>
      <c r="F9090">
        <v>2.21316</v>
      </c>
      <c r="G9090">
        <v>2.21332</v>
      </c>
      <c r="H9090">
        <v>1746171900</v>
      </c>
      <c r="I9090">
        <v>2.188</v>
      </c>
      <c r="J9090">
        <v>1746195300</v>
      </c>
      <c r="K9090">
        <v>2.231</v>
      </c>
    </row>
    <row r="9091" spans="1:11">
      <c r="A9091">
        <v>1746196200</v>
      </c>
      <c r="B9091">
        <v>2.2326</v>
      </c>
      <c r="C9091">
        <v>2.2384</v>
      </c>
      <c r="D9091">
        <v>2.2285</v>
      </c>
      <c r="E9091">
        <v>2.2291</v>
      </c>
      <c r="F9091">
        <v>2.213508</v>
      </c>
      <c r="G9091">
        <v>2.213653</v>
      </c>
      <c r="H9091" t="e">
        <f t="shared" ref="H9091:H9154" si="818">NA()</f>
        <v>#N/A</v>
      </c>
      <c r="I9091" t="e">
        <f t="shared" ref="I9091:I9154" si="819">NA()</f>
        <v>#N/A</v>
      </c>
      <c r="J9091" t="e">
        <f t="shared" ref="J9091:J9154" si="820">NA()</f>
        <v>#N/A</v>
      </c>
      <c r="K9091" t="e">
        <f t="shared" ref="K9091:K9154" si="821">NA()</f>
        <v>#N/A</v>
      </c>
    </row>
    <row r="9092" spans="1:11">
      <c r="A9092">
        <v>1746197100</v>
      </c>
      <c r="B9092">
        <v>2.23</v>
      </c>
      <c r="C9092">
        <v>2.2346</v>
      </c>
      <c r="D9092">
        <v>2.2291</v>
      </c>
      <c r="E9092">
        <v>2.2319</v>
      </c>
      <c r="F9092">
        <v>2.213852</v>
      </c>
      <c r="G9092">
        <v>2.214023</v>
      </c>
      <c r="H9092" t="e">
        <f t="shared" si="818"/>
        <v>#N/A</v>
      </c>
      <c r="I9092" t="e">
        <f t="shared" si="819"/>
        <v>#N/A</v>
      </c>
      <c r="J9092" t="e">
        <f t="shared" si="820"/>
        <v>#N/A</v>
      </c>
      <c r="K9092" t="e">
        <f t="shared" si="821"/>
        <v>#N/A</v>
      </c>
    </row>
    <row r="9093" spans="1:13">
      <c r="A9093">
        <v>1746198000</v>
      </c>
      <c r="B9093">
        <v>2.2319</v>
      </c>
      <c r="C9093">
        <v>2.2352</v>
      </c>
      <c r="D9093">
        <v>2.2242</v>
      </c>
      <c r="E9093">
        <v>2.2248</v>
      </c>
      <c r="F9093">
        <v>2.214237</v>
      </c>
      <c r="G9093">
        <v>2.21428</v>
      </c>
      <c r="H9093" t="e">
        <f t="shared" si="818"/>
        <v>#N/A</v>
      </c>
      <c r="I9093" t="e">
        <f t="shared" si="819"/>
        <v>#N/A</v>
      </c>
      <c r="J9093" t="e">
        <f t="shared" si="820"/>
        <v>#N/A</v>
      </c>
      <c r="K9093" t="e">
        <f t="shared" si="821"/>
        <v>#N/A</v>
      </c>
      <c r="L9093">
        <v>0.236</v>
      </c>
      <c r="M9093">
        <v>2.188</v>
      </c>
    </row>
    <row r="9094" spans="1:17">
      <c r="A9094">
        <v>1746198900</v>
      </c>
      <c r="B9094">
        <v>2.2248</v>
      </c>
      <c r="C9094">
        <v>2.2272</v>
      </c>
      <c r="D9094">
        <v>2.2061</v>
      </c>
      <c r="E9094">
        <v>2.21</v>
      </c>
      <c r="F9094">
        <v>2.214495</v>
      </c>
      <c r="G9094">
        <v>2.214197</v>
      </c>
      <c r="H9094" t="e">
        <f t="shared" si="818"/>
        <v>#N/A</v>
      </c>
      <c r="I9094" t="e">
        <f t="shared" si="819"/>
        <v>#N/A</v>
      </c>
      <c r="J9094" t="e">
        <f t="shared" si="820"/>
        <v>#N/A</v>
      </c>
      <c r="K9094" t="e">
        <f t="shared" si="821"/>
        <v>#N/A</v>
      </c>
      <c r="L9094">
        <v>0.382</v>
      </c>
      <c r="M9094">
        <v>2.1376</v>
      </c>
      <c r="N9094">
        <v>0.5</v>
      </c>
      <c r="O9094">
        <v>2.0872</v>
      </c>
      <c r="P9094">
        <v>0.618</v>
      </c>
      <c r="Q9094">
        <v>2.0368</v>
      </c>
    </row>
    <row r="9095" spans="1:11">
      <c r="A9095">
        <v>1746199800</v>
      </c>
      <c r="B9095">
        <v>2.2103</v>
      </c>
      <c r="C9095">
        <v>2.217</v>
      </c>
      <c r="D9095">
        <v>2.208</v>
      </c>
      <c r="E9095">
        <v>2.2164</v>
      </c>
      <c r="F9095">
        <v>2.214417</v>
      </c>
      <c r="G9095">
        <v>2.214275</v>
      </c>
      <c r="H9095" t="e">
        <f t="shared" si="818"/>
        <v>#N/A</v>
      </c>
      <c r="I9095" t="e">
        <f t="shared" si="819"/>
        <v>#N/A</v>
      </c>
      <c r="J9095" t="e">
        <f t="shared" si="820"/>
        <v>#N/A</v>
      </c>
      <c r="K9095" t="e">
        <f t="shared" si="821"/>
        <v>#N/A</v>
      </c>
    </row>
    <row r="9096" spans="1:11">
      <c r="A9096">
        <v>1746200700</v>
      </c>
      <c r="B9096">
        <v>2.2162</v>
      </c>
      <c r="C9096">
        <v>2.2197</v>
      </c>
      <c r="D9096">
        <v>2.2127</v>
      </c>
      <c r="E9096">
        <v>2.2134</v>
      </c>
      <c r="F9096">
        <v>2.214493</v>
      </c>
      <c r="G9096">
        <v>2.214262</v>
      </c>
      <c r="H9096" t="e">
        <f t="shared" si="818"/>
        <v>#N/A</v>
      </c>
      <c r="I9096" t="e">
        <f t="shared" si="819"/>
        <v>#N/A</v>
      </c>
      <c r="J9096" t="e">
        <f t="shared" si="820"/>
        <v>#N/A</v>
      </c>
      <c r="K9096" t="e">
        <f t="shared" si="821"/>
        <v>#N/A</v>
      </c>
    </row>
    <row r="9097" spans="1:11">
      <c r="A9097">
        <v>1746201600</v>
      </c>
      <c r="B9097">
        <v>2.2141</v>
      </c>
      <c r="C9097">
        <v>2.2299</v>
      </c>
      <c r="D9097">
        <v>2.2141</v>
      </c>
      <c r="E9097">
        <v>2.2279</v>
      </c>
      <c r="F9097">
        <v>2.214493</v>
      </c>
      <c r="G9097">
        <v>2.214468</v>
      </c>
      <c r="H9097" t="e">
        <f t="shared" si="818"/>
        <v>#N/A</v>
      </c>
      <c r="I9097" t="e">
        <f t="shared" si="819"/>
        <v>#N/A</v>
      </c>
      <c r="J9097" t="e">
        <f t="shared" si="820"/>
        <v>#N/A</v>
      </c>
      <c r="K9097" t="e">
        <f t="shared" si="821"/>
        <v>#N/A</v>
      </c>
    </row>
    <row r="9098" spans="1:11">
      <c r="A9098">
        <v>1746202500</v>
      </c>
      <c r="B9098">
        <v>2.2279</v>
      </c>
      <c r="C9098">
        <v>2.2333</v>
      </c>
      <c r="D9098">
        <v>2.2269</v>
      </c>
      <c r="E9098">
        <v>2.2273</v>
      </c>
      <c r="F9098">
        <v>2.2147</v>
      </c>
      <c r="G9098">
        <v>2.214637</v>
      </c>
      <c r="H9098" t="e">
        <f t="shared" si="818"/>
        <v>#N/A</v>
      </c>
      <c r="I9098" t="e">
        <f t="shared" si="819"/>
        <v>#N/A</v>
      </c>
      <c r="J9098" t="e">
        <f t="shared" si="820"/>
        <v>#N/A</v>
      </c>
      <c r="K9098" t="e">
        <f t="shared" si="821"/>
        <v>#N/A</v>
      </c>
    </row>
    <row r="9099" spans="1:11">
      <c r="A9099">
        <v>1746203400</v>
      </c>
      <c r="B9099">
        <v>2.2273</v>
      </c>
      <c r="C9099">
        <v>2.2316</v>
      </c>
      <c r="D9099">
        <v>2.2255</v>
      </c>
      <c r="E9099">
        <v>2.2298</v>
      </c>
      <c r="F9099">
        <v>2.214865</v>
      </c>
      <c r="G9099">
        <v>2.214937</v>
      </c>
      <c r="H9099" t="e">
        <f t="shared" si="818"/>
        <v>#N/A</v>
      </c>
      <c r="I9099" t="e">
        <f t="shared" si="819"/>
        <v>#N/A</v>
      </c>
      <c r="J9099" t="e">
        <f t="shared" si="820"/>
        <v>#N/A</v>
      </c>
      <c r="K9099" t="e">
        <f t="shared" si="821"/>
        <v>#N/A</v>
      </c>
    </row>
    <row r="9100" spans="1:11">
      <c r="A9100">
        <v>1746204300</v>
      </c>
      <c r="B9100">
        <v>2.2293</v>
      </c>
      <c r="C9100">
        <v>2.2293</v>
      </c>
      <c r="D9100">
        <v>2.2213</v>
      </c>
      <c r="E9100">
        <v>2.2234</v>
      </c>
      <c r="F9100">
        <v>2.215162</v>
      </c>
      <c r="G9100">
        <v>2.215102</v>
      </c>
      <c r="H9100" t="e">
        <f t="shared" si="818"/>
        <v>#N/A</v>
      </c>
      <c r="I9100" t="e">
        <f t="shared" si="819"/>
        <v>#N/A</v>
      </c>
      <c r="J9100" t="e">
        <f t="shared" si="820"/>
        <v>#N/A</v>
      </c>
      <c r="K9100" t="e">
        <f t="shared" si="821"/>
        <v>#N/A</v>
      </c>
    </row>
    <row r="9101" spans="1:11">
      <c r="A9101">
        <v>1746205200</v>
      </c>
      <c r="B9101">
        <v>2.2234</v>
      </c>
      <c r="C9101">
        <v>2.2234</v>
      </c>
      <c r="D9101">
        <v>2.2141</v>
      </c>
      <c r="E9101">
        <v>2.2174</v>
      </c>
      <c r="F9101">
        <v>2.21534</v>
      </c>
      <c r="G9101">
        <v>2.215175</v>
      </c>
      <c r="H9101" t="e">
        <f t="shared" si="818"/>
        <v>#N/A</v>
      </c>
      <c r="I9101" t="e">
        <f t="shared" si="819"/>
        <v>#N/A</v>
      </c>
      <c r="J9101" t="e">
        <f t="shared" si="820"/>
        <v>#N/A</v>
      </c>
      <c r="K9101" t="e">
        <f t="shared" si="821"/>
        <v>#N/A</v>
      </c>
    </row>
    <row r="9102" spans="1:11">
      <c r="A9102">
        <v>1746206100</v>
      </c>
      <c r="B9102">
        <v>2.218</v>
      </c>
      <c r="C9102">
        <v>2.2199</v>
      </c>
      <c r="D9102">
        <v>2.2095</v>
      </c>
      <c r="E9102">
        <v>2.2122</v>
      </c>
      <c r="F9102">
        <v>2.215415</v>
      </c>
      <c r="G9102">
        <v>2.215065</v>
      </c>
      <c r="H9102" t="e">
        <f t="shared" si="818"/>
        <v>#N/A</v>
      </c>
      <c r="I9102" t="e">
        <f t="shared" si="819"/>
        <v>#N/A</v>
      </c>
      <c r="J9102" t="e">
        <f t="shared" si="820"/>
        <v>#N/A</v>
      </c>
      <c r="K9102" t="e">
        <f t="shared" si="821"/>
        <v>#N/A</v>
      </c>
    </row>
    <row r="9103" spans="1:11">
      <c r="A9103">
        <v>1746207000</v>
      </c>
      <c r="B9103">
        <v>2.213</v>
      </c>
      <c r="C9103">
        <v>2.2142</v>
      </c>
      <c r="D9103">
        <v>2.2093</v>
      </c>
      <c r="E9103">
        <v>2.2097</v>
      </c>
      <c r="F9103">
        <v>2.215308</v>
      </c>
      <c r="G9103">
        <v>2.214875</v>
      </c>
      <c r="H9103" t="e">
        <f t="shared" si="818"/>
        <v>#N/A</v>
      </c>
      <c r="I9103" t="e">
        <f t="shared" si="819"/>
        <v>#N/A</v>
      </c>
      <c r="J9103" t="e">
        <f t="shared" si="820"/>
        <v>#N/A</v>
      </c>
      <c r="K9103" t="e">
        <f t="shared" si="821"/>
        <v>#N/A</v>
      </c>
    </row>
    <row r="9104" spans="1:11">
      <c r="A9104">
        <v>1746207900</v>
      </c>
      <c r="B9104">
        <v>2.2097</v>
      </c>
      <c r="C9104">
        <v>2.2139</v>
      </c>
      <c r="D9104">
        <v>2.2087</v>
      </c>
      <c r="E9104">
        <v>2.2117</v>
      </c>
      <c r="F9104">
        <v>2.215118</v>
      </c>
      <c r="G9104">
        <v>2.214653</v>
      </c>
      <c r="H9104" t="e">
        <f t="shared" si="818"/>
        <v>#N/A</v>
      </c>
      <c r="I9104" t="e">
        <f t="shared" si="819"/>
        <v>#N/A</v>
      </c>
      <c r="J9104" t="e">
        <f t="shared" si="820"/>
        <v>#N/A</v>
      </c>
      <c r="K9104" t="e">
        <f t="shared" si="821"/>
        <v>#N/A</v>
      </c>
    </row>
    <row r="9105" spans="1:11">
      <c r="A9105">
        <v>1746208800</v>
      </c>
      <c r="B9105">
        <v>2.2117</v>
      </c>
      <c r="C9105">
        <v>2.2149</v>
      </c>
      <c r="D9105">
        <v>2.2091</v>
      </c>
      <c r="E9105">
        <v>2.2139</v>
      </c>
      <c r="F9105">
        <v>2.214897</v>
      </c>
      <c r="G9105">
        <v>2.21438</v>
      </c>
      <c r="H9105" t="e">
        <f t="shared" si="818"/>
        <v>#N/A</v>
      </c>
      <c r="I9105" t="e">
        <f t="shared" si="819"/>
        <v>#N/A</v>
      </c>
      <c r="J9105" t="e">
        <f t="shared" si="820"/>
        <v>#N/A</v>
      </c>
      <c r="K9105" t="e">
        <f t="shared" si="821"/>
        <v>#N/A</v>
      </c>
    </row>
    <row r="9106" spans="1:11">
      <c r="A9106">
        <v>1746209700</v>
      </c>
      <c r="B9106">
        <v>2.2139</v>
      </c>
      <c r="C9106">
        <v>2.2155</v>
      </c>
      <c r="D9106">
        <v>2.2086</v>
      </c>
      <c r="E9106">
        <v>2.2093</v>
      </c>
      <c r="F9106">
        <v>2.214623</v>
      </c>
      <c r="G9106">
        <v>2.214172</v>
      </c>
      <c r="H9106" t="e">
        <f t="shared" si="818"/>
        <v>#N/A</v>
      </c>
      <c r="I9106" t="e">
        <f t="shared" si="819"/>
        <v>#N/A</v>
      </c>
      <c r="J9106" t="e">
        <f t="shared" si="820"/>
        <v>#N/A</v>
      </c>
      <c r="K9106" t="e">
        <f t="shared" si="821"/>
        <v>#N/A</v>
      </c>
    </row>
    <row r="9107" spans="1:11">
      <c r="A9107">
        <v>1746210600</v>
      </c>
      <c r="B9107">
        <v>2.2093</v>
      </c>
      <c r="C9107">
        <v>2.215</v>
      </c>
      <c r="D9107">
        <v>2.2086</v>
      </c>
      <c r="E9107">
        <v>2.2138</v>
      </c>
      <c r="F9107">
        <v>2.214415</v>
      </c>
      <c r="G9107">
        <v>2.213995</v>
      </c>
      <c r="H9107" t="e">
        <f t="shared" si="818"/>
        <v>#N/A</v>
      </c>
      <c r="I9107" t="e">
        <f t="shared" si="819"/>
        <v>#N/A</v>
      </c>
      <c r="J9107" t="e">
        <f t="shared" si="820"/>
        <v>#N/A</v>
      </c>
      <c r="K9107" t="e">
        <f t="shared" si="821"/>
        <v>#N/A</v>
      </c>
    </row>
    <row r="9108" spans="1:11">
      <c r="A9108">
        <v>1746211500</v>
      </c>
      <c r="B9108">
        <v>2.2138</v>
      </c>
      <c r="C9108">
        <v>2.216</v>
      </c>
      <c r="D9108">
        <v>2.2077</v>
      </c>
      <c r="E9108">
        <v>2.2098</v>
      </c>
      <c r="F9108">
        <v>2.214243</v>
      </c>
      <c r="G9108">
        <v>2.213798</v>
      </c>
      <c r="H9108" t="e">
        <f t="shared" si="818"/>
        <v>#N/A</v>
      </c>
      <c r="I9108" t="e">
        <f t="shared" si="819"/>
        <v>#N/A</v>
      </c>
      <c r="J9108" t="e">
        <f t="shared" si="820"/>
        <v>#N/A</v>
      </c>
      <c r="K9108" t="e">
        <f t="shared" si="821"/>
        <v>#N/A</v>
      </c>
    </row>
    <row r="9109" spans="1:11">
      <c r="A9109">
        <v>1746212400</v>
      </c>
      <c r="B9109">
        <v>2.2096</v>
      </c>
      <c r="C9109">
        <v>2.2096</v>
      </c>
      <c r="D9109">
        <v>2.2002</v>
      </c>
      <c r="E9109">
        <v>2.2023</v>
      </c>
      <c r="F9109">
        <v>2.214023</v>
      </c>
      <c r="G9109">
        <v>2.213417</v>
      </c>
      <c r="H9109" t="e">
        <f t="shared" si="818"/>
        <v>#N/A</v>
      </c>
      <c r="I9109" t="e">
        <f t="shared" si="819"/>
        <v>#N/A</v>
      </c>
      <c r="J9109" t="e">
        <f t="shared" si="820"/>
        <v>#N/A</v>
      </c>
      <c r="K9109" t="e">
        <f t="shared" si="821"/>
        <v>#N/A</v>
      </c>
    </row>
    <row r="9110" spans="1:13">
      <c r="A9110">
        <v>1746213300</v>
      </c>
      <c r="B9110">
        <v>2.202</v>
      </c>
      <c r="C9110">
        <v>2.2066</v>
      </c>
      <c r="D9110">
        <v>2.1996</v>
      </c>
      <c r="E9110">
        <v>2.2054</v>
      </c>
      <c r="F9110">
        <v>2.213637</v>
      </c>
      <c r="G9110">
        <v>2.213038</v>
      </c>
      <c r="H9110" t="e">
        <f t="shared" si="818"/>
        <v>#N/A</v>
      </c>
      <c r="I9110" t="e">
        <f t="shared" si="819"/>
        <v>#N/A</v>
      </c>
      <c r="J9110" t="e">
        <f t="shared" si="820"/>
        <v>#N/A</v>
      </c>
      <c r="K9110" t="e">
        <f t="shared" si="821"/>
        <v>#N/A</v>
      </c>
      <c r="L9110">
        <v>0.764</v>
      </c>
      <c r="M9110">
        <v>1.9864</v>
      </c>
    </row>
    <row r="9111" spans="1:11">
      <c r="A9111">
        <v>1746214200</v>
      </c>
      <c r="B9111">
        <v>2.2055</v>
      </c>
      <c r="C9111">
        <v>2.2055</v>
      </c>
      <c r="D9111">
        <v>2.1998</v>
      </c>
      <c r="E9111">
        <v>2.2045</v>
      </c>
      <c r="F9111">
        <v>2.21326</v>
      </c>
      <c r="G9111">
        <v>2.212762</v>
      </c>
      <c r="H9111" t="e">
        <f t="shared" si="818"/>
        <v>#N/A</v>
      </c>
      <c r="I9111" t="e">
        <f t="shared" si="819"/>
        <v>#N/A</v>
      </c>
      <c r="J9111" t="e">
        <f t="shared" si="820"/>
        <v>#N/A</v>
      </c>
      <c r="K9111" t="e">
        <f t="shared" si="821"/>
        <v>#N/A</v>
      </c>
    </row>
    <row r="9112" spans="1:11">
      <c r="A9112">
        <v>1746215100</v>
      </c>
      <c r="B9112">
        <v>2.2046</v>
      </c>
      <c r="C9112">
        <v>2.2066</v>
      </c>
      <c r="D9112">
        <v>2.1971</v>
      </c>
      <c r="E9112">
        <v>2.2063</v>
      </c>
      <c r="F9112">
        <v>2.212985</v>
      </c>
      <c r="G9112">
        <v>2.212505</v>
      </c>
      <c r="H9112" t="e">
        <f t="shared" si="818"/>
        <v>#N/A</v>
      </c>
      <c r="I9112" t="e">
        <f t="shared" si="819"/>
        <v>#N/A</v>
      </c>
      <c r="J9112" t="e">
        <f t="shared" si="820"/>
        <v>#N/A</v>
      </c>
      <c r="K9112" t="e">
        <f t="shared" si="821"/>
        <v>#N/A</v>
      </c>
    </row>
    <row r="9113" spans="1:11">
      <c r="A9113">
        <v>1746216000</v>
      </c>
      <c r="B9113">
        <v>2.2065</v>
      </c>
      <c r="C9113">
        <v>2.2065</v>
      </c>
      <c r="D9113">
        <v>2.1995</v>
      </c>
      <c r="E9113">
        <v>2.2045</v>
      </c>
      <c r="F9113">
        <v>2.212733</v>
      </c>
      <c r="G9113">
        <v>2.212168</v>
      </c>
      <c r="H9113" t="e">
        <f t="shared" si="818"/>
        <v>#N/A</v>
      </c>
      <c r="I9113" t="e">
        <f t="shared" si="819"/>
        <v>#N/A</v>
      </c>
      <c r="J9113" t="e">
        <f t="shared" si="820"/>
        <v>#N/A</v>
      </c>
      <c r="K9113" t="e">
        <f t="shared" si="821"/>
        <v>#N/A</v>
      </c>
    </row>
    <row r="9114" spans="1:11">
      <c r="A9114">
        <v>1746216900</v>
      </c>
      <c r="B9114">
        <v>2.2039</v>
      </c>
      <c r="C9114">
        <v>2.2117</v>
      </c>
      <c r="D9114">
        <v>2.2031</v>
      </c>
      <c r="E9114">
        <v>2.2116</v>
      </c>
      <c r="F9114">
        <v>2.212385</v>
      </c>
      <c r="G9114">
        <v>2.212062</v>
      </c>
      <c r="H9114" t="e">
        <f t="shared" si="818"/>
        <v>#N/A</v>
      </c>
      <c r="I9114" t="e">
        <f t="shared" si="819"/>
        <v>#N/A</v>
      </c>
      <c r="J9114" t="e">
        <f t="shared" si="820"/>
        <v>#N/A</v>
      </c>
      <c r="K9114" t="e">
        <f t="shared" si="821"/>
        <v>#N/A</v>
      </c>
    </row>
    <row r="9115" spans="1:11">
      <c r="A9115">
        <v>1746217800</v>
      </c>
      <c r="B9115">
        <v>2.2116</v>
      </c>
      <c r="C9115">
        <v>2.2136</v>
      </c>
      <c r="D9115">
        <v>2.2096</v>
      </c>
      <c r="E9115">
        <v>2.2109</v>
      </c>
      <c r="F9115">
        <v>2.212277</v>
      </c>
      <c r="G9115">
        <v>2.211997</v>
      </c>
      <c r="H9115" t="e">
        <f t="shared" si="818"/>
        <v>#N/A</v>
      </c>
      <c r="I9115" t="e">
        <f t="shared" si="819"/>
        <v>#N/A</v>
      </c>
      <c r="J9115" t="e">
        <f t="shared" si="820"/>
        <v>#N/A</v>
      </c>
      <c r="K9115" t="e">
        <f t="shared" si="821"/>
        <v>#N/A</v>
      </c>
    </row>
    <row r="9116" spans="1:11">
      <c r="A9116">
        <v>1746218700</v>
      </c>
      <c r="B9116">
        <v>2.2109</v>
      </c>
      <c r="C9116">
        <v>2.2126</v>
      </c>
      <c r="D9116">
        <v>2.2093</v>
      </c>
      <c r="E9116">
        <v>2.2121</v>
      </c>
      <c r="F9116">
        <v>2.212212</v>
      </c>
      <c r="G9116">
        <v>2.212038</v>
      </c>
      <c r="H9116" t="e">
        <f t="shared" si="818"/>
        <v>#N/A</v>
      </c>
      <c r="I9116" t="e">
        <f t="shared" si="819"/>
        <v>#N/A</v>
      </c>
      <c r="J9116" t="e">
        <f t="shared" si="820"/>
        <v>#N/A</v>
      </c>
      <c r="K9116" t="e">
        <f t="shared" si="821"/>
        <v>#N/A</v>
      </c>
    </row>
    <row r="9117" spans="1:11">
      <c r="A9117">
        <v>1746219600</v>
      </c>
      <c r="B9117">
        <v>2.2121</v>
      </c>
      <c r="C9117">
        <v>2.2128</v>
      </c>
      <c r="D9117">
        <v>2.2088</v>
      </c>
      <c r="E9117">
        <v>2.2116</v>
      </c>
      <c r="F9117">
        <v>2.212253</v>
      </c>
      <c r="G9117">
        <v>2.212053</v>
      </c>
      <c r="H9117" t="e">
        <f t="shared" si="818"/>
        <v>#N/A</v>
      </c>
      <c r="I9117" t="e">
        <f t="shared" si="819"/>
        <v>#N/A</v>
      </c>
      <c r="J9117" t="e">
        <f t="shared" si="820"/>
        <v>#N/A</v>
      </c>
      <c r="K9117" t="e">
        <f t="shared" si="821"/>
        <v>#N/A</v>
      </c>
    </row>
    <row r="9118" spans="1:11">
      <c r="A9118">
        <v>1746220500</v>
      </c>
      <c r="B9118">
        <v>2.2116</v>
      </c>
      <c r="C9118">
        <v>2.212</v>
      </c>
      <c r="D9118">
        <v>2.2064</v>
      </c>
      <c r="E9118">
        <v>2.2066</v>
      </c>
      <c r="F9118">
        <v>2.212268</v>
      </c>
      <c r="G9118">
        <v>2.21194</v>
      </c>
      <c r="H9118" t="e">
        <f t="shared" si="818"/>
        <v>#N/A</v>
      </c>
      <c r="I9118" t="e">
        <f t="shared" si="819"/>
        <v>#N/A</v>
      </c>
      <c r="J9118" t="e">
        <f t="shared" si="820"/>
        <v>#N/A</v>
      </c>
      <c r="K9118" t="e">
        <f t="shared" si="821"/>
        <v>#N/A</v>
      </c>
    </row>
    <row r="9119" spans="1:11">
      <c r="A9119">
        <v>1746221400</v>
      </c>
      <c r="B9119">
        <v>2.2066</v>
      </c>
      <c r="C9119">
        <v>2.2081</v>
      </c>
      <c r="D9119">
        <v>2.2027</v>
      </c>
      <c r="E9119">
        <v>2.2041</v>
      </c>
      <c r="F9119">
        <v>2.212155</v>
      </c>
      <c r="G9119">
        <v>2.211877</v>
      </c>
      <c r="H9119" t="e">
        <f t="shared" si="818"/>
        <v>#N/A</v>
      </c>
      <c r="I9119" t="e">
        <f t="shared" si="819"/>
        <v>#N/A</v>
      </c>
      <c r="J9119" t="e">
        <f t="shared" si="820"/>
        <v>#N/A</v>
      </c>
      <c r="K9119" t="e">
        <f t="shared" si="821"/>
        <v>#N/A</v>
      </c>
    </row>
    <row r="9120" spans="1:11">
      <c r="A9120">
        <v>1746222300</v>
      </c>
      <c r="B9120">
        <v>2.2041</v>
      </c>
      <c r="C9120">
        <v>2.206</v>
      </c>
      <c r="D9120">
        <v>2.195</v>
      </c>
      <c r="E9120">
        <v>2.2003</v>
      </c>
      <c r="F9120">
        <v>2.212092</v>
      </c>
      <c r="G9120">
        <v>2.211742</v>
      </c>
      <c r="H9120" t="e">
        <f t="shared" si="818"/>
        <v>#N/A</v>
      </c>
      <c r="I9120" t="e">
        <f t="shared" si="819"/>
        <v>#N/A</v>
      </c>
      <c r="J9120" t="e">
        <f t="shared" si="820"/>
        <v>#N/A</v>
      </c>
      <c r="K9120" t="e">
        <f t="shared" si="821"/>
        <v>#N/A</v>
      </c>
    </row>
    <row r="9121" spans="1:11">
      <c r="A9121">
        <v>1746223200</v>
      </c>
      <c r="B9121">
        <v>2.2002</v>
      </c>
      <c r="C9121">
        <v>2.2021</v>
      </c>
      <c r="D9121">
        <v>2.197</v>
      </c>
      <c r="E9121">
        <v>2.1987</v>
      </c>
      <c r="F9121">
        <v>2.211958</v>
      </c>
      <c r="G9121">
        <v>2.211672</v>
      </c>
      <c r="H9121" t="e">
        <f t="shared" si="818"/>
        <v>#N/A</v>
      </c>
      <c r="I9121" t="e">
        <f t="shared" si="819"/>
        <v>#N/A</v>
      </c>
      <c r="J9121" t="e">
        <f t="shared" si="820"/>
        <v>#N/A</v>
      </c>
      <c r="K9121" t="e">
        <f t="shared" si="821"/>
        <v>#N/A</v>
      </c>
    </row>
    <row r="9122" spans="1:11">
      <c r="A9122">
        <v>1746224100</v>
      </c>
      <c r="B9122">
        <v>2.1988</v>
      </c>
      <c r="C9122">
        <v>2.2005</v>
      </c>
      <c r="D9122">
        <v>2.1968</v>
      </c>
      <c r="E9122">
        <v>2.199</v>
      </c>
      <c r="F9122">
        <v>2.211892</v>
      </c>
      <c r="G9122">
        <v>2.211618</v>
      </c>
      <c r="H9122" t="e">
        <f t="shared" si="818"/>
        <v>#N/A</v>
      </c>
      <c r="I9122" t="e">
        <f t="shared" si="819"/>
        <v>#N/A</v>
      </c>
      <c r="J9122" t="e">
        <f t="shared" si="820"/>
        <v>#N/A</v>
      </c>
      <c r="K9122" t="e">
        <f t="shared" si="821"/>
        <v>#N/A</v>
      </c>
    </row>
    <row r="9123" spans="1:11">
      <c r="A9123">
        <v>1746225000</v>
      </c>
      <c r="B9123">
        <v>2.199</v>
      </c>
      <c r="C9123">
        <v>2.1994</v>
      </c>
      <c r="D9123">
        <v>2.1925</v>
      </c>
      <c r="E9123">
        <v>2.1938</v>
      </c>
      <c r="F9123">
        <v>2.211833</v>
      </c>
      <c r="G9123">
        <v>2.211625</v>
      </c>
      <c r="H9123" t="e">
        <f t="shared" si="818"/>
        <v>#N/A</v>
      </c>
      <c r="I9123" t="e">
        <f t="shared" si="819"/>
        <v>#N/A</v>
      </c>
      <c r="J9123" t="e">
        <f t="shared" si="820"/>
        <v>#N/A</v>
      </c>
      <c r="K9123" t="e">
        <f t="shared" si="821"/>
        <v>#N/A</v>
      </c>
    </row>
    <row r="9124" spans="1:11">
      <c r="A9124">
        <v>1746225900</v>
      </c>
      <c r="B9124">
        <v>2.1938</v>
      </c>
      <c r="C9124">
        <v>2.1965</v>
      </c>
      <c r="D9124">
        <v>2.193</v>
      </c>
      <c r="E9124">
        <v>2.1965</v>
      </c>
      <c r="F9124">
        <v>2.21184</v>
      </c>
      <c r="G9124">
        <v>2.211702</v>
      </c>
      <c r="H9124" t="e">
        <f t="shared" si="818"/>
        <v>#N/A</v>
      </c>
      <c r="I9124" t="e">
        <f t="shared" si="819"/>
        <v>#N/A</v>
      </c>
      <c r="J9124" t="e">
        <f t="shared" si="820"/>
        <v>#N/A</v>
      </c>
      <c r="K9124" t="e">
        <f t="shared" si="821"/>
        <v>#N/A</v>
      </c>
    </row>
    <row r="9125" spans="1:11">
      <c r="A9125">
        <v>1746226800</v>
      </c>
      <c r="B9125">
        <v>2.1963</v>
      </c>
      <c r="C9125">
        <v>2.2026</v>
      </c>
      <c r="D9125">
        <v>2.1955</v>
      </c>
      <c r="E9125">
        <v>2.2012</v>
      </c>
      <c r="F9125">
        <v>2.21192</v>
      </c>
      <c r="G9125">
        <v>2.21173</v>
      </c>
      <c r="H9125" t="e">
        <f t="shared" si="818"/>
        <v>#N/A</v>
      </c>
      <c r="I9125" t="e">
        <f t="shared" si="819"/>
        <v>#N/A</v>
      </c>
      <c r="J9125" t="e">
        <f t="shared" si="820"/>
        <v>#N/A</v>
      </c>
      <c r="K9125" t="e">
        <f t="shared" si="821"/>
        <v>#N/A</v>
      </c>
    </row>
    <row r="9126" spans="1:11">
      <c r="A9126">
        <v>1746227700</v>
      </c>
      <c r="B9126">
        <v>2.2007</v>
      </c>
      <c r="C9126">
        <v>2.2054</v>
      </c>
      <c r="D9126">
        <v>2.2</v>
      </c>
      <c r="E9126">
        <v>2.2024</v>
      </c>
      <c r="F9126">
        <v>2.21194</v>
      </c>
      <c r="G9126">
        <v>2.211625</v>
      </c>
      <c r="H9126" t="e">
        <f t="shared" si="818"/>
        <v>#N/A</v>
      </c>
      <c r="I9126" t="e">
        <f t="shared" si="819"/>
        <v>#N/A</v>
      </c>
      <c r="J9126" t="e">
        <f t="shared" si="820"/>
        <v>#N/A</v>
      </c>
      <c r="K9126" t="e">
        <f t="shared" si="821"/>
        <v>#N/A</v>
      </c>
    </row>
    <row r="9127" spans="1:11">
      <c r="A9127">
        <v>1746228600</v>
      </c>
      <c r="B9127">
        <v>2.2024</v>
      </c>
      <c r="C9127">
        <v>2.2047</v>
      </c>
      <c r="D9127">
        <v>2.2022</v>
      </c>
      <c r="E9127">
        <v>2.2042</v>
      </c>
      <c r="F9127">
        <v>2.21185</v>
      </c>
      <c r="G9127">
        <v>2.211508</v>
      </c>
      <c r="H9127" t="e">
        <f t="shared" si="818"/>
        <v>#N/A</v>
      </c>
      <c r="I9127" t="e">
        <f t="shared" si="819"/>
        <v>#N/A</v>
      </c>
      <c r="J9127" t="e">
        <f t="shared" si="820"/>
        <v>#N/A</v>
      </c>
      <c r="K9127" t="e">
        <f t="shared" si="821"/>
        <v>#N/A</v>
      </c>
    </row>
    <row r="9128" spans="1:11">
      <c r="A9128">
        <v>1746229500</v>
      </c>
      <c r="B9128">
        <v>2.2042</v>
      </c>
      <c r="C9128">
        <v>2.2069</v>
      </c>
      <c r="D9128">
        <v>2.2042</v>
      </c>
      <c r="E9128">
        <v>2.2062</v>
      </c>
      <c r="F9128">
        <v>2.211733</v>
      </c>
      <c r="G9128">
        <v>2.211435</v>
      </c>
      <c r="H9128" t="e">
        <f t="shared" si="818"/>
        <v>#N/A</v>
      </c>
      <c r="I9128" t="e">
        <f t="shared" si="819"/>
        <v>#N/A</v>
      </c>
      <c r="J9128" t="e">
        <f t="shared" si="820"/>
        <v>#N/A</v>
      </c>
      <c r="K9128" t="e">
        <f t="shared" si="821"/>
        <v>#N/A</v>
      </c>
    </row>
    <row r="9129" spans="1:11">
      <c r="A9129">
        <v>1746230400</v>
      </c>
      <c r="B9129">
        <v>2.2062</v>
      </c>
      <c r="C9129">
        <v>2.209</v>
      </c>
      <c r="D9129">
        <v>2.2043</v>
      </c>
      <c r="E9129">
        <v>2.207</v>
      </c>
      <c r="F9129">
        <v>2.211683</v>
      </c>
      <c r="G9129">
        <v>2.211398</v>
      </c>
      <c r="H9129" t="e">
        <f t="shared" si="818"/>
        <v>#N/A</v>
      </c>
      <c r="I9129" t="e">
        <f t="shared" si="819"/>
        <v>#N/A</v>
      </c>
      <c r="J9129" t="e">
        <f t="shared" si="820"/>
        <v>#N/A</v>
      </c>
      <c r="K9129" t="e">
        <f t="shared" si="821"/>
        <v>#N/A</v>
      </c>
    </row>
    <row r="9130" spans="1:11">
      <c r="A9130">
        <v>1746231300</v>
      </c>
      <c r="B9130">
        <v>2.207</v>
      </c>
      <c r="C9130">
        <v>2.2106</v>
      </c>
      <c r="D9130">
        <v>2.204</v>
      </c>
      <c r="E9130">
        <v>2.2051</v>
      </c>
      <c r="F9130">
        <v>2.211638</v>
      </c>
      <c r="G9130">
        <v>2.211363</v>
      </c>
      <c r="H9130" t="e">
        <f t="shared" si="818"/>
        <v>#N/A</v>
      </c>
      <c r="I9130" t="e">
        <f t="shared" si="819"/>
        <v>#N/A</v>
      </c>
      <c r="J9130" t="e">
        <f t="shared" si="820"/>
        <v>#N/A</v>
      </c>
      <c r="K9130" t="e">
        <f t="shared" si="821"/>
        <v>#N/A</v>
      </c>
    </row>
    <row r="9131" spans="1:11">
      <c r="A9131">
        <v>1746232200</v>
      </c>
      <c r="B9131">
        <v>2.2051</v>
      </c>
      <c r="C9131">
        <v>2.2054</v>
      </c>
      <c r="D9131">
        <v>2.201</v>
      </c>
      <c r="E9131">
        <v>2.201</v>
      </c>
      <c r="F9131">
        <v>2.211605</v>
      </c>
      <c r="G9131">
        <v>2.211335</v>
      </c>
      <c r="H9131" t="e">
        <f t="shared" si="818"/>
        <v>#N/A</v>
      </c>
      <c r="I9131" t="e">
        <f t="shared" si="819"/>
        <v>#N/A</v>
      </c>
      <c r="J9131" t="e">
        <f t="shared" si="820"/>
        <v>#N/A</v>
      </c>
      <c r="K9131" t="e">
        <f t="shared" si="821"/>
        <v>#N/A</v>
      </c>
    </row>
    <row r="9132" spans="1:11">
      <c r="A9132">
        <v>1746233100</v>
      </c>
      <c r="B9132">
        <v>2.2009</v>
      </c>
      <c r="C9132">
        <v>2.2046</v>
      </c>
      <c r="D9132">
        <v>2.1984</v>
      </c>
      <c r="E9132">
        <v>2.2033</v>
      </c>
      <c r="F9132">
        <v>2.211575</v>
      </c>
      <c r="G9132">
        <v>2.21129</v>
      </c>
      <c r="H9132" t="e">
        <f t="shared" si="818"/>
        <v>#N/A</v>
      </c>
      <c r="I9132" t="e">
        <f t="shared" si="819"/>
        <v>#N/A</v>
      </c>
      <c r="J9132" t="e">
        <f t="shared" si="820"/>
        <v>#N/A</v>
      </c>
      <c r="K9132" t="e">
        <f t="shared" si="821"/>
        <v>#N/A</v>
      </c>
    </row>
    <row r="9133" spans="1:11">
      <c r="A9133">
        <v>1746234000</v>
      </c>
      <c r="B9133">
        <v>2.2033</v>
      </c>
      <c r="C9133">
        <v>2.2051</v>
      </c>
      <c r="D9133">
        <v>2.1997</v>
      </c>
      <c r="E9133">
        <v>2.2009</v>
      </c>
      <c r="F9133">
        <v>2.21151</v>
      </c>
      <c r="G9133">
        <v>2.211132</v>
      </c>
      <c r="H9133" t="e">
        <f t="shared" si="818"/>
        <v>#N/A</v>
      </c>
      <c r="I9133" t="e">
        <f t="shared" si="819"/>
        <v>#N/A</v>
      </c>
      <c r="J9133" t="e">
        <f t="shared" si="820"/>
        <v>#N/A</v>
      </c>
      <c r="K9133" t="e">
        <f t="shared" si="821"/>
        <v>#N/A</v>
      </c>
    </row>
    <row r="9134" spans="1:11">
      <c r="A9134">
        <v>1746234900</v>
      </c>
      <c r="B9134">
        <v>2.2009</v>
      </c>
      <c r="C9134">
        <v>2.2016</v>
      </c>
      <c r="D9134">
        <v>2.1975</v>
      </c>
      <c r="E9134">
        <v>2.1986</v>
      </c>
      <c r="F9134">
        <v>2.211357</v>
      </c>
      <c r="G9134">
        <v>2.210922</v>
      </c>
      <c r="H9134" t="e">
        <f t="shared" si="818"/>
        <v>#N/A</v>
      </c>
      <c r="I9134" t="e">
        <f t="shared" si="819"/>
        <v>#N/A</v>
      </c>
      <c r="J9134" t="e">
        <f t="shared" si="820"/>
        <v>#N/A</v>
      </c>
      <c r="K9134" t="e">
        <f t="shared" si="821"/>
        <v>#N/A</v>
      </c>
    </row>
    <row r="9135" spans="1:11">
      <c r="A9135">
        <v>1746235800</v>
      </c>
      <c r="B9135">
        <v>2.1986</v>
      </c>
      <c r="C9135">
        <v>2.1986</v>
      </c>
      <c r="D9135">
        <v>2.1942</v>
      </c>
      <c r="E9135">
        <v>2.1982</v>
      </c>
      <c r="F9135">
        <v>2.211152</v>
      </c>
      <c r="G9135">
        <v>2.210722</v>
      </c>
      <c r="H9135" t="e">
        <f t="shared" si="818"/>
        <v>#N/A</v>
      </c>
      <c r="I9135" t="e">
        <f t="shared" si="819"/>
        <v>#N/A</v>
      </c>
      <c r="J9135" t="e">
        <f t="shared" si="820"/>
        <v>#N/A</v>
      </c>
      <c r="K9135" t="e">
        <f t="shared" si="821"/>
        <v>#N/A</v>
      </c>
    </row>
    <row r="9136" spans="1:11">
      <c r="A9136">
        <v>1746236700</v>
      </c>
      <c r="B9136">
        <v>2.1978</v>
      </c>
      <c r="C9136">
        <v>2.2001</v>
      </c>
      <c r="D9136">
        <v>2.1965</v>
      </c>
      <c r="E9136">
        <v>2.1994</v>
      </c>
      <c r="F9136">
        <v>2.210945</v>
      </c>
      <c r="G9136">
        <v>2.210563</v>
      </c>
      <c r="H9136" t="e">
        <f t="shared" si="818"/>
        <v>#N/A</v>
      </c>
      <c r="I9136" t="e">
        <f t="shared" si="819"/>
        <v>#N/A</v>
      </c>
      <c r="J9136" t="e">
        <f t="shared" si="820"/>
        <v>#N/A</v>
      </c>
      <c r="K9136" t="e">
        <f t="shared" si="821"/>
        <v>#N/A</v>
      </c>
    </row>
    <row r="9137" spans="1:11">
      <c r="A9137">
        <v>1746237600</v>
      </c>
      <c r="B9137">
        <v>2.1994</v>
      </c>
      <c r="C9137">
        <v>2.2059</v>
      </c>
      <c r="D9137">
        <v>2.1993</v>
      </c>
      <c r="E9137">
        <v>2.2052</v>
      </c>
      <c r="F9137">
        <v>2.210768</v>
      </c>
      <c r="G9137">
        <v>2.210438</v>
      </c>
      <c r="H9137" t="e">
        <f t="shared" si="818"/>
        <v>#N/A</v>
      </c>
      <c r="I9137" t="e">
        <f t="shared" si="819"/>
        <v>#N/A</v>
      </c>
      <c r="J9137" t="e">
        <f t="shared" si="820"/>
        <v>#N/A</v>
      </c>
      <c r="K9137" t="e">
        <f t="shared" si="821"/>
        <v>#N/A</v>
      </c>
    </row>
    <row r="9138" spans="1:11">
      <c r="A9138">
        <v>1746238500</v>
      </c>
      <c r="B9138">
        <v>2.2052</v>
      </c>
      <c r="C9138">
        <v>2.2102</v>
      </c>
      <c r="D9138">
        <v>2.2046</v>
      </c>
      <c r="E9138">
        <v>2.2095</v>
      </c>
      <c r="F9138">
        <v>2.210643</v>
      </c>
      <c r="G9138">
        <v>2.210413</v>
      </c>
      <c r="H9138" t="e">
        <f t="shared" si="818"/>
        <v>#N/A</v>
      </c>
      <c r="I9138" t="e">
        <f t="shared" si="819"/>
        <v>#N/A</v>
      </c>
      <c r="J9138" t="e">
        <f t="shared" si="820"/>
        <v>#N/A</v>
      </c>
      <c r="K9138" t="e">
        <f t="shared" si="821"/>
        <v>#N/A</v>
      </c>
    </row>
    <row r="9139" spans="1:11">
      <c r="A9139">
        <v>1746239400</v>
      </c>
      <c r="B9139">
        <v>2.2098</v>
      </c>
      <c r="C9139">
        <v>2.2173</v>
      </c>
      <c r="D9139">
        <v>2.2098</v>
      </c>
      <c r="E9139">
        <v>2.2123</v>
      </c>
      <c r="F9139">
        <v>2.210623</v>
      </c>
      <c r="G9139">
        <v>2.210353</v>
      </c>
      <c r="H9139" t="e">
        <f t="shared" si="818"/>
        <v>#N/A</v>
      </c>
      <c r="I9139" t="e">
        <f t="shared" si="819"/>
        <v>#N/A</v>
      </c>
      <c r="J9139" t="e">
        <f t="shared" si="820"/>
        <v>#N/A</v>
      </c>
      <c r="K9139" t="e">
        <f t="shared" si="821"/>
        <v>#N/A</v>
      </c>
    </row>
    <row r="9140" spans="1:11">
      <c r="A9140">
        <v>1746240300</v>
      </c>
      <c r="B9140">
        <v>2.2123</v>
      </c>
      <c r="C9140">
        <v>2.2173</v>
      </c>
      <c r="D9140">
        <v>2.2122</v>
      </c>
      <c r="E9140">
        <v>2.2161</v>
      </c>
      <c r="F9140">
        <v>2.21056</v>
      </c>
      <c r="G9140">
        <v>2.210408</v>
      </c>
      <c r="H9140" t="e">
        <f t="shared" si="818"/>
        <v>#N/A</v>
      </c>
      <c r="I9140" t="e">
        <f t="shared" si="819"/>
        <v>#N/A</v>
      </c>
      <c r="J9140" t="e">
        <f t="shared" si="820"/>
        <v>#N/A</v>
      </c>
      <c r="K9140" t="e">
        <f t="shared" si="821"/>
        <v>#N/A</v>
      </c>
    </row>
    <row r="9141" spans="1:11">
      <c r="A9141">
        <v>1746241200</v>
      </c>
      <c r="B9141">
        <v>2.2166</v>
      </c>
      <c r="C9141">
        <v>2.2173</v>
      </c>
      <c r="D9141">
        <v>2.2114</v>
      </c>
      <c r="E9141">
        <v>2.2124</v>
      </c>
      <c r="F9141">
        <v>2.21063</v>
      </c>
      <c r="G9141">
        <v>2.21047</v>
      </c>
      <c r="H9141" t="e">
        <f t="shared" si="818"/>
        <v>#N/A</v>
      </c>
      <c r="I9141" t="e">
        <f t="shared" si="819"/>
        <v>#N/A</v>
      </c>
      <c r="J9141" t="e">
        <f t="shared" si="820"/>
        <v>#N/A</v>
      </c>
      <c r="K9141" t="e">
        <f t="shared" si="821"/>
        <v>#N/A</v>
      </c>
    </row>
    <row r="9142" spans="1:11">
      <c r="A9142">
        <v>1746242100</v>
      </c>
      <c r="B9142">
        <v>2.2124</v>
      </c>
      <c r="C9142">
        <v>2.2133</v>
      </c>
      <c r="D9142">
        <v>2.209</v>
      </c>
      <c r="E9142">
        <v>2.2112</v>
      </c>
      <c r="F9142">
        <v>2.210692</v>
      </c>
      <c r="G9142">
        <v>2.210537</v>
      </c>
      <c r="H9142" t="e">
        <f t="shared" si="818"/>
        <v>#N/A</v>
      </c>
      <c r="I9142" t="e">
        <f t="shared" si="819"/>
        <v>#N/A</v>
      </c>
      <c r="J9142" t="e">
        <f t="shared" si="820"/>
        <v>#N/A</v>
      </c>
      <c r="K9142" t="e">
        <f t="shared" si="821"/>
        <v>#N/A</v>
      </c>
    </row>
    <row r="9143" spans="1:11">
      <c r="A9143">
        <v>1746243000</v>
      </c>
      <c r="B9143">
        <v>2.211</v>
      </c>
      <c r="C9143">
        <v>2.2127</v>
      </c>
      <c r="D9143">
        <v>2.2085</v>
      </c>
      <c r="E9143">
        <v>2.2104</v>
      </c>
      <c r="F9143">
        <v>2.210613</v>
      </c>
      <c r="G9143">
        <v>2.210528</v>
      </c>
      <c r="H9143" t="e">
        <f t="shared" si="818"/>
        <v>#N/A</v>
      </c>
      <c r="I9143" t="e">
        <f t="shared" si="819"/>
        <v>#N/A</v>
      </c>
      <c r="J9143" t="e">
        <f t="shared" si="820"/>
        <v>#N/A</v>
      </c>
      <c r="K9143" t="e">
        <f t="shared" si="821"/>
        <v>#N/A</v>
      </c>
    </row>
    <row r="9144" spans="1:11">
      <c r="A9144">
        <v>1746243900</v>
      </c>
      <c r="B9144">
        <v>2.2104</v>
      </c>
      <c r="C9144">
        <v>2.2118</v>
      </c>
      <c r="D9144">
        <v>2.2084</v>
      </c>
      <c r="E9144">
        <v>2.2097</v>
      </c>
      <c r="F9144">
        <v>2.210602</v>
      </c>
      <c r="G9144">
        <v>2.21036</v>
      </c>
      <c r="H9144" t="e">
        <f t="shared" si="818"/>
        <v>#N/A</v>
      </c>
      <c r="I9144" t="e">
        <f t="shared" si="819"/>
        <v>#N/A</v>
      </c>
      <c r="J9144" t="e">
        <f t="shared" si="820"/>
        <v>#N/A</v>
      </c>
      <c r="K9144" t="e">
        <f t="shared" si="821"/>
        <v>#N/A</v>
      </c>
    </row>
    <row r="9145" spans="1:11">
      <c r="A9145">
        <v>1746244800</v>
      </c>
      <c r="B9145">
        <v>2.2097</v>
      </c>
      <c r="C9145">
        <v>2.2125</v>
      </c>
      <c r="D9145">
        <v>2.2079</v>
      </c>
      <c r="E9145">
        <v>2.2118</v>
      </c>
      <c r="F9145">
        <v>2.210432</v>
      </c>
      <c r="G9145">
        <v>2.210365</v>
      </c>
      <c r="H9145" t="e">
        <f t="shared" si="818"/>
        <v>#N/A</v>
      </c>
      <c r="I9145" t="e">
        <f t="shared" si="819"/>
        <v>#N/A</v>
      </c>
      <c r="J9145" t="e">
        <f t="shared" si="820"/>
        <v>#N/A</v>
      </c>
      <c r="K9145" t="e">
        <f t="shared" si="821"/>
        <v>#N/A</v>
      </c>
    </row>
    <row r="9146" spans="1:11">
      <c r="A9146">
        <v>1746245700</v>
      </c>
      <c r="B9146">
        <v>2.2119</v>
      </c>
      <c r="C9146">
        <v>2.2128</v>
      </c>
      <c r="D9146">
        <v>2.2108</v>
      </c>
      <c r="E9146">
        <v>2.2115</v>
      </c>
      <c r="F9146">
        <v>2.210437</v>
      </c>
      <c r="G9146">
        <v>2.210308</v>
      </c>
      <c r="H9146" t="e">
        <f t="shared" si="818"/>
        <v>#N/A</v>
      </c>
      <c r="I9146" t="e">
        <f t="shared" si="819"/>
        <v>#N/A</v>
      </c>
      <c r="J9146" t="e">
        <f t="shared" si="820"/>
        <v>#N/A</v>
      </c>
      <c r="K9146" t="e">
        <f t="shared" si="821"/>
        <v>#N/A</v>
      </c>
    </row>
    <row r="9147" spans="1:11">
      <c r="A9147">
        <v>1746246600</v>
      </c>
      <c r="B9147">
        <v>2.2117</v>
      </c>
      <c r="C9147">
        <v>2.2161</v>
      </c>
      <c r="D9147">
        <v>2.2112</v>
      </c>
      <c r="E9147">
        <v>2.2151</v>
      </c>
      <c r="F9147">
        <v>2.210372</v>
      </c>
      <c r="G9147">
        <v>2.210328</v>
      </c>
      <c r="H9147" t="e">
        <f t="shared" si="818"/>
        <v>#N/A</v>
      </c>
      <c r="I9147" t="e">
        <f t="shared" si="819"/>
        <v>#N/A</v>
      </c>
      <c r="J9147" t="e">
        <f t="shared" si="820"/>
        <v>#N/A</v>
      </c>
      <c r="K9147" t="e">
        <f t="shared" si="821"/>
        <v>#N/A</v>
      </c>
    </row>
    <row r="9148" spans="1:11">
      <c r="A9148">
        <v>1746247500</v>
      </c>
      <c r="B9148">
        <v>2.2154</v>
      </c>
      <c r="C9148">
        <v>2.2154</v>
      </c>
      <c r="D9148">
        <v>2.2136</v>
      </c>
      <c r="E9148">
        <v>2.2147</v>
      </c>
      <c r="F9148">
        <v>2.210373</v>
      </c>
      <c r="G9148">
        <v>2.210325</v>
      </c>
      <c r="H9148" t="e">
        <f t="shared" si="818"/>
        <v>#N/A</v>
      </c>
      <c r="I9148" t="e">
        <f t="shared" si="819"/>
        <v>#N/A</v>
      </c>
      <c r="J9148" t="e">
        <f t="shared" si="820"/>
        <v>#N/A</v>
      </c>
      <c r="K9148" t="e">
        <f t="shared" si="821"/>
        <v>#N/A</v>
      </c>
    </row>
    <row r="9149" spans="1:11">
      <c r="A9149">
        <v>1746248400</v>
      </c>
      <c r="B9149">
        <v>2.2147</v>
      </c>
      <c r="C9149">
        <v>2.2148</v>
      </c>
      <c r="D9149">
        <v>2.2091</v>
      </c>
      <c r="E9149">
        <v>2.2099</v>
      </c>
      <c r="F9149">
        <v>2.21036</v>
      </c>
      <c r="G9149">
        <v>2.210165</v>
      </c>
      <c r="H9149" t="e">
        <f t="shared" si="818"/>
        <v>#N/A</v>
      </c>
      <c r="I9149" t="e">
        <f t="shared" si="819"/>
        <v>#N/A</v>
      </c>
      <c r="J9149" t="e">
        <f t="shared" si="820"/>
        <v>#N/A</v>
      </c>
      <c r="K9149" t="e">
        <f t="shared" si="821"/>
        <v>#N/A</v>
      </c>
    </row>
    <row r="9150" spans="1:11">
      <c r="A9150">
        <v>1746249300</v>
      </c>
      <c r="B9150">
        <v>2.2099</v>
      </c>
      <c r="C9150">
        <v>2.2124</v>
      </c>
      <c r="D9150">
        <v>2.209</v>
      </c>
      <c r="E9150">
        <v>2.2107</v>
      </c>
      <c r="F9150">
        <v>2.210197</v>
      </c>
      <c r="G9150">
        <v>2.2098</v>
      </c>
      <c r="H9150" t="e">
        <f t="shared" si="818"/>
        <v>#N/A</v>
      </c>
      <c r="I9150" t="e">
        <f t="shared" si="819"/>
        <v>#N/A</v>
      </c>
      <c r="J9150" t="e">
        <f t="shared" si="820"/>
        <v>#N/A</v>
      </c>
      <c r="K9150" t="e">
        <f t="shared" si="821"/>
        <v>#N/A</v>
      </c>
    </row>
    <row r="9151" spans="1:11">
      <c r="A9151">
        <v>1746250200</v>
      </c>
      <c r="B9151">
        <v>2.2107</v>
      </c>
      <c r="C9151">
        <v>2.2132</v>
      </c>
      <c r="D9151">
        <v>2.2074</v>
      </c>
      <c r="E9151">
        <v>2.2128</v>
      </c>
      <c r="F9151">
        <v>2.209832</v>
      </c>
      <c r="G9151">
        <v>2.209528</v>
      </c>
      <c r="H9151" t="e">
        <f t="shared" si="818"/>
        <v>#N/A</v>
      </c>
      <c r="I9151" t="e">
        <f t="shared" si="819"/>
        <v>#N/A</v>
      </c>
      <c r="J9151" t="e">
        <f t="shared" si="820"/>
        <v>#N/A</v>
      </c>
      <c r="K9151" t="e">
        <f t="shared" si="821"/>
        <v>#N/A</v>
      </c>
    </row>
    <row r="9152" spans="1:11">
      <c r="A9152">
        <v>1746251100</v>
      </c>
      <c r="B9152">
        <v>2.2127</v>
      </c>
      <c r="C9152">
        <v>2.2128</v>
      </c>
      <c r="D9152">
        <v>2.2084</v>
      </c>
      <c r="E9152">
        <v>2.2093</v>
      </c>
      <c r="F9152">
        <v>2.209543</v>
      </c>
      <c r="G9152">
        <v>2.209152</v>
      </c>
      <c r="H9152" t="e">
        <f t="shared" si="818"/>
        <v>#N/A</v>
      </c>
      <c r="I9152" t="e">
        <f t="shared" si="819"/>
        <v>#N/A</v>
      </c>
      <c r="J9152" t="e">
        <f t="shared" si="820"/>
        <v>#N/A</v>
      </c>
      <c r="K9152" t="e">
        <f t="shared" si="821"/>
        <v>#N/A</v>
      </c>
    </row>
    <row r="9153" spans="1:11">
      <c r="A9153">
        <v>1746252000</v>
      </c>
      <c r="B9153">
        <v>2.2095</v>
      </c>
      <c r="C9153">
        <v>2.2096</v>
      </c>
      <c r="D9153">
        <v>2.2035</v>
      </c>
      <c r="E9153">
        <v>2.2054</v>
      </c>
      <c r="F9153">
        <v>2.20917</v>
      </c>
      <c r="G9153">
        <v>2.208828</v>
      </c>
      <c r="H9153" t="e">
        <f t="shared" si="818"/>
        <v>#N/A</v>
      </c>
      <c r="I9153" t="e">
        <f t="shared" si="819"/>
        <v>#N/A</v>
      </c>
      <c r="J9153" t="e">
        <f t="shared" si="820"/>
        <v>#N/A</v>
      </c>
      <c r="K9153" t="e">
        <f t="shared" si="821"/>
        <v>#N/A</v>
      </c>
    </row>
    <row r="9154" spans="1:11">
      <c r="A9154">
        <v>1746252900</v>
      </c>
      <c r="B9154">
        <v>2.2054</v>
      </c>
      <c r="C9154">
        <v>2.2054</v>
      </c>
      <c r="D9154">
        <v>2.2009</v>
      </c>
      <c r="E9154">
        <v>2.2015</v>
      </c>
      <c r="F9154">
        <v>2.208847</v>
      </c>
      <c r="G9154">
        <v>2.208687</v>
      </c>
      <c r="H9154" t="e">
        <f t="shared" si="818"/>
        <v>#N/A</v>
      </c>
      <c r="I9154" t="e">
        <f t="shared" si="819"/>
        <v>#N/A</v>
      </c>
      <c r="J9154" t="e">
        <f t="shared" si="820"/>
        <v>#N/A</v>
      </c>
      <c r="K9154" t="e">
        <f t="shared" si="821"/>
        <v>#N/A</v>
      </c>
    </row>
    <row r="9155" spans="1:11">
      <c r="A9155">
        <v>1746253800</v>
      </c>
      <c r="B9155">
        <v>2.2015</v>
      </c>
      <c r="C9155">
        <v>2.2053</v>
      </c>
      <c r="D9155">
        <v>2.2007</v>
      </c>
      <c r="E9155">
        <v>2.205</v>
      </c>
      <c r="F9155">
        <v>2.2087</v>
      </c>
      <c r="G9155">
        <v>2.208497</v>
      </c>
      <c r="H9155" t="e">
        <f t="shared" ref="H9155:H9164" si="822">NA()</f>
        <v>#N/A</v>
      </c>
      <c r="I9155" t="e">
        <f t="shared" ref="I9155:I9164" si="823">NA()</f>
        <v>#N/A</v>
      </c>
      <c r="J9155" t="e">
        <f t="shared" ref="J9155:J9164" si="824">NA()</f>
        <v>#N/A</v>
      </c>
      <c r="K9155" t="e">
        <f t="shared" ref="K9155:K9164" si="825">NA()</f>
        <v>#N/A</v>
      </c>
    </row>
    <row r="9156" spans="1:11">
      <c r="A9156">
        <v>1746254700</v>
      </c>
      <c r="B9156">
        <v>2.205</v>
      </c>
      <c r="C9156">
        <v>2.2051</v>
      </c>
      <c r="D9156">
        <v>2.2008</v>
      </c>
      <c r="E9156">
        <v>2.2018</v>
      </c>
      <c r="F9156">
        <v>2.208513</v>
      </c>
      <c r="G9156">
        <v>2.208303</v>
      </c>
      <c r="H9156" t="e">
        <f t="shared" si="822"/>
        <v>#N/A</v>
      </c>
      <c r="I9156" t="e">
        <f t="shared" si="823"/>
        <v>#N/A</v>
      </c>
      <c r="J9156" t="e">
        <f t="shared" si="824"/>
        <v>#N/A</v>
      </c>
      <c r="K9156" t="e">
        <f t="shared" si="825"/>
        <v>#N/A</v>
      </c>
    </row>
    <row r="9157" spans="1:11">
      <c r="A9157">
        <v>1746255600</v>
      </c>
      <c r="B9157">
        <v>2.2016</v>
      </c>
      <c r="C9157">
        <v>2.2022</v>
      </c>
      <c r="D9157">
        <v>2.199</v>
      </c>
      <c r="E9157">
        <v>2.2006</v>
      </c>
      <c r="F9157">
        <v>2.208305</v>
      </c>
      <c r="G9157">
        <v>2.207848</v>
      </c>
      <c r="H9157" t="e">
        <f t="shared" si="822"/>
        <v>#N/A</v>
      </c>
      <c r="I9157" t="e">
        <f t="shared" si="823"/>
        <v>#N/A</v>
      </c>
      <c r="J9157" t="e">
        <f t="shared" si="824"/>
        <v>#N/A</v>
      </c>
      <c r="K9157" t="e">
        <f t="shared" si="825"/>
        <v>#N/A</v>
      </c>
    </row>
    <row r="9158" spans="1:11">
      <c r="A9158">
        <v>1746256500</v>
      </c>
      <c r="B9158">
        <v>2.2007</v>
      </c>
      <c r="C9158">
        <v>2.2013</v>
      </c>
      <c r="D9158">
        <v>2.1974</v>
      </c>
      <c r="E9158">
        <v>2.1995</v>
      </c>
      <c r="F9158">
        <v>2.207852</v>
      </c>
      <c r="G9158">
        <v>2.207385</v>
      </c>
      <c r="H9158" t="e">
        <f t="shared" si="822"/>
        <v>#N/A</v>
      </c>
      <c r="I9158" t="e">
        <f t="shared" si="823"/>
        <v>#N/A</v>
      </c>
      <c r="J9158" t="e">
        <f t="shared" si="824"/>
        <v>#N/A</v>
      </c>
      <c r="K9158" t="e">
        <f t="shared" si="825"/>
        <v>#N/A</v>
      </c>
    </row>
    <row r="9159" spans="1:11">
      <c r="A9159">
        <v>1746257400</v>
      </c>
      <c r="B9159">
        <v>2.1988</v>
      </c>
      <c r="C9159">
        <v>2.2028</v>
      </c>
      <c r="D9159">
        <v>2.1978</v>
      </c>
      <c r="E9159">
        <v>2.2005</v>
      </c>
      <c r="F9159">
        <v>2.207377</v>
      </c>
      <c r="G9159">
        <v>2.206897</v>
      </c>
      <c r="H9159" t="e">
        <f t="shared" si="822"/>
        <v>#N/A</v>
      </c>
      <c r="I9159" t="e">
        <f t="shared" si="823"/>
        <v>#N/A</v>
      </c>
      <c r="J9159" t="e">
        <f t="shared" si="824"/>
        <v>#N/A</v>
      </c>
      <c r="K9159" t="e">
        <f t="shared" si="825"/>
        <v>#N/A</v>
      </c>
    </row>
    <row r="9160" spans="1:11">
      <c r="A9160">
        <v>1746258300</v>
      </c>
      <c r="B9160">
        <v>2.2006</v>
      </c>
      <c r="C9160">
        <v>2.202</v>
      </c>
      <c r="D9160">
        <v>2.1987</v>
      </c>
      <c r="E9160">
        <v>2.2006</v>
      </c>
      <c r="F9160">
        <v>2.206898</v>
      </c>
      <c r="G9160">
        <v>2.206517</v>
      </c>
      <c r="H9160" t="e">
        <f t="shared" si="822"/>
        <v>#N/A</v>
      </c>
      <c r="I9160" t="e">
        <f t="shared" si="823"/>
        <v>#N/A</v>
      </c>
      <c r="J9160" t="e">
        <f t="shared" si="824"/>
        <v>#N/A</v>
      </c>
      <c r="K9160" t="e">
        <f t="shared" si="825"/>
        <v>#N/A</v>
      </c>
    </row>
    <row r="9161" spans="1:11">
      <c r="A9161">
        <v>1746259200</v>
      </c>
      <c r="B9161">
        <v>2.2006</v>
      </c>
      <c r="C9161">
        <v>2.2006</v>
      </c>
      <c r="D9161">
        <v>2.197</v>
      </c>
      <c r="E9161">
        <v>2.1971</v>
      </c>
      <c r="F9161">
        <v>2.206518</v>
      </c>
      <c r="G9161">
        <v>2.206178</v>
      </c>
      <c r="H9161" t="e">
        <f t="shared" si="822"/>
        <v>#N/A</v>
      </c>
      <c r="I9161" t="e">
        <f t="shared" si="823"/>
        <v>#N/A</v>
      </c>
      <c r="J9161" t="e">
        <f t="shared" si="824"/>
        <v>#N/A</v>
      </c>
      <c r="K9161" t="e">
        <f t="shared" si="825"/>
        <v>#N/A</v>
      </c>
    </row>
    <row r="9162" spans="1:11">
      <c r="A9162">
        <v>1746260100</v>
      </c>
      <c r="B9162">
        <v>2.1971</v>
      </c>
      <c r="C9162">
        <v>2.2016</v>
      </c>
      <c r="D9162">
        <v>2.1954</v>
      </c>
      <c r="E9162">
        <v>2.2012</v>
      </c>
      <c r="F9162">
        <v>2.20617</v>
      </c>
      <c r="G9162">
        <v>2.205995</v>
      </c>
      <c r="H9162" t="e">
        <f t="shared" si="822"/>
        <v>#N/A</v>
      </c>
      <c r="I9162" t="e">
        <f t="shared" si="823"/>
        <v>#N/A</v>
      </c>
      <c r="J9162" t="e">
        <f t="shared" si="824"/>
        <v>#N/A</v>
      </c>
      <c r="K9162" t="e">
        <f t="shared" si="825"/>
        <v>#N/A</v>
      </c>
    </row>
    <row r="9163" spans="1:11">
      <c r="A9163">
        <v>1746261000</v>
      </c>
      <c r="B9163">
        <v>2.2012</v>
      </c>
      <c r="C9163">
        <v>2.2045</v>
      </c>
      <c r="D9163">
        <v>2.2007</v>
      </c>
      <c r="E9163">
        <v>2.2028</v>
      </c>
      <c r="F9163">
        <v>2.205973</v>
      </c>
      <c r="G9163">
        <v>2.20588</v>
      </c>
      <c r="H9163" t="e">
        <f t="shared" si="822"/>
        <v>#N/A</v>
      </c>
      <c r="I9163" t="e">
        <f t="shared" si="823"/>
        <v>#N/A</v>
      </c>
      <c r="J9163" t="e">
        <f t="shared" si="824"/>
        <v>#N/A</v>
      </c>
      <c r="K9163" t="e">
        <f t="shared" si="825"/>
        <v>#N/A</v>
      </c>
    </row>
    <row r="9164" spans="1:11">
      <c r="A9164">
        <v>1746261900</v>
      </c>
      <c r="B9164">
        <v>2.2028</v>
      </c>
      <c r="C9164">
        <v>2.2044</v>
      </c>
      <c r="D9164">
        <v>2.1994</v>
      </c>
      <c r="E9164">
        <v>2.2011</v>
      </c>
      <c r="F9164">
        <v>2.205858</v>
      </c>
      <c r="G9164">
        <v>2.205703</v>
      </c>
      <c r="H9164" t="e">
        <f t="shared" si="822"/>
        <v>#N/A</v>
      </c>
      <c r="I9164" t="e">
        <f t="shared" si="823"/>
        <v>#N/A</v>
      </c>
      <c r="J9164" t="e">
        <f t="shared" si="824"/>
        <v>#N/A</v>
      </c>
      <c r="K9164" t="e">
        <f t="shared" si="825"/>
        <v>#N/A</v>
      </c>
    </row>
  </sheetData>
  <mergeCells count="3">
    <mergeCell ref="H1:I1"/>
    <mergeCell ref="J1:K1"/>
    <mergeCell ref="L1:M1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258" activePane="bottomRight" state="frozen"/>
      <selection/>
      <selection pane="topRight"/>
      <selection pane="bottomLeft"/>
      <selection pane="bottomRight" activeCell="O319" sqref="O319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4">
        <v>1.618</v>
      </c>
      <c r="K1" s="4">
        <v>2.618</v>
      </c>
      <c r="L1" s="4">
        <v>3.618</v>
      </c>
      <c r="M1" s="4">
        <v>4.236</v>
      </c>
      <c r="N1" s="4">
        <v>8.236</v>
      </c>
    </row>
    <row r="2" spans="1:14">
      <c r="A2" s="1">
        <f ca="1">IF(OFFSET(Data!A$2,Report!$B$4+ROW()-2,0)=0,NA(),OFFSET(Data!A$2,Report!$B$4+ROW()-2,0))</f>
        <v>1745943300</v>
      </c>
      <c r="B2" s="5">
        <f ca="1">IF(OFFSET(Data!B$2,Report!$B$4+ROW()-2,0)=0,NA(),OFFSET(Data!B$2,Report!$B$4+ROW()-2,0))</f>
        <v>2.2898</v>
      </c>
      <c r="C2" s="5">
        <f ca="1">IF(OFFSET(Data!C$2,Report!$B$4+ROW()-2,0)=0,NA(),OFFSET(Data!C$2,Report!$B$4+ROW()-2,0))</f>
        <v>2.2931</v>
      </c>
      <c r="D2" s="5">
        <f ca="1">IF(OFFSET(Data!D$2,Report!$B$4+ROW()-2,0)=0,NA(),OFFSET(Data!D$2,Report!$B$4+ROW()-2,0))</f>
        <v>2.2859</v>
      </c>
      <c r="E2" s="5">
        <f ca="1">IF(OFFSET(Data!E$2,Report!$B$4+ROW()-2,0)=0,NA(),OFFSET(Data!E$2,Report!$B$4+ROW()-2,0))</f>
        <v>2.2923</v>
      </c>
      <c r="F2" s="5">
        <f ca="1">IF(OFFSET(Data!F$2,Report!$B$4+ROW()-2,0)=0,NA(),OFFSET(Data!F$2,Report!$B$4+ROW()-2,0))</f>
        <v>2.282215</v>
      </c>
      <c r="G2" s="5">
        <f ca="1">IF(OFFSET(Data!G$2,Report!$B$4+ROW()-2,0)=0,NA(),OFFSET(Data!G$2,Report!$B$4+ROW()-2,0))</f>
        <v>2.281963</v>
      </c>
      <c r="H2" s="6" t="e">
        <f ca="1">VLOOKUP($A2,Data!$H$2:$I$1048576,2,FALSE)</f>
        <v>#N/A</v>
      </c>
      <c r="I2" s="6" t="e">
        <f ca="1">VLOOKUP($A2,Data!$J$2:$K$1048576,2,FALSE)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IF(OFFSET(Data!A$2,Report!$B$4+ROW()-2,0)=0,NA(),OFFSET(Data!A$2,Report!$B$4+ROW()-2,0))</f>
        <v>1745944200</v>
      </c>
      <c r="B3" s="5">
        <f ca="1">IF(OFFSET(Data!B$2,Report!$B$4+ROW()-2,0)=0,NA(),OFFSET(Data!B$2,Report!$B$4+ROW()-2,0))</f>
        <v>2.292</v>
      </c>
      <c r="C3" s="5">
        <f ca="1">IF(OFFSET(Data!C$2,Report!$B$4+ROW()-2,0)=0,NA(),OFFSET(Data!C$2,Report!$B$4+ROW()-2,0))</f>
        <v>2.3016</v>
      </c>
      <c r="D3" s="5">
        <f ca="1">IF(OFFSET(Data!D$2,Report!$B$4+ROW()-2,0)=0,NA(),OFFSET(Data!D$2,Report!$B$4+ROW()-2,0))</f>
        <v>2.2907</v>
      </c>
      <c r="E3" s="5">
        <f ca="1">IF(OFFSET(Data!E$2,Report!$B$4+ROW()-2,0)=0,NA(),OFFSET(Data!E$2,Report!$B$4+ROW()-2,0))</f>
        <v>2.3012</v>
      </c>
      <c r="F3" s="5">
        <f ca="1">IF(OFFSET(Data!F$2,Report!$B$4+ROW()-2,0)=0,NA(),OFFSET(Data!F$2,Report!$B$4+ROW()-2,0))</f>
        <v>2.281975</v>
      </c>
      <c r="G3" s="5">
        <f ca="1">IF(OFFSET(Data!G$2,Report!$B$4+ROW()-2,0)=0,NA(),OFFSET(Data!G$2,Report!$B$4+ROW()-2,0))</f>
        <v>2.281875</v>
      </c>
      <c r="H3" s="6" t="e">
        <f ca="1">VLOOKUP($A3,Data!$H$2:$I$1048576,2,FALSE)</f>
        <v>#N/A</v>
      </c>
      <c r="I3" s="6" t="e">
        <f ca="1">VLOOKUP($A3,Data!$J$2:$K$1048576,2,FALSE)</f>
        <v>#N/A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IF(OFFSET(Data!A$2,Report!$B$4+ROW()-2,0)=0,NA(),OFFSET(Data!A$2,Report!$B$4+ROW()-2,0))</f>
        <v>1745945100</v>
      </c>
      <c r="B4" s="5">
        <f ca="1">IF(OFFSET(Data!B$2,Report!$B$4+ROW()-2,0)=0,NA(),OFFSET(Data!B$2,Report!$B$4+ROW()-2,0))</f>
        <v>2.3008</v>
      </c>
      <c r="C4" s="5">
        <f ca="1">IF(OFFSET(Data!C$2,Report!$B$4+ROW()-2,0)=0,NA(),OFFSET(Data!C$2,Report!$B$4+ROW()-2,0))</f>
        <v>2.3008</v>
      </c>
      <c r="D4" s="5">
        <f ca="1">IF(OFFSET(Data!D$2,Report!$B$4+ROW()-2,0)=0,NA(),OFFSET(Data!D$2,Report!$B$4+ROW()-2,0))</f>
        <v>2.2844</v>
      </c>
      <c r="E4" s="5">
        <f ca="1">IF(OFFSET(Data!E$2,Report!$B$4+ROW()-2,0)=0,NA(),OFFSET(Data!E$2,Report!$B$4+ROW()-2,0))</f>
        <v>2.2888</v>
      </c>
      <c r="F4" s="5">
        <f ca="1">IF(OFFSET(Data!F$2,Report!$B$4+ROW()-2,0)=0,NA(),OFFSET(Data!F$2,Report!$B$4+ROW()-2,0))</f>
        <v>2.28188</v>
      </c>
      <c r="G4" s="5">
        <f ca="1">IF(OFFSET(Data!G$2,Report!$B$4+ROW()-2,0)=0,NA(),OFFSET(Data!G$2,Report!$B$4+ROW()-2,0))</f>
        <v>2.281678</v>
      </c>
      <c r="H4" s="6" t="e">
        <f ca="1">VLOOKUP($A4,Data!$H$2:$I$1048576,2,FALSE)</f>
        <v>#N/A</v>
      </c>
      <c r="I4" s="6" t="e">
        <f ca="1">VLOOKUP($A4,Data!$J$2:$K$1048576,2,FALSE)</f>
        <v>#N/A</v>
      </c>
      <c r="J4" t="e">
        <f ca="1">INDEX(OFFSET(Data!$L$2,Report!$B$4+ROW()-2,0,1,10),1,MATCH(Fibo161,OFFSET(Data!$L$2,Report!$B$4+ROW()-2,0,1,10),FALSE)+1)</f>
        <v>#N/A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IF(OFFSET(Data!A$2,Report!$B$4+ROW()-2,0)=0,NA(),OFFSET(Data!A$2,Report!$B$4+ROW()-2,0))</f>
        <v>1745946000</v>
      </c>
      <c r="B5" s="5">
        <f ca="1">IF(OFFSET(Data!B$2,Report!$B$4+ROW()-2,0)=0,NA(),OFFSET(Data!B$2,Report!$B$4+ROW()-2,0))</f>
        <v>2.2887</v>
      </c>
      <c r="C5" s="5">
        <f ca="1">IF(OFFSET(Data!C$2,Report!$B$4+ROW()-2,0)=0,NA(),OFFSET(Data!C$2,Report!$B$4+ROW()-2,0))</f>
        <v>2.2934</v>
      </c>
      <c r="D5" s="5">
        <f ca="1">IF(OFFSET(Data!D$2,Report!$B$4+ROW()-2,0)=0,NA(),OFFSET(Data!D$2,Report!$B$4+ROW()-2,0))</f>
        <v>2.28</v>
      </c>
      <c r="E5" s="5">
        <f ca="1">IF(OFFSET(Data!E$2,Report!$B$4+ROW()-2,0)=0,NA(),OFFSET(Data!E$2,Report!$B$4+ROW()-2,0))</f>
        <v>2.2904</v>
      </c>
      <c r="F5" s="5">
        <f ca="1">IF(OFFSET(Data!F$2,Report!$B$4+ROW()-2,0)=0,NA(),OFFSET(Data!F$2,Report!$B$4+ROW()-2,0))</f>
        <v>2.281683</v>
      </c>
      <c r="G5" s="5">
        <f ca="1">IF(OFFSET(Data!G$2,Report!$B$4+ROW()-2,0)=0,NA(),OFFSET(Data!G$2,Report!$B$4+ROW()-2,0))</f>
        <v>2.281567</v>
      </c>
      <c r="H5" s="6" t="e">
        <f ca="1">VLOOKUP($A5,Data!$H$2:$I$1048576,2,FALSE)</f>
        <v>#N/A</v>
      </c>
      <c r="I5" s="6" t="e">
        <f ca="1">VLOOKUP($A5,Data!$J$2:$K$1048576,2,FALSE)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IF(OFFSET(Data!A$2,Report!$B$4+ROW()-2,0)=0,NA(),OFFSET(Data!A$2,Report!$B$4+ROW()-2,0))</f>
        <v>1745946900</v>
      </c>
      <c r="B6" s="5">
        <f ca="1">IF(OFFSET(Data!B$2,Report!$B$4+ROW()-2,0)=0,NA(),OFFSET(Data!B$2,Report!$B$4+ROW()-2,0))</f>
        <v>2.2906</v>
      </c>
      <c r="C6" s="5">
        <f ca="1">IF(OFFSET(Data!C$2,Report!$B$4+ROW()-2,0)=0,NA(),OFFSET(Data!C$2,Report!$B$4+ROW()-2,0))</f>
        <v>2.2933</v>
      </c>
      <c r="D6" s="5">
        <f ca="1">IF(OFFSET(Data!D$2,Report!$B$4+ROW()-2,0)=0,NA(),OFFSET(Data!D$2,Report!$B$4+ROW()-2,0))</f>
        <v>2.286</v>
      </c>
      <c r="E6" s="5">
        <f ca="1">IF(OFFSET(Data!E$2,Report!$B$4+ROW()-2,0)=0,NA(),OFFSET(Data!E$2,Report!$B$4+ROW()-2,0))</f>
        <v>2.2885</v>
      </c>
      <c r="F6" s="5">
        <f ca="1">IF(OFFSET(Data!F$2,Report!$B$4+ROW()-2,0)=0,NA(),OFFSET(Data!F$2,Report!$B$4+ROW()-2,0))</f>
        <v>2.281577</v>
      </c>
      <c r="G6" s="5">
        <f ca="1">IF(OFFSET(Data!G$2,Report!$B$4+ROW()-2,0)=0,NA(),OFFSET(Data!G$2,Report!$B$4+ROW()-2,0))</f>
        <v>2.28153</v>
      </c>
      <c r="H6" s="6" t="e">
        <f ca="1">VLOOKUP($A6,Data!$H$2:$I$1048576,2,FALSE)</f>
        <v>#N/A</v>
      </c>
      <c r="I6" s="6" t="e">
        <f ca="1">VLOOKUP($A6,Data!$J$2:$K$1048576,2,FALSE)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IF(OFFSET(Data!A$2,Report!$B$4+ROW()-2,0)=0,NA(),OFFSET(Data!A$2,Report!$B$4+ROW()-2,0))</f>
        <v>1745947800</v>
      </c>
      <c r="B7" s="5">
        <f ca="1">IF(OFFSET(Data!B$2,Report!$B$4+ROW()-2,0)=0,NA(),OFFSET(Data!B$2,Report!$B$4+ROW()-2,0))</f>
        <v>2.2887</v>
      </c>
      <c r="C7" s="5">
        <f ca="1">IF(OFFSET(Data!C$2,Report!$B$4+ROW()-2,0)=0,NA(),OFFSET(Data!C$2,Report!$B$4+ROW()-2,0))</f>
        <v>2.2943</v>
      </c>
      <c r="D7" s="5">
        <f ca="1">IF(OFFSET(Data!D$2,Report!$B$4+ROW()-2,0)=0,NA(),OFFSET(Data!D$2,Report!$B$4+ROW()-2,0))</f>
        <v>2.286</v>
      </c>
      <c r="E7" s="5">
        <f ca="1">IF(OFFSET(Data!E$2,Report!$B$4+ROW()-2,0)=0,NA(),OFFSET(Data!E$2,Report!$B$4+ROW()-2,0))</f>
        <v>2.2929</v>
      </c>
      <c r="F7" s="5">
        <f ca="1">IF(OFFSET(Data!F$2,Report!$B$4+ROW()-2,0)=0,NA(),OFFSET(Data!F$2,Report!$B$4+ROW()-2,0))</f>
        <v>2.281545</v>
      </c>
      <c r="G7" s="5">
        <f ca="1">IF(OFFSET(Data!G$2,Report!$B$4+ROW()-2,0)=0,NA(),OFFSET(Data!G$2,Report!$B$4+ROW()-2,0))</f>
        <v>2.281705</v>
      </c>
      <c r="H7" s="6" t="e">
        <f ca="1">VLOOKUP($A7,Data!$H$2:$I$1048576,2,FALSE)</f>
        <v>#N/A</v>
      </c>
      <c r="I7" s="6" t="e">
        <f ca="1">VLOOKUP($A7,Data!$J$2:$K$1048576,2,FALSE)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IF(OFFSET(Data!A$2,Report!$B$4+ROW()-2,0)=0,NA(),OFFSET(Data!A$2,Report!$B$4+ROW()-2,0))</f>
        <v>1745948700</v>
      </c>
      <c r="B8" s="5">
        <f ca="1">IF(OFFSET(Data!B$2,Report!$B$4+ROW()-2,0)=0,NA(),OFFSET(Data!B$2,Report!$B$4+ROW()-2,0))</f>
        <v>2.2929</v>
      </c>
      <c r="C8" s="5">
        <f ca="1">IF(OFFSET(Data!C$2,Report!$B$4+ROW()-2,0)=0,NA(),OFFSET(Data!C$2,Report!$B$4+ROW()-2,0))</f>
        <v>2.2973</v>
      </c>
      <c r="D8" s="5">
        <f ca="1">IF(OFFSET(Data!D$2,Report!$B$4+ROW()-2,0)=0,NA(),OFFSET(Data!D$2,Report!$B$4+ROW()-2,0))</f>
        <v>2.2907</v>
      </c>
      <c r="E8" s="5">
        <f ca="1">IF(OFFSET(Data!E$2,Report!$B$4+ROW()-2,0)=0,NA(),OFFSET(Data!E$2,Report!$B$4+ROW()-2,0))</f>
        <v>2.2939</v>
      </c>
      <c r="F8" s="5">
        <f ca="1">IF(OFFSET(Data!F$2,Report!$B$4+ROW()-2,0)=0,NA(),OFFSET(Data!F$2,Report!$B$4+ROW()-2,0))</f>
        <v>2.281733</v>
      </c>
      <c r="G8" s="5">
        <f ca="1">IF(OFFSET(Data!G$2,Report!$B$4+ROW()-2,0)=0,NA(),OFFSET(Data!G$2,Report!$B$4+ROW()-2,0))</f>
        <v>2.281963</v>
      </c>
      <c r="H8" s="6" t="e">
        <f ca="1">VLOOKUP($A8,Data!$H$2:$I$1048576,2,FALSE)</f>
        <v>#N/A</v>
      </c>
      <c r="I8" s="6" t="e">
        <f ca="1">VLOOKUP($A8,Data!$J$2:$K$1048576,2,FALSE)</f>
        <v>#N/A</v>
      </c>
      <c r="J8" t="e">
        <f ca="1">INDEX(OFFSET(Data!$L$2,Report!$B$4+ROW()-2,0,1,10),1,MATCH(Fibo161,OFFSET(Data!$L$2,Report!$B$4+ROW()-2,0,1,10),FALSE)+1)</f>
        <v>#N/A</v>
      </c>
      <c r="K8" t="e">
        <f ca="1">INDEX(OFFSET(Data!$L$2,Report!$B$4+ROW()-2,0,1,10),1,MATCH(Fibo261,OFFSET(Data!$L$2,Report!$B$4+ROW()-2,0,1,10),FALSE)+1)</f>
        <v>#N/A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IF(OFFSET(Data!A$2,Report!$B$4+ROW()-2,0)=0,NA(),OFFSET(Data!A$2,Report!$B$4+ROW()-2,0))</f>
        <v>1745949600</v>
      </c>
      <c r="B9" s="5">
        <f ca="1">IF(OFFSET(Data!B$2,Report!$B$4+ROW()-2,0)=0,NA(),OFFSET(Data!B$2,Report!$B$4+ROW()-2,0))</f>
        <v>2.2941</v>
      </c>
      <c r="C9" s="5">
        <f ca="1">IF(OFFSET(Data!C$2,Report!$B$4+ROW()-2,0)=0,NA(),OFFSET(Data!C$2,Report!$B$4+ROW()-2,0))</f>
        <v>2.2967</v>
      </c>
      <c r="D9" s="5">
        <f ca="1">IF(OFFSET(Data!D$2,Report!$B$4+ROW()-2,0)=0,NA(),OFFSET(Data!D$2,Report!$B$4+ROW()-2,0))</f>
        <v>2.2902</v>
      </c>
      <c r="E9" s="5">
        <f ca="1">IF(OFFSET(Data!E$2,Report!$B$4+ROW()-2,0)=0,NA(),OFFSET(Data!E$2,Report!$B$4+ROW()-2,0))</f>
        <v>2.2931</v>
      </c>
      <c r="F9" s="5">
        <f ca="1">IF(OFFSET(Data!F$2,Report!$B$4+ROW()-2,0)=0,NA(),OFFSET(Data!F$2,Report!$B$4+ROW()-2,0))</f>
        <v>2.282</v>
      </c>
      <c r="G9" s="5">
        <f ca="1">IF(OFFSET(Data!G$2,Report!$B$4+ROW()-2,0)=0,NA(),OFFSET(Data!G$2,Report!$B$4+ROW()-2,0))</f>
        <v>2.282178</v>
      </c>
      <c r="H9" s="6" t="e">
        <f ca="1">VLOOKUP($A9,Data!$H$2:$I$1048576,2,FALSE)</f>
        <v>#N/A</v>
      </c>
      <c r="I9" s="6" t="e">
        <f ca="1">VLOOKUP($A9,Data!$J$2:$K$1048576,2,FALSE)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 t="e">
        <f ca="1">INDEX(OFFSET(Data!$L$2,Report!$B$4+ROW()-2,0,1,10),1,MATCH(Fibo361,OFFSET(Data!$L$2,Report!$B$4+ROW()-2,0,1,10),FALSE)+1)</f>
        <v>#N/A</v>
      </c>
      <c r="M9" t="e">
        <f ca="1">INDEX(OFFSET(Data!$L$2,Report!$B$4+ROW()-2,0,1,10),1,MATCH(Fibo423,OFFSET(Data!$L$2,Report!$B$4+ROW()-2,0,1,10),FALSE)+1)</f>
        <v>#N/A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IF(OFFSET(Data!A$2,Report!$B$4+ROW()-2,0)=0,NA(),OFFSET(Data!A$2,Report!$B$4+ROW()-2,0))</f>
        <v>1745950500</v>
      </c>
      <c r="B10" s="5">
        <f ca="1">IF(OFFSET(Data!B$2,Report!$B$4+ROW()-2,0)=0,NA(),OFFSET(Data!B$2,Report!$B$4+ROW()-2,0))</f>
        <v>2.293</v>
      </c>
      <c r="C10" s="5">
        <f ca="1">IF(OFFSET(Data!C$2,Report!$B$4+ROW()-2,0)=0,NA(),OFFSET(Data!C$2,Report!$B$4+ROW()-2,0))</f>
        <v>2.2983</v>
      </c>
      <c r="D10" s="5">
        <f ca="1">IF(OFFSET(Data!D$2,Report!$B$4+ROW()-2,0)=0,NA(),OFFSET(Data!D$2,Report!$B$4+ROW()-2,0))</f>
        <v>2.2922</v>
      </c>
      <c r="E10" s="5">
        <f ca="1">IF(OFFSET(Data!E$2,Report!$B$4+ROW()-2,0)=0,NA(),OFFSET(Data!E$2,Report!$B$4+ROW()-2,0))</f>
        <v>2.2969</v>
      </c>
      <c r="F10" s="5">
        <f ca="1">IF(OFFSET(Data!F$2,Report!$B$4+ROW()-2,0)=0,NA(),OFFSET(Data!F$2,Report!$B$4+ROW()-2,0))</f>
        <v>2.282213</v>
      </c>
      <c r="G10" s="5">
        <f ca="1">IF(OFFSET(Data!G$2,Report!$B$4+ROW()-2,0)=0,NA(),OFFSET(Data!G$2,Report!$B$4+ROW()-2,0))</f>
        <v>2.28237</v>
      </c>
      <c r="H10" s="6" t="e">
        <f ca="1">VLOOKUP($A10,Data!$H$2:$I$1048576,2,FALSE)</f>
        <v>#N/A</v>
      </c>
      <c r="I10" s="6" t="e">
        <f ca="1">VLOOKUP($A10,Data!$J$2:$K$1048576,2,FALSE)</f>
        <v>#N/A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IF(OFFSET(Data!A$2,Report!$B$4+ROW()-2,0)=0,NA(),OFFSET(Data!A$2,Report!$B$4+ROW()-2,0))</f>
        <v>1745951400</v>
      </c>
      <c r="B11" s="5">
        <f ca="1">IF(OFFSET(Data!B$2,Report!$B$4+ROW()-2,0)=0,NA(),OFFSET(Data!B$2,Report!$B$4+ROW()-2,0))</f>
        <v>2.297</v>
      </c>
      <c r="C11" s="5">
        <f ca="1">IF(OFFSET(Data!C$2,Report!$B$4+ROW()-2,0)=0,NA(),OFFSET(Data!C$2,Report!$B$4+ROW()-2,0))</f>
        <v>2.2989</v>
      </c>
      <c r="D11" s="5">
        <f ca="1">IF(OFFSET(Data!D$2,Report!$B$4+ROW()-2,0)=0,NA(),OFFSET(Data!D$2,Report!$B$4+ROW()-2,0))</f>
        <v>2.2948</v>
      </c>
      <c r="E11" s="5">
        <f ca="1">IF(OFFSET(Data!E$2,Report!$B$4+ROW()-2,0)=0,NA(),OFFSET(Data!E$2,Report!$B$4+ROW()-2,0))</f>
        <v>2.297</v>
      </c>
      <c r="F11" s="5">
        <f ca="1">IF(OFFSET(Data!F$2,Report!$B$4+ROW()-2,0)=0,NA(),OFFSET(Data!F$2,Report!$B$4+ROW()-2,0))</f>
        <v>2.282407</v>
      </c>
      <c r="G11" s="5">
        <f ca="1">IF(OFFSET(Data!G$2,Report!$B$4+ROW()-2,0)=0,NA(),OFFSET(Data!G$2,Report!$B$4+ROW()-2,0))</f>
        <v>2.282575</v>
      </c>
      <c r="H11" s="6" t="e">
        <f ca="1">VLOOKUP($A11,Data!$H$2:$I$1048576,2,FALSE)</f>
        <v>#N/A</v>
      </c>
      <c r="I11" s="6" t="e">
        <f ca="1">VLOOKUP($A11,Data!$J$2:$K$1048576,2,FALSE)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</row>
    <row r="12" spans="1:14">
      <c r="A12" s="1">
        <f ca="1">IF(OFFSET(Data!A$2,Report!$B$4+ROW()-2,0)=0,NA(),OFFSET(Data!A$2,Report!$B$4+ROW()-2,0))</f>
        <v>1745952300</v>
      </c>
      <c r="B12" s="5">
        <f ca="1">IF(OFFSET(Data!B$2,Report!$B$4+ROW()-2,0)=0,NA(),OFFSET(Data!B$2,Report!$B$4+ROW()-2,0))</f>
        <v>2.2974</v>
      </c>
      <c r="C12" s="5">
        <f ca="1">IF(OFFSET(Data!C$2,Report!$B$4+ROW()-2,0)=0,NA(),OFFSET(Data!C$2,Report!$B$4+ROW()-2,0))</f>
        <v>2.2981</v>
      </c>
      <c r="D12" s="5">
        <f ca="1">IF(OFFSET(Data!D$2,Report!$B$4+ROW()-2,0)=0,NA(),OFFSET(Data!D$2,Report!$B$4+ROW()-2,0))</f>
        <v>2.295</v>
      </c>
      <c r="E12" s="5">
        <f ca="1">IF(OFFSET(Data!E$2,Report!$B$4+ROW()-2,0)=0,NA(),OFFSET(Data!E$2,Report!$B$4+ROW()-2,0))</f>
        <v>2.2963</v>
      </c>
      <c r="F12" s="5">
        <f ca="1">IF(OFFSET(Data!F$2,Report!$B$4+ROW()-2,0)=0,NA(),OFFSET(Data!F$2,Report!$B$4+ROW()-2,0))</f>
        <v>2.28261</v>
      </c>
      <c r="G12" s="5">
        <f ca="1">IF(OFFSET(Data!G$2,Report!$B$4+ROW()-2,0)=0,NA(),OFFSET(Data!G$2,Report!$B$4+ROW()-2,0))</f>
        <v>2.28276</v>
      </c>
      <c r="H12" s="6" t="e">
        <f ca="1">VLOOKUP($A12,Data!$H$2:$I$1048576,2,FALSE)</f>
        <v>#N/A</v>
      </c>
      <c r="I12" s="6" t="e">
        <f ca="1">VLOOKUP($A12,Data!$J$2:$K$1048576,2,FALSE)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IF(OFFSET(Data!A$2,Report!$B$4+ROW()-2,0)=0,NA(),OFFSET(Data!A$2,Report!$B$4+ROW()-2,0))</f>
        <v>1745953200</v>
      </c>
      <c r="B13" s="5">
        <f ca="1">IF(OFFSET(Data!B$2,Report!$B$4+ROW()-2,0)=0,NA(),OFFSET(Data!B$2,Report!$B$4+ROW()-2,0))</f>
        <v>2.2966</v>
      </c>
      <c r="C13" s="5">
        <f ca="1">IF(OFFSET(Data!C$2,Report!$B$4+ROW()-2,0)=0,NA(),OFFSET(Data!C$2,Report!$B$4+ROW()-2,0))</f>
        <v>2.2968</v>
      </c>
      <c r="D13" s="5">
        <f ca="1">IF(OFFSET(Data!D$2,Report!$B$4+ROW()-2,0)=0,NA(),OFFSET(Data!D$2,Report!$B$4+ROW()-2,0))</f>
        <v>2.2903</v>
      </c>
      <c r="E13" s="5">
        <f ca="1">IF(OFFSET(Data!E$2,Report!$B$4+ROW()-2,0)=0,NA(),OFFSET(Data!E$2,Report!$B$4+ROW()-2,0))</f>
        <v>2.2922</v>
      </c>
      <c r="F13" s="5">
        <f ca="1">IF(OFFSET(Data!F$2,Report!$B$4+ROW()-2,0)=0,NA(),OFFSET(Data!F$2,Report!$B$4+ROW()-2,0))</f>
        <v>2.282795</v>
      </c>
      <c r="G13" s="5">
        <f ca="1">IF(OFFSET(Data!G$2,Report!$B$4+ROW()-2,0)=0,NA(),OFFSET(Data!G$2,Report!$B$4+ROW()-2,0))</f>
        <v>2.282875</v>
      </c>
      <c r="H13" s="6" t="e">
        <f ca="1">VLOOKUP($A13,Data!$H$2:$I$1048576,2,FALSE)</f>
        <v>#N/A</v>
      </c>
      <c r="I13" s="6" t="e">
        <f ca="1">VLOOKUP($A13,Data!$J$2:$K$1048576,2,FALSE)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IF(OFFSET(Data!A$2,Report!$B$4+ROW()-2,0)=0,NA(),OFFSET(Data!A$2,Report!$B$4+ROW()-2,0))</f>
        <v>1745954100</v>
      </c>
      <c r="B14" s="5">
        <f ca="1">IF(OFFSET(Data!B$2,Report!$B$4+ROW()-2,0)=0,NA(),OFFSET(Data!B$2,Report!$B$4+ROW()-2,0))</f>
        <v>2.2922</v>
      </c>
      <c r="C14" s="5">
        <f ca="1">IF(OFFSET(Data!C$2,Report!$B$4+ROW()-2,0)=0,NA(),OFFSET(Data!C$2,Report!$B$4+ROW()-2,0))</f>
        <v>2.2953</v>
      </c>
      <c r="D14" s="5">
        <f ca="1">IF(OFFSET(Data!D$2,Report!$B$4+ROW()-2,0)=0,NA(),OFFSET(Data!D$2,Report!$B$4+ROW()-2,0))</f>
        <v>2.2888</v>
      </c>
      <c r="E14" s="5">
        <f ca="1">IF(OFFSET(Data!E$2,Report!$B$4+ROW()-2,0)=0,NA(),OFFSET(Data!E$2,Report!$B$4+ROW()-2,0))</f>
        <v>2.2931</v>
      </c>
      <c r="F14" s="5">
        <f ca="1">IF(OFFSET(Data!F$2,Report!$B$4+ROW()-2,0)=0,NA(),OFFSET(Data!F$2,Report!$B$4+ROW()-2,0))</f>
        <v>2.282898</v>
      </c>
      <c r="G14" s="5">
        <f ca="1">IF(OFFSET(Data!G$2,Report!$B$4+ROW()-2,0)=0,NA(),OFFSET(Data!G$2,Report!$B$4+ROW()-2,0))</f>
        <v>2.282977</v>
      </c>
      <c r="H14" s="6" t="e">
        <f ca="1">VLOOKUP($A14,Data!$H$2:$I$1048576,2,FALSE)</f>
        <v>#N/A</v>
      </c>
      <c r="I14" s="6" t="e">
        <f ca="1">VLOOKUP($A14,Data!$J$2:$K$1048576,2,FALSE)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IF(OFFSET(Data!A$2,Report!$B$4+ROW()-2,0)=0,NA(),OFFSET(Data!A$2,Report!$B$4+ROW()-2,0))</f>
        <v>1745955000</v>
      </c>
      <c r="B15" s="5">
        <f ca="1">IF(OFFSET(Data!B$2,Report!$B$4+ROW()-2,0)=0,NA(),OFFSET(Data!B$2,Report!$B$4+ROW()-2,0))</f>
        <v>2.2931</v>
      </c>
      <c r="C15" s="5">
        <f ca="1">IF(OFFSET(Data!C$2,Report!$B$4+ROW()-2,0)=0,NA(),OFFSET(Data!C$2,Report!$B$4+ROW()-2,0))</f>
        <v>2.2948</v>
      </c>
      <c r="D15" s="5">
        <f ca="1">IF(OFFSET(Data!D$2,Report!$B$4+ROW()-2,0)=0,NA(),OFFSET(Data!D$2,Report!$B$4+ROW()-2,0))</f>
        <v>2.2893</v>
      </c>
      <c r="E15" s="5">
        <f ca="1">IF(OFFSET(Data!E$2,Report!$B$4+ROW()-2,0)=0,NA(),OFFSET(Data!E$2,Report!$B$4+ROW()-2,0))</f>
        <v>2.2902</v>
      </c>
      <c r="F15" s="5">
        <f ca="1">IF(OFFSET(Data!F$2,Report!$B$4+ROW()-2,0)=0,NA(),OFFSET(Data!F$2,Report!$B$4+ROW()-2,0))</f>
        <v>2.283</v>
      </c>
      <c r="G15" s="5">
        <f ca="1">IF(OFFSET(Data!G$2,Report!$B$4+ROW()-2,0)=0,NA(),OFFSET(Data!G$2,Report!$B$4+ROW()-2,0))</f>
        <v>2.283233</v>
      </c>
      <c r="H15" s="6" t="e">
        <f ca="1">VLOOKUP($A15,Data!$H$2:$I$1048576,2,FALSE)</f>
        <v>#N/A</v>
      </c>
      <c r="I15" s="6" t="e">
        <f ca="1">VLOOKUP($A15,Data!$J$2:$K$1048576,2,FALSE)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IF(OFFSET(Data!A$2,Report!$B$4+ROW()-2,0)=0,NA(),OFFSET(Data!A$2,Report!$B$4+ROW()-2,0))</f>
        <v>1745955900</v>
      </c>
      <c r="B16" s="5">
        <f ca="1">IF(OFFSET(Data!B$2,Report!$B$4+ROW()-2,0)=0,NA(),OFFSET(Data!B$2,Report!$B$4+ROW()-2,0))</f>
        <v>2.2897</v>
      </c>
      <c r="C16" s="5">
        <f ca="1">IF(OFFSET(Data!C$2,Report!$B$4+ROW()-2,0)=0,NA(),OFFSET(Data!C$2,Report!$B$4+ROW()-2,0))</f>
        <v>2.2927</v>
      </c>
      <c r="D16" s="5">
        <f ca="1">IF(OFFSET(Data!D$2,Report!$B$4+ROW()-2,0)=0,NA(),OFFSET(Data!D$2,Report!$B$4+ROW()-2,0))</f>
        <v>2.2885</v>
      </c>
      <c r="E16" s="5">
        <f ca="1">IF(OFFSET(Data!E$2,Report!$B$4+ROW()-2,0)=0,NA(),OFFSET(Data!E$2,Report!$B$4+ROW()-2,0))</f>
        <v>2.2891</v>
      </c>
      <c r="F16" s="5">
        <f ca="1">IF(OFFSET(Data!F$2,Report!$B$4+ROW()-2,0)=0,NA(),OFFSET(Data!F$2,Report!$B$4+ROW()-2,0))</f>
        <v>2.283248</v>
      </c>
      <c r="G16" s="5">
        <f ca="1">IF(OFFSET(Data!G$2,Report!$B$4+ROW()-2,0)=0,NA(),OFFSET(Data!G$2,Report!$B$4+ROW()-2,0))</f>
        <v>2.283638</v>
      </c>
      <c r="H16" s="6" t="e">
        <f ca="1">VLOOKUP($A16,Data!$H$2:$I$1048576,2,FALSE)</f>
        <v>#N/A</v>
      </c>
      <c r="I16" s="6" t="e">
        <f ca="1">VLOOKUP($A16,Data!$J$2:$K$1048576,2,FALSE)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IF(OFFSET(Data!A$2,Report!$B$4+ROW()-2,0)=0,NA(),OFFSET(Data!A$2,Report!$B$4+ROW()-2,0))</f>
        <v>1745956800</v>
      </c>
      <c r="B17" s="5">
        <f ca="1">IF(OFFSET(Data!B$2,Report!$B$4+ROW()-2,0)=0,NA(),OFFSET(Data!B$2,Report!$B$4+ROW()-2,0))</f>
        <v>2.2898</v>
      </c>
      <c r="C17" s="5">
        <f ca="1">IF(OFFSET(Data!C$2,Report!$B$4+ROW()-2,0)=0,NA(),OFFSET(Data!C$2,Report!$B$4+ROW()-2,0))</f>
        <v>2.2932</v>
      </c>
      <c r="D17" s="5">
        <f ca="1">IF(OFFSET(Data!D$2,Report!$B$4+ROW()-2,0)=0,NA(),OFFSET(Data!D$2,Report!$B$4+ROW()-2,0))</f>
        <v>2.2814</v>
      </c>
      <c r="E17" s="5">
        <f ca="1">IF(OFFSET(Data!E$2,Report!$B$4+ROW()-2,0)=0,NA(),OFFSET(Data!E$2,Report!$B$4+ROW()-2,0))</f>
        <v>2.2837</v>
      </c>
      <c r="F17" s="5">
        <f ca="1">IF(OFFSET(Data!F$2,Report!$B$4+ROW()-2,0)=0,NA(),OFFSET(Data!F$2,Report!$B$4+ROW()-2,0))</f>
        <v>2.283665</v>
      </c>
      <c r="G17" s="5">
        <f ca="1">IF(OFFSET(Data!G$2,Report!$B$4+ROW()-2,0)=0,NA(),OFFSET(Data!G$2,Report!$B$4+ROW()-2,0))</f>
        <v>2.283903</v>
      </c>
      <c r="H17" s="6" t="e">
        <f ca="1">VLOOKUP($A17,Data!$H$2:$I$1048576,2,FALSE)</f>
        <v>#N/A</v>
      </c>
      <c r="I17" s="6" t="e">
        <f ca="1">VLOOKUP($A17,Data!$J$2:$K$1048576,2,FALSE)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IF(OFFSET(Data!A$2,Report!$B$4+ROW()-2,0)=0,NA(),OFFSET(Data!A$2,Report!$B$4+ROW()-2,0))</f>
        <v>1745957700</v>
      </c>
      <c r="B18" s="5">
        <f ca="1">IF(OFFSET(Data!B$2,Report!$B$4+ROW()-2,0)=0,NA(),OFFSET(Data!B$2,Report!$B$4+ROW()-2,0))</f>
        <v>2.284</v>
      </c>
      <c r="C18" s="5">
        <f ca="1">IF(OFFSET(Data!C$2,Report!$B$4+ROW()-2,0)=0,NA(),OFFSET(Data!C$2,Report!$B$4+ROW()-2,0))</f>
        <v>2.284</v>
      </c>
      <c r="D18" s="5">
        <f ca="1">IF(OFFSET(Data!D$2,Report!$B$4+ROW()-2,0)=0,NA(),OFFSET(Data!D$2,Report!$B$4+ROW()-2,0))</f>
        <v>2.2767</v>
      </c>
      <c r="E18" s="5">
        <f ca="1">IF(OFFSET(Data!E$2,Report!$B$4+ROW()-2,0)=0,NA(),OFFSET(Data!E$2,Report!$B$4+ROW()-2,0))</f>
        <v>2.2771</v>
      </c>
      <c r="F18" s="5">
        <f ca="1">IF(OFFSET(Data!F$2,Report!$B$4+ROW()-2,0)=0,NA(),OFFSET(Data!F$2,Report!$B$4+ROW()-2,0))</f>
        <v>2.283938</v>
      </c>
      <c r="G18" s="5">
        <f ca="1">IF(OFFSET(Data!G$2,Report!$B$4+ROW()-2,0)=0,NA(),OFFSET(Data!G$2,Report!$B$4+ROW()-2,0))</f>
        <v>2.283973</v>
      </c>
      <c r="H18" s="6" t="e">
        <f ca="1">VLOOKUP($A18,Data!$H$2:$I$1048576,2,FALSE)</f>
        <v>#N/A</v>
      </c>
      <c r="I18" s="6" t="e">
        <f ca="1">VLOOKUP($A18,Data!$J$2:$K$1048576,2,FALSE)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IF(OFFSET(Data!A$2,Report!$B$4+ROW()-2,0)=0,NA(),OFFSET(Data!A$2,Report!$B$4+ROW()-2,0))</f>
        <v>1745958600</v>
      </c>
      <c r="B19" s="5">
        <f ca="1">IF(OFFSET(Data!B$2,Report!$B$4+ROW()-2,0)=0,NA(),OFFSET(Data!B$2,Report!$B$4+ROW()-2,0))</f>
        <v>2.2773</v>
      </c>
      <c r="C19" s="5">
        <f ca="1">IF(OFFSET(Data!C$2,Report!$B$4+ROW()-2,0)=0,NA(),OFFSET(Data!C$2,Report!$B$4+ROW()-2,0))</f>
        <v>2.2798</v>
      </c>
      <c r="D19" s="5">
        <f ca="1">IF(OFFSET(Data!D$2,Report!$B$4+ROW()-2,0)=0,NA(),OFFSET(Data!D$2,Report!$B$4+ROW()-2,0))</f>
        <v>2.2737</v>
      </c>
      <c r="E19" s="5">
        <f ca="1">IF(OFFSET(Data!E$2,Report!$B$4+ROW()-2,0)=0,NA(),OFFSET(Data!E$2,Report!$B$4+ROW()-2,0))</f>
        <v>2.2762</v>
      </c>
      <c r="F19" s="5">
        <f ca="1">IF(OFFSET(Data!F$2,Report!$B$4+ROW()-2,0)=0,NA(),OFFSET(Data!F$2,Report!$B$4+ROW()-2,0))</f>
        <v>2.28402</v>
      </c>
      <c r="G19" s="5">
        <f ca="1">IF(OFFSET(Data!G$2,Report!$B$4+ROW()-2,0)=0,NA(),OFFSET(Data!G$2,Report!$B$4+ROW()-2,0))</f>
        <v>2.284092</v>
      </c>
      <c r="H19" s="6" t="e">
        <f ca="1">VLOOKUP($A19,Data!$H$2:$I$1048576,2,FALSE)</f>
        <v>#N/A</v>
      </c>
      <c r="I19" s="6" t="e">
        <f ca="1">VLOOKUP($A19,Data!$J$2:$K$1048576,2,FALSE)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IF(OFFSET(Data!A$2,Report!$B$4+ROW()-2,0)=0,NA(),OFFSET(Data!A$2,Report!$B$4+ROW()-2,0))</f>
        <v>1745959500</v>
      </c>
      <c r="B20" s="5">
        <f ca="1">IF(OFFSET(Data!B$2,Report!$B$4+ROW()-2,0)=0,NA(),OFFSET(Data!B$2,Report!$B$4+ROW()-2,0))</f>
        <v>2.2762</v>
      </c>
      <c r="C20" s="5">
        <f ca="1">IF(OFFSET(Data!C$2,Report!$B$4+ROW()-2,0)=0,NA(),OFFSET(Data!C$2,Report!$B$4+ROW()-2,0))</f>
        <v>2.2767</v>
      </c>
      <c r="D20" s="5">
        <f ca="1">IF(OFFSET(Data!D$2,Report!$B$4+ROW()-2,0)=0,NA(),OFFSET(Data!D$2,Report!$B$4+ROW()-2,0))</f>
        <v>2.2727</v>
      </c>
      <c r="E20" s="5">
        <f ca="1">IF(OFFSET(Data!E$2,Report!$B$4+ROW()-2,0)=0,NA(),OFFSET(Data!E$2,Report!$B$4+ROW()-2,0))</f>
        <v>2.2763</v>
      </c>
      <c r="F20" s="5">
        <f ca="1">IF(OFFSET(Data!F$2,Report!$B$4+ROW()-2,0)=0,NA(),OFFSET(Data!F$2,Report!$B$4+ROW()-2,0))</f>
        <v>2.284138</v>
      </c>
      <c r="G20" s="5">
        <f ca="1">IF(OFFSET(Data!G$2,Report!$B$4+ROW()-2,0)=0,NA(),OFFSET(Data!G$2,Report!$B$4+ROW()-2,0))</f>
        <v>2.284307</v>
      </c>
      <c r="H20" s="6" t="e">
        <f ca="1">VLOOKUP($A20,Data!$H$2:$I$1048576,2,FALSE)</f>
        <v>#N/A</v>
      </c>
      <c r="I20" s="6" t="e">
        <f ca="1">VLOOKUP($A20,Data!$J$2:$K$1048576,2,FALSE)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IF(OFFSET(Data!A$2,Report!$B$4+ROW()-2,0)=0,NA(),OFFSET(Data!A$2,Report!$B$4+ROW()-2,0))</f>
        <v>1745960400</v>
      </c>
      <c r="B21" s="5">
        <f ca="1">IF(OFFSET(Data!B$2,Report!$B$4+ROW()-2,0)=0,NA(),OFFSET(Data!B$2,Report!$B$4+ROW()-2,0))</f>
        <v>2.2764</v>
      </c>
      <c r="C21" s="5">
        <f ca="1">IF(OFFSET(Data!C$2,Report!$B$4+ROW()-2,0)=0,NA(),OFFSET(Data!C$2,Report!$B$4+ROW()-2,0))</f>
        <v>2.2769</v>
      </c>
      <c r="D21" s="5">
        <f ca="1">IF(OFFSET(Data!D$2,Report!$B$4+ROW()-2,0)=0,NA(),OFFSET(Data!D$2,Report!$B$4+ROW()-2,0))</f>
        <v>2.2638</v>
      </c>
      <c r="E21" s="5">
        <f ca="1">IF(OFFSET(Data!E$2,Report!$B$4+ROW()-2,0)=0,NA(),OFFSET(Data!E$2,Report!$B$4+ROW()-2,0))</f>
        <v>2.2651</v>
      </c>
      <c r="F21" s="5">
        <f ca="1">IF(OFFSET(Data!F$2,Report!$B$4+ROW()-2,0)=0,NA(),OFFSET(Data!F$2,Report!$B$4+ROW()-2,0))</f>
        <v>2.284357</v>
      </c>
      <c r="G21" s="5">
        <f ca="1">IF(OFFSET(Data!G$2,Report!$B$4+ROW()-2,0)=0,NA(),OFFSET(Data!G$2,Report!$B$4+ROW()-2,0))</f>
        <v>2.284225</v>
      </c>
      <c r="H21" s="6" t="e">
        <f ca="1">VLOOKUP($A21,Data!$H$2:$I$1048576,2,FALSE)</f>
        <v>#N/A</v>
      </c>
      <c r="I21" s="6" t="e">
        <f ca="1">VLOOKUP($A21,Data!$J$2:$K$1048576,2,FALSE)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IF(OFFSET(Data!A$2,Report!$B$4+ROW()-2,0)=0,NA(),OFFSET(Data!A$2,Report!$B$4+ROW()-2,0))</f>
        <v>1745961300</v>
      </c>
      <c r="B22" s="5">
        <f ca="1">IF(OFFSET(Data!B$2,Report!$B$4+ROW()-2,0)=0,NA(),OFFSET(Data!B$2,Report!$B$4+ROW()-2,0))</f>
        <v>2.2651</v>
      </c>
      <c r="C22" s="5">
        <f ca="1">IF(OFFSET(Data!C$2,Report!$B$4+ROW()-2,0)=0,NA(),OFFSET(Data!C$2,Report!$B$4+ROW()-2,0))</f>
        <v>2.2651</v>
      </c>
      <c r="D22" s="5">
        <f ca="1">IF(OFFSET(Data!D$2,Report!$B$4+ROW()-2,0)=0,NA(),OFFSET(Data!D$2,Report!$B$4+ROW()-2,0))</f>
        <v>2.2492</v>
      </c>
      <c r="E22" s="5">
        <f ca="1">IF(OFFSET(Data!E$2,Report!$B$4+ROW()-2,0)=0,NA(),OFFSET(Data!E$2,Report!$B$4+ROW()-2,0))</f>
        <v>2.2537</v>
      </c>
      <c r="F22" s="5">
        <f ca="1">IF(OFFSET(Data!F$2,Report!$B$4+ROW()-2,0)=0,NA(),OFFSET(Data!F$2,Report!$B$4+ROW()-2,0))</f>
        <v>2.284275</v>
      </c>
      <c r="G22" s="5">
        <f ca="1">IF(OFFSET(Data!G$2,Report!$B$4+ROW()-2,0)=0,NA(),OFFSET(Data!G$2,Report!$B$4+ROW()-2,0))</f>
        <v>2.283863</v>
      </c>
      <c r="H22" s="6" t="e">
        <f ca="1">VLOOKUP($A22,Data!$H$2:$I$1048576,2,FALSE)</f>
        <v>#N/A</v>
      </c>
      <c r="I22" s="6">
        <f ca="1">VLOOKUP($A22,Data!$J$2:$K$1048576,2,FALSE)</f>
        <v>2.2611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IF(OFFSET(Data!A$2,Report!$B$4+ROW()-2,0)=0,NA(),OFFSET(Data!A$2,Report!$B$4+ROW()-2,0))</f>
        <v>1745962200</v>
      </c>
      <c r="B23" s="5">
        <f ca="1">IF(OFFSET(Data!B$2,Report!$B$4+ROW()-2,0)=0,NA(),OFFSET(Data!B$2,Report!$B$4+ROW()-2,0))</f>
        <v>2.2538</v>
      </c>
      <c r="C23" s="5">
        <f ca="1">IF(OFFSET(Data!C$2,Report!$B$4+ROW()-2,0)=0,NA(),OFFSET(Data!C$2,Report!$B$4+ROW()-2,0))</f>
        <v>2.2669</v>
      </c>
      <c r="D23" s="5">
        <f ca="1">IF(OFFSET(Data!D$2,Report!$B$4+ROW()-2,0)=0,NA(),OFFSET(Data!D$2,Report!$B$4+ROW()-2,0))</f>
        <v>2.2523</v>
      </c>
      <c r="E23" s="5">
        <f ca="1">IF(OFFSET(Data!E$2,Report!$B$4+ROW()-2,0)=0,NA(),OFFSET(Data!E$2,Report!$B$4+ROW()-2,0))</f>
        <v>2.2637</v>
      </c>
      <c r="F23" s="5">
        <f ca="1">IF(OFFSET(Data!F$2,Report!$B$4+ROW()-2,0)=0,NA(),OFFSET(Data!F$2,Report!$B$4+ROW()-2,0))</f>
        <v>2.283905</v>
      </c>
      <c r="G23" s="5">
        <f ca="1">IF(OFFSET(Data!G$2,Report!$B$4+ROW()-2,0)=0,NA(),OFFSET(Data!G$2,Report!$B$4+ROW()-2,0))</f>
        <v>2.283652</v>
      </c>
      <c r="H23" s="6" t="e">
        <f ca="1">VLOOKUP($A23,Data!$H$2:$I$1048576,2,FALSE)</f>
        <v>#N/A</v>
      </c>
      <c r="I23" s="6" t="e">
        <f ca="1">VLOOKUP($A23,Data!$J$2:$K$1048576,2,FALSE)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IF(OFFSET(Data!A$2,Report!$B$4+ROW()-2,0)=0,NA(),OFFSET(Data!A$2,Report!$B$4+ROW()-2,0))</f>
        <v>1745963100</v>
      </c>
      <c r="B24" s="5">
        <f ca="1">IF(OFFSET(Data!B$2,Report!$B$4+ROW()-2,0)=0,NA(),OFFSET(Data!B$2,Report!$B$4+ROW()-2,0))</f>
        <v>2.2631</v>
      </c>
      <c r="C24" s="5">
        <f ca="1">IF(OFFSET(Data!C$2,Report!$B$4+ROW()-2,0)=0,NA(),OFFSET(Data!C$2,Report!$B$4+ROW()-2,0))</f>
        <v>2.2631</v>
      </c>
      <c r="D24" s="5">
        <f ca="1">IF(OFFSET(Data!D$2,Report!$B$4+ROW()-2,0)=0,NA(),OFFSET(Data!D$2,Report!$B$4+ROW()-2,0))</f>
        <v>2.2502</v>
      </c>
      <c r="E24" s="5">
        <f ca="1">IF(OFFSET(Data!E$2,Report!$B$4+ROW()-2,0)=0,NA(),OFFSET(Data!E$2,Report!$B$4+ROW()-2,0))</f>
        <v>2.2596</v>
      </c>
      <c r="F24" s="5">
        <f ca="1">IF(OFFSET(Data!F$2,Report!$B$4+ROW()-2,0)=0,NA(),OFFSET(Data!F$2,Report!$B$4+ROW()-2,0))</f>
        <v>2.283693</v>
      </c>
      <c r="G24" s="5">
        <f ca="1">IF(OFFSET(Data!G$2,Report!$B$4+ROW()-2,0)=0,NA(),OFFSET(Data!G$2,Report!$B$4+ROW()-2,0))</f>
        <v>2.283327</v>
      </c>
      <c r="H24" s="6" t="e">
        <f ca="1">VLOOKUP($A24,Data!$H$2:$I$1048576,2,FALSE)</f>
        <v>#N/A</v>
      </c>
      <c r="I24" s="6" t="e">
        <f ca="1">VLOOKUP($A24,Data!$J$2:$K$1048576,2,FALSE)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IF(OFFSET(Data!A$2,Report!$B$4+ROW()-2,0)=0,NA(),OFFSET(Data!A$2,Report!$B$4+ROW()-2,0))</f>
        <v>1745964000</v>
      </c>
      <c r="B25" s="5">
        <f ca="1">IF(OFFSET(Data!B$2,Report!$B$4+ROW()-2,0)=0,NA(),OFFSET(Data!B$2,Report!$B$4+ROW()-2,0))</f>
        <v>2.2591</v>
      </c>
      <c r="C25" s="5">
        <f ca="1">IF(OFFSET(Data!C$2,Report!$B$4+ROW()-2,0)=0,NA(),OFFSET(Data!C$2,Report!$B$4+ROW()-2,0))</f>
        <v>2.2591</v>
      </c>
      <c r="D25" s="5">
        <f ca="1">IF(OFFSET(Data!D$2,Report!$B$4+ROW()-2,0)=0,NA(),OFFSET(Data!D$2,Report!$B$4+ROW()-2,0))</f>
        <v>2.2514</v>
      </c>
      <c r="E25" s="5">
        <f ca="1">IF(OFFSET(Data!E$2,Report!$B$4+ROW()-2,0)=0,NA(),OFFSET(Data!E$2,Report!$B$4+ROW()-2,0))</f>
        <v>2.2548</v>
      </c>
      <c r="F25" s="5">
        <f ca="1">IF(OFFSET(Data!F$2,Report!$B$4+ROW()-2,0)=0,NA(),OFFSET(Data!F$2,Report!$B$4+ROW()-2,0))</f>
        <v>2.283353</v>
      </c>
      <c r="G25" s="5">
        <f ca="1">IF(OFFSET(Data!G$2,Report!$B$4+ROW()-2,0)=0,NA(),OFFSET(Data!G$2,Report!$B$4+ROW()-2,0))</f>
        <v>2.28293</v>
      </c>
      <c r="H25" s="6" t="e">
        <f ca="1">VLOOKUP($A25,Data!$H$2:$I$1048576,2,FALSE)</f>
        <v>#N/A</v>
      </c>
      <c r="I25" s="6" t="e">
        <f ca="1">VLOOKUP($A25,Data!$J$2:$K$1048576,2,FALSE)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IF(OFFSET(Data!A$2,Report!$B$4+ROW()-2,0)=0,NA(),OFFSET(Data!A$2,Report!$B$4+ROW()-2,0))</f>
        <v>1745964900</v>
      </c>
      <c r="B26" s="5">
        <f ca="1">IF(OFFSET(Data!B$2,Report!$B$4+ROW()-2,0)=0,NA(),OFFSET(Data!B$2,Report!$B$4+ROW()-2,0))</f>
        <v>2.2541</v>
      </c>
      <c r="C26" s="5">
        <f ca="1">IF(OFFSET(Data!C$2,Report!$B$4+ROW()-2,0)=0,NA(),OFFSET(Data!C$2,Report!$B$4+ROW()-2,0))</f>
        <v>2.2564</v>
      </c>
      <c r="D26" s="5">
        <f ca="1">IF(OFFSET(Data!D$2,Report!$B$4+ROW()-2,0)=0,NA(),OFFSET(Data!D$2,Report!$B$4+ROW()-2,0))</f>
        <v>2.2357</v>
      </c>
      <c r="E26" s="5">
        <f ca="1">IF(OFFSET(Data!E$2,Report!$B$4+ROW()-2,0)=0,NA(),OFFSET(Data!E$2,Report!$B$4+ROW()-2,0))</f>
        <v>2.2399</v>
      </c>
      <c r="F26" s="5">
        <f ca="1">IF(OFFSET(Data!F$2,Report!$B$4+ROW()-2,0)=0,NA(),OFFSET(Data!F$2,Report!$B$4+ROW()-2,0))</f>
        <v>2.282955</v>
      </c>
      <c r="G26" s="5">
        <f ca="1">IF(OFFSET(Data!G$2,Report!$B$4+ROW()-2,0)=0,NA(),OFFSET(Data!G$2,Report!$B$4+ROW()-2,0))</f>
        <v>2.282197</v>
      </c>
      <c r="H26" s="6" t="e">
        <f ca="1">VLOOKUP($A26,Data!$H$2:$I$1048576,2,FALSE)</f>
        <v>#N/A</v>
      </c>
      <c r="I26" s="6" t="e">
        <f ca="1">VLOOKUP($A26,Data!$J$2:$K$1048576,2,FALSE)</f>
        <v>#N/A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IF(OFFSET(Data!A$2,Report!$B$4+ROW()-2,0)=0,NA(),OFFSET(Data!A$2,Report!$B$4+ROW()-2,0))</f>
        <v>1745965800</v>
      </c>
      <c r="B27" s="5">
        <f ca="1">IF(OFFSET(Data!B$2,Report!$B$4+ROW()-2,0)=0,NA(),OFFSET(Data!B$2,Report!$B$4+ROW()-2,0))</f>
        <v>2.2393</v>
      </c>
      <c r="C27" s="5">
        <f ca="1">IF(OFFSET(Data!C$2,Report!$B$4+ROW()-2,0)=0,NA(),OFFSET(Data!C$2,Report!$B$4+ROW()-2,0))</f>
        <v>2.2416</v>
      </c>
      <c r="D27" s="5">
        <f ca="1">IF(OFFSET(Data!D$2,Report!$B$4+ROW()-2,0)=0,NA(),OFFSET(Data!D$2,Report!$B$4+ROW()-2,0))</f>
        <v>2.2298</v>
      </c>
      <c r="E27" s="5">
        <f ca="1">IF(OFFSET(Data!E$2,Report!$B$4+ROW()-2,0)=0,NA(),OFFSET(Data!E$2,Report!$B$4+ROW()-2,0))</f>
        <v>2.2304</v>
      </c>
      <c r="F27" s="5">
        <f ca="1">IF(OFFSET(Data!F$2,Report!$B$4+ROW()-2,0)=0,NA(),OFFSET(Data!F$2,Report!$B$4+ROW()-2,0))</f>
        <v>2.282212</v>
      </c>
      <c r="G27" s="5">
        <f ca="1">IF(OFFSET(Data!G$2,Report!$B$4+ROW()-2,0)=0,NA(),OFFSET(Data!G$2,Report!$B$4+ROW()-2,0))</f>
        <v>2.281362</v>
      </c>
      <c r="H27" s="6" t="e">
        <f ca="1">VLOOKUP($A27,Data!$H$2:$I$1048576,2,FALSE)</f>
        <v>#N/A</v>
      </c>
      <c r="I27" s="6" t="e">
        <f ca="1">VLOOKUP($A27,Data!$J$2:$K$1048576,2,FALSE)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 t="e">
        <f ca="1">INDEX(OFFSET(Data!$L$2,Report!$B$4+ROW()-2,0,1,10),1,MATCH(Fibo823,OFFSET(Data!$L$2,Report!$B$4+ROW()-2,0,1,10),FALSE)+1)</f>
        <v>#N/A</v>
      </c>
    </row>
    <row r="28" spans="1:14">
      <c r="A28" s="1">
        <f ca="1">IF(OFFSET(Data!A$2,Report!$B$4+ROW()-2,0)=0,NA(),OFFSET(Data!A$2,Report!$B$4+ROW()-2,0))</f>
        <v>1745966700</v>
      </c>
      <c r="B28" s="5">
        <f ca="1">IF(OFFSET(Data!B$2,Report!$B$4+ROW()-2,0)=0,NA(),OFFSET(Data!B$2,Report!$B$4+ROW()-2,0))</f>
        <v>2.2301</v>
      </c>
      <c r="C28" s="5">
        <f ca="1">IF(OFFSET(Data!C$2,Report!$B$4+ROW()-2,0)=0,NA(),OFFSET(Data!C$2,Report!$B$4+ROW()-2,0))</f>
        <v>2.2415</v>
      </c>
      <c r="D28" s="5">
        <f ca="1">IF(OFFSET(Data!D$2,Report!$B$4+ROW()-2,0)=0,NA(),OFFSET(Data!D$2,Report!$B$4+ROW()-2,0))</f>
        <v>2.2279</v>
      </c>
      <c r="E28" s="5">
        <f ca="1">IF(OFFSET(Data!E$2,Report!$B$4+ROW()-2,0)=0,NA(),OFFSET(Data!E$2,Report!$B$4+ROW()-2,0))</f>
        <v>2.2352</v>
      </c>
      <c r="F28" s="5">
        <f ca="1">IF(OFFSET(Data!F$2,Report!$B$4+ROW()-2,0)=0,NA(),OFFSET(Data!F$2,Report!$B$4+ROW()-2,0))</f>
        <v>2.281372</v>
      </c>
      <c r="G28" s="5">
        <f ca="1">IF(OFFSET(Data!G$2,Report!$B$4+ROW()-2,0)=0,NA(),OFFSET(Data!G$2,Report!$B$4+ROW()-2,0))</f>
        <v>2.280562</v>
      </c>
      <c r="H28" s="6" t="e">
        <f ca="1">VLOOKUP($A28,Data!$H$2:$I$1048576,2,FALSE)</f>
        <v>#N/A</v>
      </c>
      <c r="I28" s="6" t="e">
        <f ca="1">VLOOKUP($A28,Data!$J$2:$K$1048576,2,FALSE)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IF(OFFSET(Data!A$2,Report!$B$4+ROW()-2,0)=0,NA(),OFFSET(Data!A$2,Report!$B$4+ROW()-2,0))</f>
        <v>1745967600</v>
      </c>
      <c r="B29" s="5">
        <f ca="1">IF(OFFSET(Data!B$2,Report!$B$4+ROW()-2,0)=0,NA(),OFFSET(Data!B$2,Report!$B$4+ROW()-2,0))</f>
        <v>2.2343</v>
      </c>
      <c r="C29" s="5">
        <f ca="1">IF(OFFSET(Data!C$2,Report!$B$4+ROW()-2,0)=0,NA(),OFFSET(Data!C$2,Report!$B$4+ROW()-2,0))</f>
        <v>2.2354</v>
      </c>
      <c r="D29" s="5">
        <f ca="1">IF(OFFSET(Data!D$2,Report!$B$4+ROW()-2,0)=0,NA(),OFFSET(Data!D$2,Report!$B$4+ROW()-2,0))</f>
        <v>2.2184</v>
      </c>
      <c r="E29" s="5">
        <f ca="1">IF(OFFSET(Data!E$2,Report!$B$4+ROW()-2,0)=0,NA(),OFFSET(Data!E$2,Report!$B$4+ROW()-2,0))</f>
        <v>2.2193</v>
      </c>
      <c r="F29" s="5">
        <f ca="1">IF(OFFSET(Data!F$2,Report!$B$4+ROW()-2,0)=0,NA(),OFFSET(Data!F$2,Report!$B$4+ROW()-2,0))</f>
        <v>2.280558</v>
      </c>
      <c r="G29" s="5">
        <f ca="1">IF(OFFSET(Data!G$2,Report!$B$4+ROW()-2,0)=0,NA(),OFFSET(Data!G$2,Report!$B$4+ROW()-2,0))</f>
        <v>2.279443</v>
      </c>
      <c r="H29" s="6" t="e">
        <f ca="1">VLOOKUP($A29,Data!$H$2:$I$1048576,2,FALSE)</f>
        <v>#N/A</v>
      </c>
      <c r="I29" s="6" t="e">
        <f ca="1">VLOOKUP($A29,Data!$J$2:$K$1048576,2,FALSE)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IF(OFFSET(Data!A$2,Report!$B$4+ROW()-2,0)=0,NA(),OFFSET(Data!A$2,Report!$B$4+ROW()-2,0))</f>
        <v>1745968500</v>
      </c>
      <c r="B30" s="5">
        <f ca="1">IF(OFFSET(Data!B$2,Report!$B$4+ROW()-2,0)=0,NA(),OFFSET(Data!B$2,Report!$B$4+ROW()-2,0))</f>
        <v>2.2196</v>
      </c>
      <c r="C30" s="5">
        <f ca="1">IF(OFFSET(Data!C$2,Report!$B$4+ROW()-2,0)=0,NA(),OFFSET(Data!C$2,Report!$B$4+ROW()-2,0))</f>
        <v>2.2266</v>
      </c>
      <c r="D30" s="5">
        <f ca="1">IF(OFFSET(Data!D$2,Report!$B$4+ROW()-2,0)=0,NA(),OFFSET(Data!D$2,Report!$B$4+ROW()-2,0))</f>
        <v>2.219</v>
      </c>
      <c r="E30" s="5">
        <f ca="1">IF(OFFSET(Data!E$2,Report!$B$4+ROW()-2,0)=0,NA(),OFFSET(Data!E$2,Report!$B$4+ROW()-2,0))</f>
        <v>2.2221</v>
      </c>
      <c r="F30" s="5">
        <f ca="1">IF(OFFSET(Data!F$2,Report!$B$4+ROW()-2,0)=0,NA(),OFFSET(Data!F$2,Report!$B$4+ROW()-2,0))</f>
        <v>2.279438</v>
      </c>
      <c r="G30" s="5">
        <f ca="1">IF(OFFSET(Data!G$2,Report!$B$4+ROW()-2,0)=0,NA(),OFFSET(Data!G$2,Report!$B$4+ROW()-2,0))</f>
        <v>2.278413</v>
      </c>
      <c r="H30" s="6" t="e">
        <f ca="1">VLOOKUP($A30,Data!$H$2:$I$1048576,2,FALSE)</f>
        <v>#N/A</v>
      </c>
      <c r="I30" s="6" t="e">
        <f ca="1">VLOOKUP($A30,Data!$J$2:$K$1048576,2,FALSE)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IF(OFFSET(Data!A$2,Report!$B$4+ROW()-2,0)=0,NA(),OFFSET(Data!A$2,Report!$B$4+ROW()-2,0))</f>
        <v>1745969400</v>
      </c>
      <c r="B31" s="5">
        <f ca="1">IF(OFFSET(Data!B$2,Report!$B$4+ROW()-2,0)=0,NA(),OFFSET(Data!B$2,Report!$B$4+ROW()-2,0))</f>
        <v>2.2221</v>
      </c>
      <c r="C31" s="5">
        <f ca="1">IF(OFFSET(Data!C$2,Report!$B$4+ROW()-2,0)=0,NA(),OFFSET(Data!C$2,Report!$B$4+ROW()-2,0))</f>
        <v>2.2347</v>
      </c>
      <c r="D31" s="5">
        <f ca="1">IF(OFFSET(Data!D$2,Report!$B$4+ROW()-2,0)=0,NA(),OFFSET(Data!D$2,Report!$B$4+ROW()-2,0))</f>
        <v>2.2209</v>
      </c>
      <c r="E31" s="5">
        <f ca="1">IF(OFFSET(Data!E$2,Report!$B$4+ROW()-2,0)=0,NA(),OFFSET(Data!E$2,Report!$B$4+ROW()-2,0))</f>
        <v>2.2337</v>
      </c>
      <c r="F31" s="5">
        <f ca="1">IF(OFFSET(Data!F$2,Report!$B$4+ROW()-2,0)=0,NA(),OFFSET(Data!F$2,Report!$B$4+ROW()-2,0))</f>
        <v>2.27841</v>
      </c>
      <c r="G31" s="5">
        <f ca="1">IF(OFFSET(Data!G$2,Report!$B$4+ROW()-2,0)=0,NA(),OFFSET(Data!G$2,Report!$B$4+ROW()-2,0))</f>
        <v>2.27772</v>
      </c>
      <c r="H31" s="6" t="e">
        <f ca="1">VLOOKUP($A31,Data!$H$2:$I$1048576,2,FALSE)</f>
        <v>#N/A</v>
      </c>
      <c r="I31" s="6" t="e">
        <f ca="1">VLOOKUP($A31,Data!$J$2:$K$1048576,2,FALSE)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IF(OFFSET(Data!A$2,Report!$B$4+ROW()-2,0)=0,NA(),OFFSET(Data!A$2,Report!$B$4+ROW()-2,0))</f>
        <v>1745970300</v>
      </c>
      <c r="B32" s="5">
        <f ca="1">IF(OFFSET(Data!B$2,Report!$B$4+ROW()-2,0)=0,NA(),OFFSET(Data!B$2,Report!$B$4+ROW()-2,0))</f>
        <v>2.2337</v>
      </c>
      <c r="C32" s="5">
        <f ca="1">IF(OFFSET(Data!C$2,Report!$B$4+ROW()-2,0)=0,NA(),OFFSET(Data!C$2,Report!$B$4+ROW()-2,0))</f>
        <v>2.2392</v>
      </c>
      <c r="D32" s="5">
        <f ca="1">IF(OFFSET(Data!D$2,Report!$B$4+ROW()-2,0)=0,NA(),OFFSET(Data!D$2,Report!$B$4+ROW()-2,0))</f>
        <v>2.2321</v>
      </c>
      <c r="E32" s="5">
        <f ca="1">IF(OFFSET(Data!E$2,Report!$B$4+ROW()-2,0)=0,NA(),OFFSET(Data!E$2,Report!$B$4+ROW()-2,0))</f>
        <v>2.2349</v>
      </c>
      <c r="F32" s="5">
        <f ca="1">IF(OFFSET(Data!F$2,Report!$B$4+ROW()-2,0)=0,NA(),OFFSET(Data!F$2,Report!$B$4+ROW()-2,0))</f>
        <v>2.277717</v>
      </c>
      <c r="G32" s="5">
        <f ca="1">IF(OFFSET(Data!G$2,Report!$B$4+ROW()-2,0)=0,NA(),OFFSET(Data!G$2,Report!$B$4+ROW()-2,0))</f>
        <v>2.276917</v>
      </c>
      <c r="H32" s="6" t="e">
        <f ca="1">VLOOKUP($A32,Data!$H$2:$I$1048576,2,FALSE)</f>
        <v>#N/A</v>
      </c>
      <c r="I32" s="6" t="e">
        <f ca="1">VLOOKUP($A32,Data!$J$2:$K$1048576,2,FALSE)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IF(OFFSET(Data!A$2,Report!$B$4+ROW()-2,0)=0,NA(),OFFSET(Data!A$2,Report!$B$4+ROW()-2,0))</f>
        <v>1745971200</v>
      </c>
      <c r="B33" s="5">
        <f ca="1">IF(OFFSET(Data!B$2,Report!$B$4+ROW()-2,0)=0,NA(),OFFSET(Data!B$2,Report!$B$4+ROW()-2,0))</f>
        <v>2.2346</v>
      </c>
      <c r="C33" s="5">
        <f ca="1">IF(OFFSET(Data!C$2,Report!$B$4+ROW()-2,0)=0,NA(),OFFSET(Data!C$2,Report!$B$4+ROW()-2,0))</f>
        <v>2.2449</v>
      </c>
      <c r="D33" s="5">
        <f ca="1">IF(OFFSET(Data!D$2,Report!$B$4+ROW()-2,0)=0,NA(),OFFSET(Data!D$2,Report!$B$4+ROW()-2,0))</f>
        <v>2.2302</v>
      </c>
      <c r="E33" s="5">
        <f ca="1">IF(OFFSET(Data!E$2,Report!$B$4+ROW()-2,0)=0,NA(),OFFSET(Data!E$2,Report!$B$4+ROW()-2,0))</f>
        <v>2.2429</v>
      </c>
      <c r="F33" s="5">
        <f ca="1">IF(OFFSET(Data!F$2,Report!$B$4+ROW()-2,0)=0,NA(),OFFSET(Data!F$2,Report!$B$4+ROW()-2,0))</f>
        <v>2.276908</v>
      </c>
      <c r="G33" s="5">
        <f ca="1">IF(OFFSET(Data!G$2,Report!$B$4+ROW()-2,0)=0,NA(),OFFSET(Data!G$2,Report!$B$4+ROW()-2,0))</f>
        <v>2.276355</v>
      </c>
      <c r="H33" s="6" t="e">
        <f ca="1">VLOOKUP($A33,Data!$H$2:$I$1048576,2,FALSE)</f>
        <v>#N/A</v>
      </c>
      <c r="I33" s="6" t="e">
        <f ca="1">VLOOKUP($A33,Data!$J$2:$K$1048576,2,FALSE)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IF(OFFSET(Data!A$2,Report!$B$4+ROW()-2,0)=0,NA(),OFFSET(Data!A$2,Report!$B$4+ROW()-2,0))</f>
        <v>1745972100</v>
      </c>
      <c r="B34" s="5">
        <f ca="1">IF(OFFSET(Data!B$2,Report!$B$4+ROW()-2,0)=0,NA(),OFFSET(Data!B$2,Report!$B$4+ROW()-2,0))</f>
        <v>2.2429</v>
      </c>
      <c r="C34" s="5">
        <f ca="1">IF(OFFSET(Data!C$2,Report!$B$4+ROW()-2,0)=0,NA(),OFFSET(Data!C$2,Report!$B$4+ROW()-2,0))</f>
        <v>2.2488</v>
      </c>
      <c r="D34" s="5">
        <f ca="1">IF(OFFSET(Data!D$2,Report!$B$4+ROW()-2,0)=0,NA(),OFFSET(Data!D$2,Report!$B$4+ROW()-2,0))</f>
        <v>2.2389</v>
      </c>
      <c r="E34" s="5">
        <f ca="1">IF(OFFSET(Data!E$2,Report!$B$4+ROW()-2,0)=0,NA(),OFFSET(Data!E$2,Report!$B$4+ROW()-2,0))</f>
        <v>2.2409</v>
      </c>
      <c r="F34" s="5">
        <f ca="1">IF(OFFSET(Data!F$2,Report!$B$4+ROW()-2,0)=0,NA(),OFFSET(Data!F$2,Report!$B$4+ROW()-2,0))</f>
        <v>2.276347</v>
      </c>
      <c r="G34" s="5">
        <f ca="1">IF(OFFSET(Data!G$2,Report!$B$4+ROW()-2,0)=0,NA(),OFFSET(Data!G$2,Report!$B$4+ROW()-2,0))</f>
        <v>2.275595</v>
      </c>
      <c r="H34" s="6" t="e">
        <f ca="1">VLOOKUP($A34,Data!$H$2:$I$1048576,2,FALSE)</f>
        <v>#N/A</v>
      </c>
      <c r="I34" s="6" t="e">
        <f ca="1">VLOOKUP($A34,Data!$J$2:$K$1048576,2,FALSE)</f>
        <v>#N/A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IF(OFFSET(Data!A$2,Report!$B$4+ROW()-2,0)=0,NA(),OFFSET(Data!A$2,Report!$B$4+ROW()-2,0))</f>
        <v>1745973000</v>
      </c>
      <c r="B35" s="5">
        <f ca="1">IF(OFFSET(Data!B$2,Report!$B$4+ROW()-2,0)=0,NA(),OFFSET(Data!B$2,Report!$B$4+ROW()-2,0))</f>
        <v>2.2403</v>
      </c>
      <c r="C35" s="5">
        <f ca="1">IF(OFFSET(Data!C$2,Report!$B$4+ROW()-2,0)=0,NA(),OFFSET(Data!C$2,Report!$B$4+ROW()-2,0))</f>
        <v>2.2484</v>
      </c>
      <c r="D35" s="5">
        <f ca="1">IF(OFFSET(Data!D$2,Report!$B$4+ROW()-2,0)=0,NA(),OFFSET(Data!D$2,Report!$B$4+ROW()-2,0))</f>
        <v>2.24</v>
      </c>
      <c r="E35" s="5">
        <f ca="1">IF(OFFSET(Data!E$2,Report!$B$4+ROW()-2,0)=0,NA(),OFFSET(Data!E$2,Report!$B$4+ROW()-2,0))</f>
        <v>2.2424</v>
      </c>
      <c r="F35" s="5">
        <f ca="1">IF(OFFSET(Data!F$2,Report!$B$4+ROW()-2,0)=0,NA(),OFFSET(Data!F$2,Report!$B$4+ROW()-2,0))</f>
        <v>2.275572</v>
      </c>
      <c r="G35" s="5">
        <f ca="1">IF(OFFSET(Data!G$2,Report!$B$4+ROW()-2,0)=0,NA(),OFFSET(Data!G$2,Report!$B$4+ROW()-2,0))</f>
        <v>2.274905</v>
      </c>
      <c r="H35" s="6" t="e">
        <f ca="1">VLOOKUP($A35,Data!$H$2:$I$1048576,2,FALSE)</f>
        <v>#N/A</v>
      </c>
      <c r="I35" s="6" t="e">
        <f ca="1">VLOOKUP($A35,Data!$J$2:$K$1048576,2,FALSE)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IF(OFFSET(Data!A$2,Report!$B$4+ROW()-2,0)=0,NA(),OFFSET(Data!A$2,Report!$B$4+ROW()-2,0))</f>
        <v>1745973900</v>
      </c>
      <c r="B36" s="5">
        <f ca="1">IF(OFFSET(Data!B$2,Report!$B$4+ROW()-2,0)=0,NA(),OFFSET(Data!B$2,Report!$B$4+ROW()-2,0))</f>
        <v>2.2423</v>
      </c>
      <c r="C36" s="5">
        <f ca="1">IF(OFFSET(Data!C$2,Report!$B$4+ROW()-2,0)=0,NA(),OFFSET(Data!C$2,Report!$B$4+ROW()-2,0))</f>
        <v>2.2423</v>
      </c>
      <c r="D36" s="5">
        <f ca="1">IF(OFFSET(Data!D$2,Report!$B$4+ROW()-2,0)=0,NA(),OFFSET(Data!D$2,Report!$B$4+ROW()-2,0))</f>
        <v>2.2382</v>
      </c>
      <c r="E36" s="5">
        <f ca="1">IF(OFFSET(Data!E$2,Report!$B$4+ROW()-2,0)=0,NA(),OFFSET(Data!E$2,Report!$B$4+ROW()-2,0))</f>
        <v>2.2415</v>
      </c>
      <c r="F36" s="5">
        <f ca="1">IF(OFFSET(Data!F$2,Report!$B$4+ROW()-2,0)=0,NA(),OFFSET(Data!F$2,Report!$B$4+ROW()-2,0))</f>
        <v>2.27487</v>
      </c>
      <c r="G36" s="5">
        <f ca="1">IF(OFFSET(Data!G$2,Report!$B$4+ROW()-2,0)=0,NA(),OFFSET(Data!G$2,Report!$B$4+ROW()-2,0))</f>
        <v>2.273965</v>
      </c>
      <c r="H36" s="6" t="e">
        <f ca="1">VLOOKUP($A36,Data!$H$2:$I$1048576,2,FALSE)</f>
        <v>#N/A</v>
      </c>
      <c r="I36" s="6" t="e">
        <f ca="1">VLOOKUP($A36,Data!$J$2:$K$1048576,2,FALSE)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IF(OFFSET(Data!A$2,Report!$B$4+ROW()-2,0)=0,NA(),OFFSET(Data!A$2,Report!$B$4+ROW()-2,0))</f>
        <v>1745974800</v>
      </c>
      <c r="B37" s="5">
        <f ca="1">IF(OFFSET(Data!B$2,Report!$B$4+ROW()-2,0)=0,NA(),OFFSET(Data!B$2,Report!$B$4+ROW()-2,0))</f>
        <v>2.242</v>
      </c>
      <c r="C37" s="5">
        <f ca="1">IF(OFFSET(Data!C$2,Report!$B$4+ROW()-2,0)=0,NA(),OFFSET(Data!C$2,Report!$B$4+ROW()-2,0))</f>
        <v>2.2425</v>
      </c>
      <c r="D37" s="5">
        <f ca="1">IF(OFFSET(Data!D$2,Report!$B$4+ROW()-2,0)=0,NA(),OFFSET(Data!D$2,Report!$B$4+ROW()-2,0))</f>
        <v>2.2241</v>
      </c>
      <c r="E37" s="5">
        <f ca="1">IF(OFFSET(Data!E$2,Report!$B$4+ROW()-2,0)=0,NA(),OFFSET(Data!E$2,Report!$B$4+ROW()-2,0))</f>
        <v>2.226</v>
      </c>
      <c r="F37" s="5">
        <f ca="1">IF(OFFSET(Data!F$2,Report!$B$4+ROW()-2,0)=0,NA(),OFFSET(Data!F$2,Report!$B$4+ROW()-2,0))</f>
        <v>2.273938</v>
      </c>
      <c r="G37" s="5">
        <f ca="1">IF(OFFSET(Data!G$2,Report!$B$4+ROW()-2,0)=0,NA(),OFFSET(Data!G$2,Report!$B$4+ROW()-2,0))</f>
        <v>2.272817</v>
      </c>
      <c r="H37" s="6" t="e">
        <f ca="1">VLOOKUP($A37,Data!$H$2:$I$1048576,2,FALSE)</f>
        <v>#N/A</v>
      </c>
      <c r="I37" s="6" t="e">
        <f ca="1">VLOOKUP($A37,Data!$J$2:$K$1048576,2,FALSE)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IF(OFFSET(Data!A$2,Report!$B$4+ROW()-2,0)=0,NA(),OFFSET(Data!A$2,Report!$B$4+ROW()-2,0))</f>
        <v>1745975700</v>
      </c>
      <c r="B38" s="5">
        <f ca="1">IF(OFFSET(Data!B$2,Report!$B$4+ROW()-2,0)=0,NA(),OFFSET(Data!B$2,Report!$B$4+ROW()-2,0))</f>
        <v>2.2264</v>
      </c>
      <c r="C38" s="5">
        <f ca="1">IF(OFFSET(Data!C$2,Report!$B$4+ROW()-2,0)=0,NA(),OFFSET(Data!C$2,Report!$B$4+ROW()-2,0))</f>
        <v>2.2409</v>
      </c>
      <c r="D38" s="5">
        <f ca="1">IF(OFFSET(Data!D$2,Report!$B$4+ROW()-2,0)=0,NA(),OFFSET(Data!D$2,Report!$B$4+ROW()-2,0))</f>
        <v>2.226</v>
      </c>
      <c r="E38" s="5">
        <f ca="1">IF(OFFSET(Data!E$2,Report!$B$4+ROW()-2,0)=0,NA(),OFFSET(Data!E$2,Report!$B$4+ROW()-2,0))</f>
        <v>2.2406</v>
      </c>
      <c r="F38" s="5">
        <f ca="1">IF(OFFSET(Data!F$2,Report!$B$4+ROW()-2,0)=0,NA(),OFFSET(Data!F$2,Report!$B$4+ROW()-2,0))</f>
        <v>2.272802</v>
      </c>
      <c r="G38" s="5">
        <f ca="1">IF(OFFSET(Data!G$2,Report!$B$4+ROW()-2,0)=0,NA(),OFFSET(Data!G$2,Report!$B$4+ROW()-2,0))</f>
        <v>2.272</v>
      </c>
      <c r="H38" s="6" t="e">
        <f ca="1">VLOOKUP($A38,Data!$H$2:$I$1048576,2,FALSE)</f>
        <v>#N/A</v>
      </c>
      <c r="I38" s="6" t="e">
        <f ca="1">VLOOKUP($A38,Data!$J$2:$K$1048576,2,FALSE)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IF(OFFSET(Data!A$2,Report!$B$4+ROW()-2,0)=0,NA(),OFFSET(Data!A$2,Report!$B$4+ROW()-2,0))</f>
        <v>1745976600</v>
      </c>
      <c r="B39" s="5">
        <f ca="1">IF(OFFSET(Data!B$2,Report!$B$4+ROW()-2,0)=0,NA(),OFFSET(Data!B$2,Report!$B$4+ROW()-2,0))</f>
        <v>2.2405</v>
      </c>
      <c r="C39" s="5">
        <f ca="1">IF(OFFSET(Data!C$2,Report!$B$4+ROW()-2,0)=0,NA(),OFFSET(Data!C$2,Report!$B$4+ROW()-2,0))</f>
        <v>2.2405</v>
      </c>
      <c r="D39" s="5">
        <f ca="1">IF(OFFSET(Data!D$2,Report!$B$4+ROW()-2,0)=0,NA(),OFFSET(Data!D$2,Report!$B$4+ROW()-2,0))</f>
        <v>2.2264</v>
      </c>
      <c r="E39" s="5">
        <f ca="1">IF(OFFSET(Data!E$2,Report!$B$4+ROW()-2,0)=0,NA(),OFFSET(Data!E$2,Report!$B$4+ROW()-2,0))</f>
        <v>2.227</v>
      </c>
      <c r="F39" s="5">
        <f ca="1">IF(OFFSET(Data!F$2,Report!$B$4+ROW()-2,0)=0,NA(),OFFSET(Data!F$2,Report!$B$4+ROW()-2,0))</f>
        <v>2.271983</v>
      </c>
      <c r="G39" s="5">
        <f ca="1">IF(OFFSET(Data!G$2,Report!$B$4+ROW()-2,0)=0,NA(),OFFSET(Data!G$2,Report!$B$4+ROW()-2,0))</f>
        <v>2.27101</v>
      </c>
      <c r="H39" s="6" t="e">
        <f ca="1">VLOOKUP($A39,Data!$H$2:$I$1048576,2,FALSE)</f>
        <v>#N/A</v>
      </c>
      <c r="I39" s="6" t="e">
        <f ca="1">VLOOKUP($A39,Data!$J$2:$K$1048576,2,FALSE)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 t="e">
        <f ca="1">INDEX(OFFSET(Data!$L$2,Report!$B$4+ROW()-2,0,1,10),1,MATCH(Fibo423,OFFSET(Data!$L$2,Report!$B$4+ROW()-2,0,1,10),FALSE)+1)</f>
        <v>#N/A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IF(OFFSET(Data!A$2,Report!$B$4+ROW()-2,0)=0,NA(),OFFSET(Data!A$2,Report!$B$4+ROW()-2,0))</f>
        <v>1745977500</v>
      </c>
      <c r="B40" s="5">
        <f ca="1">IF(OFFSET(Data!B$2,Report!$B$4+ROW()-2,0)=0,NA(),OFFSET(Data!B$2,Report!$B$4+ROW()-2,0))</f>
        <v>2.227</v>
      </c>
      <c r="C40" s="5">
        <f ca="1">IF(OFFSET(Data!C$2,Report!$B$4+ROW()-2,0)=0,NA(),OFFSET(Data!C$2,Report!$B$4+ROW()-2,0))</f>
        <v>2.2361</v>
      </c>
      <c r="D40" s="5">
        <f ca="1">IF(OFFSET(Data!D$2,Report!$B$4+ROW()-2,0)=0,NA(),OFFSET(Data!D$2,Report!$B$4+ROW()-2,0))</f>
        <v>2.222</v>
      </c>
      <c r="E40" s="5">
        <f ca="1">IF(OFFSET(Data!E$2,Report!$B$4+ROW()-2,0)=0,NA(),OFFSET(Data!E$2,Report!$B$4+ROW()-2,0))</f>
        <v>2.2344</v>
      </c>
      <c r="F40" s="5">
        <f ca="1">IF(OFFSET(Data!F$2,Report!$B$4+ROW()-2,0)=0,NA(),OFFSET(Data!F$2,Report!$B$4+ROW()-2,0))</f>
        <v>2.270992</v>
      </c>
      <c r="G40" s="5">
        <f ca="1">IF(OFFSET(Data!G$2,Report!$B$4+ROW()-2,0)=0,NA(),OFFSET(Data!G$2,Report!$B$4+ROW()-2,0))</f>
        <v>2.270265</v>
      </c>
      <c r="H40" s="6" t="e">
        <f ca="1">VLOOKUP($A40,Data!$H$2:$I$1048576,2,FALSE)</f>
        <v>#N/A</v>
      </c>
      <c r="I40" s="6" t="e">
        <f ca="1">VLOOKUP($A40,Data!$J$2:$K$1048576,2,FALSE)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IF(OFFSET(Data!A$2,Report!$B$4+ROW()-2,0)=0,NA(),OFFSET(Data!A$2,Report!$B$4+ROW()-2,0))</f>
        <v>1745978400</v>
      </c>
      <c r="B41" s="5">
        <f ca="1">IF(OFFSET(Data!B$2,Report!$B$4+ROW()-2,0)=0,NA(),OFFSET(Data!B$2,Report!$B$4+ROW()-2,0))</f>
        <v>2.2346</v>
      </c>
      <c r="C41" s="5">
        <f ca="1">IF(OFFSET(Data!C$2,Report!$B$4+ROW()-2,0)=0,NA(),OFFSET(Data!C$2,Report!$B$4+ROW()-2,0))</f>
        <v>2.2365</v>
      </c>
      <c r="D41" s="5">
        <f ca="1">IF(OFFSET(Data!D$2,Report!$B$4+ROW()-2,0)=0,NA(),OFFSET(Data!D$2,Report!$B$4+ROW()-2,0))</f>
        <v>2.2294</v>
      </c>
      <c r="E41" s="5">
        <f ca="1">IF(OFFSET(Data!E$2,Report!$B$4+ROW()-2,0)=0,NA(),OFFSET(Data!E$2,Report!$B$4+ROW()-2,0))</f>
        <v>2.2355</v>
      </c>
      <c r="F41" s="5">
        <f ca="1">IF(OFFSET(Data!F$2,Report!$B$4+ROW()-2,0)=0,NA(),OFFSET(Data!F$2,Report!$B$4+ROW()-2,0))</f>
        <v>2.27025</v>
      </c>
      <c r="G41" s="5">
        <f ca="1">IF(OFFSET(Data!G$2,Report!$B$4+ROW()-2,0)=0,NA(),OFFSET(Data!G$2,Report!$B$4+ROW()-2,0))</f>
        <v>2.269407</v>
      </c>
      <c r="H41" s="6" t="e">
        <f ca="1">VLOOKUP($A41,Data!$H$2:$I$1048576,2,FALSE)</f>
        <v>#N/A</v>
      </c>
      <c r="I41" s="6" t="e">
        <f ca="1">VLOOKUP($A41,Data!$J$2:$K$1048576,2,FALSE)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IF(OFFSET(Data!A$2,Report!$B$4+ROW()-2,0)=0,NA(),OFFSET(Data!A$2,Report!$B$4+ROW()-2,0))</f>
        <v>1745979300</v>
      </c>
      <c r="B42" s="5">
        <f ca="1">IF(OFFSET(Data!B$2,Report!$B$4+ROW()-2,0)=0,NA(),OFFSET(Data!B$2,Report!$B$4+ROW()-2,0))</f>
        <v>2.2364</v>
      </c>
      <c r="C42" s="5">
        <f ca="1">IF(OFFSET(Data!C$2,Report!$B$4+ROW()-2,0)=0,NA(),OFFSET(Data!C$2,Report!$B$4+ROW()-2,0))</f>
        <v>2.2422</v>
      </c>
      <c r="D42" s="5">
        <f ca="1">IF(OFFSET(Data!D$2,Report!$B$4+ROW()-2,0)=0,NA(),OFFSET(Data!D$2,Report!$B$4+ROW()-2,0))</f>
        <v>2.2357</v>
      </c>
      <c r="E42" s="5">
        <f ca="1">IF(OFFSET(Data!E$2,Report!$B$4+ROW()-2,0)=0,NA(),OFFSET(Data!E$2,Report!$B$4+ROW()-2,0))</f>
        <v>2.2361</v>
      </c>
      <c r="F42" s="5">
        <f ca="1">IF(OFFSET(Data!F$2,Report!$B$4+ROW()-2,0)=0,NA(),OFFSET(Data!F$2,Report!$B$4+ROW()-2,0))</f>
        <v>2.269408</v>
      </c>
      <c r="G42" s="5">
        <f ca="1">IF(OFFSET(Data!G$2,Report!$B$4+ROW()-2,0)=0,NA(),OFFSET(Data!G$2,Report!$B$4+ROW()-2,0))</f>
        <v>2.268523</v>
      </c>
      <c r="H42" s="6" t="e">
        <f ca="1">VLOOKUP($A42,Data!$H$2:$I$1048576,2,FALSE)</f>
        <v>#N/A</v>
      </c>
      <c r="I42" s="6" t="e">
        <f ca="1">VLOOKUP($A42,Data!$J$2:$K$1048576,2,FALSE)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IF(OFFSET(Data!A$2,Report!$B$4+ROW()-2,0)=0,NA(),OFFSET(Data!A$2,Report!$B$4+ROW()-2,0))</f>
        <v>1745980200</v>
      </c>
      <c r="B43" s="5">
        <f ca="1">IF(OFFSET(Data!B$2,Report!$B$4+ROW()-2,0)=0,NA(),OFFSET(Data!B$2,Report!$B$4+ROW()-2,0))</f>
        <v>2.2361</v>
      </c>
      <c r="C43" s="5">
        <f ca="1">IF(OFFSET(Data!C$2,Report!$B$4+ROW()-2,0)=0,NA(),OFFSET(Data!C$2,Report!$B$4+ROW()-2,0))</f>
        <v>2.2455</v>
      </c>
      <c r="D43" s="5">
        <f ca="1">IF(OFFSET(Data!D$2,Report!$B$4+ROW()-2,0)=0,NA(),OFFSET(Data!D$2,Report!$B$4+ROW()-2,0))</f>
        <v>2.2335</v>
      </c>
      <c r="E43" s="5">
        <f ca="1">IF(OFFSET(Data!E$2,Report!$B$4+ROW()-2,0)=0,NA(),OFFSET(Data!E$2,Report!$B$4+ROW()-2,0))</f>
        <v>2.2433</v>
      </c>
      <c r="F43" s="5">
        <f ca="1">IF(OFFSET(Data!F$2,Report!$B$4+ROW()-2,0)=0,NA(),OFFSET(Data!F$2,Report!$B$4+ROW()-2,0))</f>
        <v>2.268525</v>
      </c>
      <c r="G43" s="5">
        <f ca="1">IF(OFFSET(Data!G$2,Report!$B$4+ROW()-2,0)=0,NA(),OFFSET(Data!G$2,Report!$B$4+ROW()-2,0))</f>
        <v>2.267855</v>
      </c>
      <c r="H43" s="6" t="e">
        <f ca="1">VLOOKUP($A43,Data!$H$2:$I$1048576,2,FALSE)</f>
        <v>#N/A</v>
      </c>
      <c r="I43" s="6" t="e">
        <f ca="1">VLOOKUP($A43,Data!$J$2:$K$1048576,2,FALSE)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IF(OFFSET(Data!A$2,Report!$B$4+ROW()-2,0)=0,NA(),OFFSET(Data!A$2,Report!$B$4+ROW()-2,0))</f>
        <v>1745981100</v>
      </c>
      <c r="B44" s="5">
        <f ca="1">IF(OFFSET(Data!B$2,Report!$B$4+ROW()-2,0)=0,NA(),OFFSET(Data!B$2,Report!$B$4+ROW()-2,0))</f>
        <v>2.2433</v>
      </c>
      <c r="C44" s="5">
        <f ca="1">IF(OFFSET(Data!C$2,Report!$B$4+ROW()-2,0)=0,NA(),OFFSET(Data!C$2,Report!$B$4+ROW()-2,0))</f>
        <v>2.2453</v>
      </c>
      <c r="D44" s="5">
        <f ca="1">IF(OFFSET(Data!D$2,Report!$B$4+ROW()-2,0)=0,NA(),OFFSET(Data!D$2,Report!$B$4+ROW()-2,0))</f>
        <v>2.2388</v>
      </c>
      <c r="E44" s="5">
        <f ca="1">IF(OFFSET(Data!E$2,Report!$B$4+ROW()-2,0)=0,NA(),OFFSET(Data!E$2,Report!$B$4+ROW()-2,0))</f>
        <v>2.2388</v>
      </c>
      <c r="F44" s="5">
        <f ca="1">IF(OFFSET(Data!F$2,Report!$B$4+ROW()-2,0)=0,NA(),OFFSET(Data!F$2,Report!$B$4+ROW()-2,0))</f>
        <v>2.26785</v>
      </c>
      <c r="G44" s="5">
        <f ca="1">IF(OFFSET(Data!G$2,Report!$B$4+ROW()-2,0)=0,NA(),OFFSET(Data!G$2,Report!$B$4+ROW()-2,0))</f>
        <v>2.267023</v>
      </c>
      <c r="H44" s="6" t="e">
        <f ca="1">VLOOKUP($A44,Data!$H$2:$I$1048576,2,FALSE)</f>
        <v>#N/A</v>
      </c>
      <c r="I44" s="6" t="e">
        <f ca="1">VLOOKUP($A44,Data!$J$2:$K$1048576,2,FALSE)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IF(OFFSET(Data!A$2,Report!$B$4+ROW()-2,0)=0,NA(),OFFSET(Data!A$2,Report!$B$4+ROW()-2,0))</f>
        <v>1745982000</v>
      </c>
      <c r="B45" s="5">
        <f ca="1">IF(OFFSET(Data!B$2,Report!$B$4+ROW()-2,0)=0,NA(),OFFSET(Data!B$2,Report!$B$4+ROW()-2,0))</f>
        <v>2.2388</v>
      </c>
      <c r="C45" s="5">
        <f ca="1">IF(OFFSET(Data!C$2,Report!$B$4+ROW()-2,0)=0,NA(),OFFSET(Data!C$2,Report!$B$4+ROW()-2,0))</f>
        <v>2.239</v>
      </c>
      <c r="D45" s="5">
        <f ca="1">IF(OFFSET(Data!D$2,Report!$B$4+ROW()-2,0)=0,NA(),OFFSET(Data!D$2,Report!$B$4+ROW()-2,0))</f>
        <v>2.2325</v>
      </c>
      <c r="E45" s="5">
        <f ca="1">IF(OFFSET(Data!E$2,Report!$B$4+ROW()-2,0)=0,NA(),OFFSET(Data!E$2,Report!$B$4+ROW()-2,0))</f>
        <v>2.2362</v>
      </c>
      <c r="F45" s="5">
        <f ca="1">IF(OFFSET(Data!F$2,Report!$B$4+ROW()-2,0)=0,NA(),OFFSET(Data!F$2,Report!$B$4+ROW()-2,0))</f>
        <v>2.267027</v>
      </c>
      <c r="G45" s="5">
        <f ca="1">IF(OFFSET(Data!G$2,Report!$B$4+ROW()-2,0)=0,NA(),OFFSET(Data!G$2,Report!$B$4+ROW()-2,0))</f>
        <v>2.266305</v>
      </c>
      <c r="H45" s="6" t="e">
        <f ca="1">VLOOKUP($A45,Data!$H$2:$I$1048576,2,FALSE)</f>
        <v>#N/A</v>
      </c>
      <c r="I45" s="6" t="e">
        <f ca="1">VLOOKUP($A45,Data!$J$2:$K$1048576,2,FALSE)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IF(OFFSET(Data!A$2,Report!$B$4+ROW()-2,0)=0,NA(),OFFSET(Data!A$2,Report!$B$4+ROW()-2,0))</f>
        <v>1745982900</v>
      </c>
      <c r="B46" s="5">
        <f ca="1">IF(OFFSET(Data!B$2,Report!$B$4+ROW()-2,0)=0,NA(),OFFSET(Data!B$2,Report!$B$4+ROW()-2,0))</f>
        <v>2.2362</v>
      </c>
      <c r="C46" s="5">
        <f ca="1">IF(OFFSET(Data!C$2,Report!$B$4+ROW()-2,0)=0,NA(),OFFSET(Data!C$2,Report!$B$4+ROW()-2,0))</f>
        <v>2.2409</v>
      </c>
      <c r="D46" s="5">
        <f ca="1">IF(OFFSET(Data!D$2,Report!$B$4+ROW()-2,0)=0,NA(),OFFSET(Data!D$2,Report!$B$4+ROW()-2,0))</f>
        <v>2.2356</v>
      </c>
      <c r="E46" s="5">
        <f ca="1">IF(OFFSET(Data!E$2,Report!$B$4+ROW()-2,0)=0,NA(),OFFSET(Data!E$2,Report!$B$4+ROW()-2,0))</f>
        <v>2.2399</v>
      </c>
      <c r="F46" s="5">
        <f ca="1">IF(OFFSET(Data!F$2,Report!$B$4+ROW()-2,0)=0,NA(),OFFSET(Data!F$2,Report!$B$4+ROW()-2,0))</f>
        <v>2.266322</v>
      </c>
      <c r="G46" s="5">
        <f ca="1">IF(OFFSET(Data!G$2,Report!$B$4+ROW()-2,0)=0,NA(),OFFSET(Data!G$2,Report!$B$4+ROW()-2,0))</f>
        <v>2.265732</v>
      </c>
      <c r="H46" s="6" t="e">
        <f ca="1">VLOOKUP($A46,Data!$H$2:$I$1048576,2,FALSE)</f>
        <v>#N/A</v>
      </c>
      <c r="I46" s="6" t="e">
        <f ca="1">VLOOKUP($A46,Data!$J$2:$K$1048576,2,FALSE)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IF(OFFSET(Data!A$2,Report!$B$4+ROW()-2,0)=0,NA(),OFFSET(Data!A$2,Report!$B$4+ROW()-2,0))</f>
        <v>1745983800</v>
      </c>
      <c r="B47" s="5">
        <f ca="1">IF(OFFSET(Data!B$2,Report!$B$4+ROW()-2,0)=0,NA(),OFFSET(Data!B$2,Report!$B$4+ROW()-2,0))</f>
        <v>2.2398</v>
      </c>
      <c r="C47" s="5">
        <f ca="1">IF(OFFSET(Data!C$2,Report!$B$4+ROW()-2,0)=0,NA(),OFFSET(Data!C$2,Report!$B$4+ROW()-2,0))</f>
        <v>2.2413</v>
      </c>
      <c r="D47" s="5">
        <f ca="1">IF(OFFSET(Data!D$2,Report!$B$4+ROW()-2,0)=0,NA(),OFFSET(Data!D$2,Report!$B$4+ROW()-2,0))</f>
        <v>2.236</v>
      </c>
      <c r="E47" s="5">
        <f ca="1">IF(OFFSET(Data!E$2,Report!$B$4+ROW()-2,0)=0,NA(),OFFSET(Data!E$2,Report!$B$4+ROW()-2,0))</f>
        <v>2.2384</v>
      </c>
      <c r="F47" s="5">
        <f ca="1">IF(OFFSET(Data!F$2,Report!$B$4+ROW()-2,0)=0,NA(),OFFSET(Data!F$2,Report!$B$4+ROW()-2,0))</f>
        <v>2.265747</v>
      </c>
      <c r="G47" s="5">
        <f ca="1">IF(OFFSET(Data!G$2,Report!$B$4+ROW()-2,0)=0,NA(),OFFSET(Data!G$2,Report!$B$4+ROW()-2,0))</f>
        <v>2.265048</v>
      </c>
      <c r="H47" s="6" t="e">
        <f ca="1">VLOOKUP($A47,Data!$H$2:$I$1048576,2,FALSE)</f>
        <v>#N/A</v>
      </c>
      <c r="I47" s="6" t="e">
        <f ca="1">VLOOKUP($A47,Data!$J$2:$K$1048576,2,FALSE)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IF(OFFSET(Data!A$2,Report!$B$4+ROW()-2,0)=0,NA(),OFFSET(Data!A$2,Report!$B$4+ROW()-2,0))</f>
        <v>1745984700</v>
      </c>
      <c r="B48" s="5">
        <f ca="1">IF(OFFSET(Data!B$2,Report!$B$4+ROW()-2,0)=0,NA(),OFFSET(Data!B$2,Report!$B$4+ROW()-2,0))</f>
        <v>2.2384</v>
      </c>
      <c r="C48" s="5">
        <f ca="1">IF(OFFSET(Data!C$2,Report!$B$4+ROW()-2,0)=0,NA(),OFFSET(Data!C$2,Report!$B$4+ROW()-2,0))</f>
        <v>2.247</v>
      </c>
      <c r="D48" s="5">
        <f ca="1">IF(OFFSET(Data!D$2,Report!$B$4+ROW()-2,0)=0,NA(),OFFSET(Data!D$2,Report!$B$4+ROW()-2,0))</f>
        <v>2.238</v>
      </c>
      <c r="E48" s="5">
        <f ca="1">IF(OFFSET(Data!E$2,Report!$B$4+ROW()-2,0)=0,NA(),OFFSET(Data!E$2,Report!$B$4+ROW()-2,0))</f>
        <v>2.2454</v>
      </c>
      <c r="F48" s="5">
        <f ca="1">IF(OFFSET(Data!F$2,Report!$B$4+ROW()-2,0)=0,NA(),OFFSET(Data!F$2,Report!$B$4+ROW()-2,0))</f>
        <v>2.265062</v>
      </c>
      <c r="G48" s="5">
        <f ca="1">IF(OFFSET(Data!G$2,Report!$B$4+ROW()-2,0)=0,NA(),OFFSET(Data!G$2,Report!$B$4+ROW()-2,0))</f>
        <v>2.264633</v>
      </c>
      <c r="H48" s="6" t="e">
        <f ca="1">VLOOKUP($A48,Data!$H$2:$I$1048576,2,FALSE)</f>
        <v>#N/A</v>
      </c>
      <c r="I48" s="6" t="e">
        <f ca="1">VLOOKUP($A48,Data!$J$2:$K$1048576,2,FALSE)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IF(OFFSET(Data!A$2,Report!$B$4+ROW()-2,0)=0,NA(),OFFSET(Data!A$2,Report!$B$4+ROW()-2,0))</f>
        <v>1745985600</v>
      </c>
      <c r="B49" s="5">
        <f ca="1">IF(OFFSET(Data!B$2,Report!$B$4+ROW()-2,0)=0,NA(),OFFSET(Data!B$2,Report!$B$4+ROW()-2,0))</f>
        <v>2.2459</v>
      </c>
      <c r="C49" s="5">
        <f ca="1">IF(OFFSET(Data!C$2,Report!$B$4+ROW()-2,0)=0,NA(),OFFSET(Data!C$2,Report!$B$4+ROW()-2,0))</f>
        <v>2.2474</v>
      </c>
      <c r="D49" s="5">
        <f ca="1">IF(OFFSET(Data!D$2,Report!$B$4+ROW()-2,0)=0,NA(),OFFSET(Data!D$2,Report!$B$4+ROW()-2,0))</f>
        <v>2.2416</v>
      </c>
      <c r="E49" s="5">
        <f ca="1">IF(OFFSET(Data!E$2,Report!$B$4+ROW()-2,0)=0,NA(),OFFSET(Data!E$2,Report!$B$4+ROW()-2,0))</f>
        <v>2.2422</v>
      </c>
      <c r="F49" s="5">
        <f ca="1">IF(OFFSET(Data!F$2,Report!$B$4+ROW()-2,0)=0,NA(),OFFSET(Data!F$2,Report!$B$4+ROW()-2,0))</f>
        <v>2.264652</v>
      </c>
      <c r="G49" s="5">
        <f ca="1">IF(OFFSET(Data!G$2,Report!$B$4+ROW()-2,0)=0,NA(),OFFSET(Data!G$2,Report!$B$4+ROW()-2,0))</f>
        <v>2.264152</v>
      </c>
      <c r="H49" s="6" t="e">
        <f ca="1">VLOOKUP($A49,Data!$H$2:$I$1048576,2,FALSE)</f>
        <v>#N/A</v>
      </c>
      <c r="I49" s="6" t="e">
        <f ca="1">VLOOKUP($A49,Data!$J$2:$K$1048576,2,FALSE)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IF(OFFSET(Data!A$2,Report!$B$4+ROW()-2,0)=0,NA(),OFFSET(Data!A$2,Report!$B$4+ROW()-2,0))</f>
        <v>1745986500</v>
      </c>
      <c r="B50" s="5">
        <f ca="1">IF(OFFSET(Data!B$2,Report!$B$4+ROW()-2,0)=0,NA(),OFFSET(Data!B$2,Report!$B$4+ROW()-2,0))</f>
        <v>2.2422</v>
      </c>
      <c r="C50" s="5">
        <f ca="1">IF(OFFSET(Data!C$2,Report!$B$4+ROW()-2,0)=0,NA(),OFFSET(Data!C$2,Report!$B$4+ROW()-2,0))</f>
        <v>2.2449</v>
      </c>
      <c r="D50" s="5">
        <f ca="1">IF(OFFSET(Data!D$2,Report!$B$4+ROW()-2,0)=0,NA(),OFFSET(Data!D$2,Report!$B$4+ROW()-2,0))</f>
        <v>2.24</v>
      </c>
      <c r="E50" s="5">
        <f ca="1">IF(OFFSET(Data!E$2,Report!$B$4+ROW()-2,0)=0,NA(),OFFSET(Data!E$2,Report!$B$4+ROW()-2,0))</f>
        <v>2.2419</v>
      </c>
      <c r="F50" s="5">
        <f ca="1">IF(OFFSET(Data!F$2,Report!$B$4+ROW()-2,0)=0,NA(),OFFSET(Data!F$2,Report!$B$4+ROW()-2,0))</f>
        <v>2.26417</v>
      </c>
      <c r="G50" s="5">
        <f ca="1">IF(OFFSET(Data!G$2,Report!$B$4+ROW()-2,0)=0,NA(),OFFSET(Data!G$2,Report!$B$4+ROW()-2,0))</f>
        <v>2.263713</v>
      </c>
      <c r="H50" s="6" t="e">
        <f ca="1">VLOOKUP($A50,Data!$H$2:$I$1048576,2,FALSE)</f>
        <v>#N/A</v>
      </c>
      <c r="I50" s="6" t="e">
        <f ca="1">VLOOKUP($A50,Data!$J$2:$K$1048576,2,FALSE)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IF(OFFSET(Data!A$2,Report!$B$4+ROW()-2,0)=0,NA(),OFFSET(Data!A$2,Report!$B$4+ROW()-2,0))</f>
        <v>1745987400</v>
      </c>
      <c r="B51" s="5">
        <f ca="1">IF(OFFSET(Data!B$2,Report!$B$4+ROW()-2,0)=0,NA(),OFFSET(Data!B$2,Report!$B$4+ROW()-2,0))</f>
        <v>2.2419</v>
      </c>
      <c r="C51" s="5">
        <f ca="1">IF(OFFSET(Data!C$2,Report!$B$4+ROW()-2,0)=0,NA(),OFFSET(Data!C$2,Report!$B$4+ROW()-2,0))</f>
        <v>2.2453</v>
      </c>
      <c r="D51" s="5">
        <f ca="1">IF(OFFSET(Data!D$2,Report!$B$4+ROW()-2,0)=0,NA(),OFFSET(Data!D$2,Report!$B$4+ROW()-2,0))</f>
        <v>2.2409</v>
      </c>
      <c r="E51" s="5">
        <f ca="1">IF(OFFSET(Data!E$2,Report!$B$4+ROW()-2,0)=0,NA(),OFFSET(Data!E$2,Report!$B$4+ROW()-2,0))</f>
        <v>2.2443</v>
      </c>
      <c r="F51" s="5">
        <f ca="1">IF(OFFSET(Data!F$2,Report!$B$4+ROW()-2,0)=0,NA(),OFFSET(Data!F$2,Report!$B$4+ROW()-2,0))</f>
        <v>2.26373</v>
      </c>
      <c r="G51" s="5">
        <f ca="1">IF(OFFSET(Data!G$2,Report!$B$4+ROW()-2,0)=0,NA(),OFFSET(Data!G$2,Report!$B$4+ROW()-2,0))</f>
        <v>2.263152</v>
      </c>
      <c r="H51" s="6" t="e">
        <f ca="1">VLOOKUP($A51,Data!$H$2:$I$1048576,2,FALSE)</f>
        <v>#N/A</v>
      </c>
      <c r="I51" s="6" t="e">
        <f ca="1">VLOOKUP($A51,Data!$J$2:$K$1048576,2,FALSE)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IF(OFFSET(Data!A$2,Report!$B$4+ROW()-2,0)=0,NA(),OFFSET(Data!A$2,Report!$B$4+ROW()-2,0))</f>
        <v>1745988300</v>
      </c>
      <c r="B52" s="5">
        <f ca="1">IF(OFFSET(Data!B$2,Report!$B$4+ROW()-2,0)=0,NA(),OFFSET(Data!B$2,Report!$B$4+ROW()-2,0))</f>
        <v>2.2441</v>
      </c>
      <c r="C52" s="5">
        <f ca="1">IF(OFFSET(Data!C$2,Report!$B$4+ROW()-2,0)=0,NA(),OFFSET(Data!C$2,Report!$B$4+ROW()-2,0))</f>
        <v>2.2513</v>
      </c>
      <c r="D52" s="5">
        <f ca="1">IF(OFFSET(Data!D$2,Report!$B$4+ROW()-2,0)=0,NA(),OFFSET(Data!D$2,Report!$B$4+ROW()-2,0))</f>
        <v>2.2441</v>
      </c>
      <c r="E52" s="5">
        <f ca="1">IF(OFFSET(Data!E$2,Report!$B$4+ROW()-2,0)=0,NA(),OFFSET(Data!E$2,Report!$B$4+ROW()-2,0))</f>
        <v>2.2501</v>
      </c>
      <c r="F52" s="5">
        <f ca="1">IF(OFFSET(Data!F$2,Report!$B$4+ROW()-2,0)=0,NA(),OFFSET(Data!F$2,Report!$B$4+ROW()-2,0))</f>
        <v>2.263165</v>
      </c>
      <c r="G52" s="5">
        <f ca="1">IF(OFFSET(Data!G$2,Report!$B$4+ROW()-2,0)=0,NA(),OFFSET(Data!G$2,Report!$B$4+ROW()-2,0))</f>
        <v>2.262685</v>
      </c>
      <c r="H52" s="6" t="e">
        <f ca="1">VLOOKUP($A52,Data!$H$2:$I$1048576,2,FALSE)</f>
        <v>#N/A</v>
      </c>
      <c r="I52" s="6" t="e">
        <f ca="1">VLOOKUP($A52,Data!$J$2:$K$1048576,2,FALSE)</f>
        <v>#N/A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IF(OFFSET(Data!A$2,Report!$B$4+ROW()-2,0)=0,NA(),OFFSET(Data!A$2,Report!$B$4+ROW()-2,0))</f>
        <v>1745989200</v>
      </c>
      <c r="B53" s="5">
        <f ca="1">IF(OFFSET(Data!B$2,Report!$B$4+ROW()-2,0)=0,NA(),OFFSET(Data!B$2,Report!$B$4+ROW()-2,0))</f>
        <v>2.2502</v>
      </c>
      <c r="C53" s="5">
        <f ca="1">IF(OFFSET(Data!C$2,Report!$B$4+ROW()-2,0)=0,NA(),OFFSET(Data!C$2,Report!$B$4+ROW()-2,0))</f>
        <v>2.2512</v>
      </c>
      <c r="D53" s="5">
        <f ca="1">IF(OFFSET(Data!D$2,Report!$B$4+ROW()-2,0)=0,NA(),OFFSET(Data!D$2,Report!$B$4+ROW()-2,0))</f>
        <v>2.2462</v>
      </c>
      <c r="E53" s="5">
        <f ca="1">IF(OFFSET(Data!E$2,Report!$B$4+ROW()-2,0)=0,NA(),OFFSET(Data!E$2,Report!$B$4+ROW()-2,0))</f>
        <v>2.2487</v>
      </c>
      <c r="F53" s="5">
        <f ca="1">IF(OFFSET(Data!F$2,Report!$B$4+ROW()-2,0)=0,NA(),OFFSET(Data!F$2,Report!$B$4+ROW()-2,0))</f>
        <v>2.2627</v>
      </c>
      <c r="G53" s="5">
        <f ca="1">IF(OFFSET(Data!G$2,Report!$B$4+ROW()-2,0)=0,NA(),OFFSET(Data!G$2,Report!$B$4+ROW()-2,0))</f>
        <v>2.262148</v>
      </c>
      <c r="H53" s="6" t="e">
        <f ca="1">VLOOKUP($A53,Data!$H$2:$I$1048576,2,FALSE)</f>
        <v>#N/A</v>
      </c>
      <c r="I53" s="6" t="e">
        <f ca="1">VLOOKUP($A53,Data!$J$2:$K$1048576,2,FALSE)</f>
        <v>#N/A</v>
      </c>
      <c r="J53" t="e">
        <f ca="1">INDEX(OFFSET(Data!$L$2,Report!$B$4+ROW()-2,0,1,10),1,MATCH(Fibo161,OFFSET(Data!$L$2,Report!$B$4+ROW()-2,0,1,10),FALSE)+1)</f>
        <v>#N/A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IF(OFFSET(Data!A$2,Report!$B$4+ROW()-2,0)=0,NA(),OFFSET(Data!A$2,Report!$B$4+ROW()-2,0))</f>
        <v>1745990100</v>
      </c>
      <c r="B54" s="5">
        <f ca="1">IF(OFFSET(Data!B$2,Report!$B$4+ROW()-2,0)=0,NA(),OFFSET(Data!B$2,Report!$B$4+ROW()-2,0))</f>
        <v>2.2485</v>
      </c>
      <c r="C54" s="5">
        <f ca="1">IF(OFFSET(Data!C$2,Report!$B$4+ROW()-2,0)=0,NA(),OFFSET(Data!C$2,Report!$B$4+ROW()-2,0))</f>
        <v>2.2528</v>
      </c>
      <c r="D54" s="5">
        <f ca="1">IF(OFFSET(Data!D$2,Report!$B$4+ROW()-2,0)=0,NA(),OFFSET(Data!D$2,Report!$B$4+ROW()-2,0))</f>
        <v>2.247</v>
      </c>
      <c r="E54" s="5">
        <f ca="1">IF(OFFSET(Data!E$2,Report!$B$4+ROW()-2,0)=0,NA(),OFFSET(Data!E$2,Report!$B$4+ROW()-2,0))</f>
        <v>2.2495</v>
      </c>
      <c r="F54" s="5">
        <f ca="1">IF(OFFSET(Data!F$2,Report!$B$4+ROW()-2,0)=0,NA(),OFFSET(Data!F$2,Report!$B$4+ROW()-2,0))</f>
        <v>2.262153</v>
      </c>
      <c r="G54" s="5">
        <f ca="1">IF(OFFSET(Data!G$2,Report!$B$4+ROW()-2,0)=0,NA(),OFFSET(Data!G$2,Report!$B$4+ROW()-2,0))</f>
        <v>2.261735</v>
      </c>
      <c r="H54" s="6" t="e">
        <f ca="1">VLOOKUP($A54,Data!$H$2:$I$1048576,2,FALSE)</f>
        <v>#N/A</v>
      </c>
      <c r="I54" s="6" t="e">
        <f ca="1">VLOOKUP($A54,Data!$J$2:$K$1048576,2,FALSE)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IF(OFFSET(Data!A$2,Report!$B$4+ROW()-2,0)=0,NA(),OFFSET(Data!A$2,Report!$B$4+ROW()-2,0))</f>
        <v>1745991000</v>
      </c>
      <c r="B55" s="5">
        <f ca="1">IF(OFFSET(Data!B$2,Report!$B$4+ROW()-2,0)=0,NA(),OFFSET(Data!B$2,Report!$B$4+ROW()-2,0))</f>
        <v>2.2495</v>
      </c>
      <c r="C55" s="5">
        <f ca="1">IF(OFFSET(Data!C$2,Report!$B$4+ROW()-2,0)=0,NA(),OFFSET(Data!C$2,Report!$B$4+ROW()-2,0))</f>
        <v>2.256</v>
      </c>
      <c r="D55" s="5">
        <f ca="1">IF(OFFSET(Data!D$2,Report!$B$4+ROW()-2,0)=0,NA(),OFFSET(Data!D$2,Report!$B$4+ROW()-2,0))</f>
        <v>2.2495</v>
      </c>
      <c r="E55" s="5">
        <f ca="1">IF(OFFSET(Data!E$2,Report!$B$4+ROW()-2,0)=0,NA(),OFFSET(Data!E$2,Report!$B$4+ROW()-2,0))</f>
        <v>2.2507</v>
      </c>
      <c r="F55" s="5">
        <f ca="1">IF(OFFSET(Data!F$2,Report!$B$4+ROW()-2,0)=0,NA(),OFFSET(Data!F$2,Report!$B$4+ROW()-2,0))</f>
        <v>2.26174</v>
      </c>
      <c r="G55" s="5">
        <f ca="1">IF(OFFSET(Data!G$2,Report!$B$4+ROW()-2,0)=0,NA(),OFFSET(Data!G$2,Report!$B$4+ROW()-2,0))</f>
        <v>2.261167</v>
      </c>
      <c r="H55" s="6" t="e">
        <f ca="1">VLOOKUP($A55,Data!$H$2:$I$1048576,2,FALSE)</f>
        <v>#N/A</v>
      </c>
      <c r="I55" s="6" t="e">
        <f ca="1">VLOOKUP($A55,Data!$J$2:$K$1048576,2,FALSE)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IF(OFFSET(Data!A$2,Report!$B$4+ROW()-2,0)=0,NA(),OFFSET(Data!A$2,Report!$B$4+ROW()-2,0))</f>
        <v>1745991900</v>
      </c>
      <c r="B56" s="5">
        <f ca="1">IF(OFFSET(Data!B$2,Report!$B$4+ROW()-2,0)=0,NA(),OFFSET(Data!B$2,Report!$B$4+ROW()-2,0))</f>
        <v>2.2506</v>
      </c>
      <c r="C56" s="5">
        <f ca="1">IF(OFFSET(Data!C$2,Report!$B$4+ROW()-2,0)=0,NA(),OFFSET(Data!C$2,Report!$B$4+ROW()-2,0))</f>
        <v>2.2515</v>
      </c>
      <c r="D56" s="5">
        <f ca="1">IF(OFFSET(Data!D$2,Report!$B$4+ROW()-2,0)=0,NA(),OFFSET(Data!D$2,Report!$B$4+ROW()-2,0))</f>
        <v>2.2434</v>
      </c>
      <c r="E56" s="5">
        <f ca="1">IF(OFFSET(Data!E$2,Report!$B$4+ROW()-2,0)=0,NA(),OFFSET(Data!E$2,Report!$B$4+ROW()-2,0))</f>
        <v>2.246</v>
      </c>
      <c r="F56" s="5">
        <f ca="1">IF(OFFSET(Data!F$2,Report!$B$4+ROW()-2,0)=0,NA(),OFFSET(Data!F$2,Report!$B$4+ROW()-2,0))</f>
        <v>2.261168</v>
      </c>
      <c r="G56" s="5">
        <f ca="1">IF(OFFSET(Data!G$2,Report!$B$4+ROW()-2,0)=0,NA(),OFFSET(Data!G$2,Report!$B$4+ROW()-2,0))</f>
        <v>2.260523</v>
      </c>
      <c r="H56" s="6" t="e">
        <f ca="1">VLOOKUP($A56,Data!$H$2:$I$1048576,2,FALSE)</f>
        <v>#N/A</v>
      </c>
      <c r="I56" s="6" t="e">
        <f ca="1">VLOOKUP($A56,Data!$J$2:$K$1048576,2,FALSE)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IF(OFFSET(Data!A$2,Report!$B$4+ROW()-2,0)=0,NA(),OFFSET(Data!A$2,Report!$B$4+ROW()-2,0))</f>
        <v>1745992800</v>
      </c>
      <c r="B57" s="5">
        <f ca="1">IF(OFFSET(Data!B$2,Report!$B$4+ROW()-2,0)=0,NA(),OFFSET(Data!B$2,Report!$B$4+ROW()-2,0))</f>
        <v>2.2462</v>
      </c>
      <c r="C57" s="5">
        <f ca="1">IF(OFFSET(Data!C$2,Report!$B$4+ROW()-2,0)=0,NA(),OFFSET(Data!C$2,Report!$B$4+ROW()-2,0))</f>
        <v>2.2468</v>
      </c>
      <c r="D57" s="5">
        <f ca="1">IF(OFFSET(Data!D$2,Report!$B$4+ROW()-2,0)=0,NA(),OFFSET(Data!D$2,Report!$B$4+ROW()-2,0))</f>
        <v>2.2406</v>
      </c>
      <c r="E57" s="5">
        <f ca="1">IF(OFFSET(Data!E$2,Report!$B$4+ROW()-2,0)=0,NA(),OFFSET(Data!E$2,Report!$B$4+ROW()-2,0))</f>
        <v>2.2431</v>
      </c>
      <c r="F57" s="5">
        <f ca="1">IF(OFFSET(Data!F$2,Report!$B$4+ROW()-2,0)=0,NA(),OFFSET(Data!F$2,Report!$B$4+ROW()-2,0))</f>
        <v>2.260522</v>
      </c>
      <c r="G57" s="5">
        <f ca="1">IF(OFFSET(Data!G$2,Report!$B$4+ROW()-2,0)=0,NA(),OFFSET(Data!G$2,Report!$B$4+ROW()-2,0))</f>
        <v>2.259857</v>
      </c>
      <c r="H57" s="6" t="e">
        <f ca="1">VLOOKUP($A57,Data!$H$2:$I$1048576,2,FALSE)</f>
        <v>#N/A</v>
      </c>
      <c r="I57" s="6" t="e">
        <f ca="1">VLOOKUP($A57,Data!$J$2:$K$1048576,2,FALSE)</f>
        <v>#N/A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IF(OFFSET(Data!A$2,Report!$B$4+ROW()-2,0)=0,NA(),OFFSET(Data!A$2,Report!$B$4+ROW()-2,0))</f>
        <v>1745993700</v>
      </c>
      <c r="B58" s="5">
        <f ca="1">IF(OFFSET(Data!B$2,Report!$B$4+ROW()-2,0)=0,NA(),OFFSET(Data!B$2,Report!$B$4+ROW()-2,0))</f>
        <v>2.2429</v>
      </c>
      <c r="C58" s="5">
        <f ca="1">IF(OFFSET(Data!C$2,Report!$B$4+ROW()-2,0)=0,NA(),OFFSET(Data!C$2,Report!$B$4+ROW()-2,0))</f>
        <v>2.2477</v>
      </c>
      <c r="D58" s="5">
        <f ca="1">IF(OFFSET(Data!D$2,Report!$B$4+ROW()-2,0)=0,NA(),OFFSET(Data!D$2,Report!$B$4+ROW()-2,0))</f>
        <v>2.2429</v>
      </c>
      <c r="E58" s="5">
        <f ca="1">IF(OFFSET(Data!E$2,Report!$B$4+ROW()-2,0)=0,NA(),OFFSET(Data!E$2,Report!$B$4+ROW()-2,0))</f>
        <v>2.2469</v>
      </c>
      <c r="F58" s="5">
        <f ca="1">IF(OFFSET(Data!F$2,Report!$B$4+ROW()-2,0)=0,NA(),OFFSET(Data!F$2,Report!$B$4+ROW()-2,0))</f>
        <v>2.259852</v>
      </c>
      <c r="G58" s="5">
        <f ca="1">IF(OFFSET(Data!G$2,Report!$B$4+ROW()-2,0)=0,NA(),OFFSET(Data!G$2,Report!$B$4+ROW()-2,0))</f>
        <v>2.259305</v>
      </c>
      <c r="H58" s="6" t="e">
        <f ca="1">VLOOKUP($A58,Data!$H$2:$I$1048576,2,FALSE)</f>
        <v>#N/A</v>
      </c>
      <c r="I58" s="6" t="e">
        <f ca="1">VLOOKUP($A58,Data!$J$2:$K$1048576,2,FALSE)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IF(OFFSET(Data!A$2,Report!$B$4+ROW()-2,0)=0,NA(),OFFSET(Data!A$2,Report!$B$4+ROW()-2,0))</f>
        <v>1745994600</v>
      </c>
      <c r="B59" s="5">
        <f ca="1">IF(OFFSET(Data!B$2,Report!$B$4+ROW()-2,0)=0,NA(),OFFSET(Data!B$2,Report!$B$4+ROW()-2,0))</f>
        <v>2.2474</v>
      </c>
      <c r="C59" s="5">
        <f ca="1">IF(OFFSET(Data!C$2,Report!$B$4+ROW()-2,0)=0,NA(),OFFSET(Data!C$2,Report!$B$4+ROW()-2,0))</f>
        <v>2.2482</v>
      </c>
      <c r="D59" s="5">
        <f ca="1">IF(OFFSET(Data!D$2,Report!$B$4+ROW()-2,0)=0,NA(),OFFSET(Data!D$2,Report!$B$4+ROW()-2,0))</f>
        <v>2.238</v>
      </c>
      <c r="E59" s="5">
        <f ca="1">IF(OFFSET(Data!E$2,Report!$B$4+ROW()-2,0)=0,NA(),OFFSET(Data!E$2,Report!$B$4+ROW()-2,0))</f>
        <v>2.2384</v>
      </c>
      <c r="F59" s="5">
        <f ca="1">IF(OFFSET(Data!F$2,Report!$B$4+ROW()-2,0)=0,NA(),OFFSET(Data!F$2,Report!$B$4+ROW()-2,0))</f>
        <v>2.259308</v>
      </c>
      <c r="G59" s="5">
        <f ca="1">IF(OFFSET(Data!G$2,Report!$B$4+ROW()-2,0)=0,NA(),OFFSET(Data!G$2,Report!$B$4+ROW()-2,0))</f>
        <v>2.258527</v>
      </c>
      <c r="H59" s="6" t="e">
        <f ca="1">VLOOKUP($A59,Data!$H$2:$I$1048576,2,FALSE)</f>
        <v>#N/A</v>
      </c>
      <c r="I59" s="6" t="e">
        <f ca="1">VLOOKUP($A59,Data!$J$2:$K$1048576,2,FALSE)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IF(OFFSET(Data!A$2,Report!$B$4+ROW()-2,0)=0,NA(),OFFSET(Data!A$2,Report!$B$4+ROW()-2,0))</f>
        <v>1745995500</v>
      </c>
      <c r="B60" s="5">
        <f ca="1">IF(OFFSET(Data!B$2,Report!$B$4+ROW()-2,0)=0,NA(),OFFSET(Data!B$2,Report!$B$4+ROW()-2,0))</f>
        <v>2.2387</v>
      </c>
      <c r="C60" s="5">
        <f ca="1">IF(OFFSET(Data!C$2,Report!$B$4+ROW()-2,0)=0,NA(),OFFSET(Data!C$2,Report!$B$4+ROW()-2,0))</f>
        <v>2.2404</v>
      </c>
      <c r="D60" s="5">
        <f ca="1">IF(OFFSET(Data!D$2,Report!$B$4+ROW()-2,0)=0,NA(),OFFSET(Data!D$2,Report!$B$4+ROW()-2,0))</f>
        <v>2.2367</v>
      </c>
      <c r="E60" s="5">
        <f ca="1">IF(OFFSET(Data!E$2,Report!$B$4+ROW()-2,0)=0,NA(),OFFSET(Data!E$2,Report!$B$4+ROW()-2,0))</f>
        <v>2.2369</v>
      </c>
      <c r="F60" s="5">
        <f ca="1">IF(OFFSET(Data!F$2,Report!$B$4+ROW()-2,0)=0,NA(),OFFSET(Data!F$2,Report!$B$4+ROW()-2,0))</f>
        <v>2.258535</v>
      </c>
      <c r="G60" s="5">
        <f ca="1">IF(OFFSET(Data!G$2,Report!$B$4+ROW()-2,0)=0,NA(),OFFSET(Data!G$2,Report!$B$4+ROW()-2,0))</f>
        <v>2.257648</v>
      </c>
      <c r="H60" s="6" t="e">
        <f ca="1">VLOOKUP($A60,Data!$H$2:$I$1048576,2,FALSE)</f>
        <v>#N/A</v>
      </c>
      <c r="I60" s="6" t="e">
        <f ca="1">VLOOKUP($A60,Data!$J$2:$K$1048576,2,FALSE)</f>
        <v>#N/A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IF(OFFSET(Data!A$2,Report!$B$4+ROW()-2,0)=0,NA(),OFFSET(Data!A$2,Report!$B$4+ROW()-2,0))</f>
        <v>1745996400</v>
      </c>
      <c r="B61" s="5">
        <f ca="1">IF(OFFSET(Data!B$2,Report!$B$4+ROW()-2,0)=0,NA(),OFFSET(Data!B$2,Report!$B$4+ROW()-2,0))</f>
        <v>2.2366</v>
      </c>
      <c r="C61" s="5">
        <f ca="1">IF(OFFSET(Data!C$2,Report!$B$4+ROW()-2,0)=0,NA(),OFFSET(Data!C$2,Report!$B$4+ROW()-2,0))</f>
        <v>2.2386</v>
      </c>
      <c r="D61" s="5">
        <f ca="1">IF(OFFSET(Data!D$2,Report!$B$4+ROW()-2,0)=0,NA(),OFFSET(Data!D$2,Report!$B$4+ROW()-2,0))</f>
        <v>2.2283</v>
      </c>
      <c r="E61" s="5">
        <f ca="1">IF(OFFSET(Data!E$2,Report!$B$4+ROW()-2,0)=0,NA(),OFFSET(Data!E$2,Report!$B$4+ROW()-2,0))</f>
        <v>2.2308</v>
      </c>
      <c r="F61" s="5">
        <f ca="1">IF(OFFSET(Data!F$2,Report!$B$4+ROW()-2,0)=0,NA(),OFFSET(Data!F$2,Report!$B$4+ROW()-2,0))</f>
        <v>2.257648</v>
      </c>
      <c r="G61" s="5">
        <f ca="1">IF(OFFSET(Data!G$2,Report!$B$4+ROW()-2,0)=0,NA(),OFFSET(Data!G$2,Report!$B$4+ROW()-2,0))</f>
        <v>2.256673</v>
      </c>
      <c r="H61" s="6" t="e">
        <f ca="1">VLOOKUP($A61,Data!$H$2:$I$1048576,2,FALSE)</f>
        <v>#N/A</v>
      </c>
      <c r="I61" s="6" t="e">
        <f ca="1">VLOOKUP($A61,Data!$J$2:$K$1048576,2,FALSE)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IF(OFFSET(Data!A$2,Report!$B$4+ROW()-2,0)=0,NA(),OFFSET(Data!A$2,Report!$B$4+ROW()-2,0))</f>
        <v>1745997300</v>
      </c>
      <c r="B62" s="5">
        <f ca="1">IF(OFFSET(Data!B$2,Report!$B$4+ROW()-2,0)=0,NA(),OFFSET(Data!B$2,Report!$B$4+ROW()-2,0))</f>
        <v>2.2312</v>
      </c>
      <c r="C62" s="5">
        <f ca="1">IF(OFFSET(Data!C$2,Report!$B$4+ROW()-2,0)=0,NA(),OFFSET(Data!C$2,Report!$B$4+ROW()-2,0))</f>
        <v>2.2327</v>
      </c>
      <c r="D62" s="5">
        <f ca="1">IF(OFFSET(Data!D$2,Report!$B$4+ROW()-2,0)=0,NA(),OFFSET(Data!D$2,Report!$B$4+ROW()-2,0))</f>
        <v>2.2256</v>
      </c>
      <c r="E62" s="5">
        <f ca="1">IF(OFFSET(Data!E$2,Report!$B$4+ROW()-2,0)=0,NA(),OFFSET(Data!E$2,Report!$B$4+ROW()-2,0))</f>
        <v>2.2259</v>
      </c>
      <c r="F62" s="5">
        <f ca="1">IF(OFFSET(Data!F$2,Report!$B$4+ROW()-2,0)=0,NA(),OFFSET(Data!F$2,Report!$B$4+ROW()-2,0))</f>
        <v>2.256672</v>
      </c>
      <c r="G62" s="5">
        <f ca="1">IF(OFFSET(Data!G$2,Report!$B$4+ROW()-2,0)=0,NA(),OFFSET(Data!G$2,Report!$B$4+ROW()-2,0))</f>
        <v>2.255567</v>
      </c>
      <c r="H62" s="6" t="e">
        <f ca="1">VLOOKUP($A62,Data!$H$2:$I$1048576,2,FALSE)</f>
        <v>#N/A</v>
      </c>
      <c r="I62" s="6" t="e">
        <f ca="1">VLOOKUP($A62,Data!$J$2:$K$1048576,2,FALSE)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IF(OFFSET(Data!A$2,Report!$B$4+ROW()-2,0)=0,NA(),OFFSET(Data!A$2,Report!$B$4+ROW()-2,0))</f>
        <v>1745998200</v>
      </c>
      <c r="B63" s="5">
        <f ca="1">IF(OFFSET(Data!B$2,Report!$B$4+ROW()-2,0)=0,NA(),OFFSET(Data!B$2,Report!$B$4+ROW()-2,0))</f>
        <v>2.2256</v>
      </c>
      <c r="C63" s="5">
        <f ca="1">IF(OFFSET(Data!C$2,Report!$B$4+ROW()-2,0)=0,NA(),OFFSET(Data!C$2,Report!$B$4+ROW()-2,0))</f>
        <v>2.2276</v>
      </c>
      <c r="D63" s="5">
        <f ca="1">IF(OFFSET(Data!D$2,Report!$B$4+ROW()-2,0)=0,NA(),OFFSET(Data!D$2,Report!$B$4+ROW()-2,0))</f>
        <v>2.212</v>
      </c>
      <c r="E63" s="5">
        <f ca="1">IF(OFFSET(Data!E$2,Report!$B$4+ROW()-2,0)=0,NA(),OFFSET(Data!E$2,Report!$B$4+ROW()-2,0))</f>
        <v>2.2139</v>
      </c>
      <c r="F63" s="5">
        <f ca="1">IF(OFFSET(Data!F$2,Report!$B$4+ROW()-2,0)=0,NA(),OFFSET(Data!F$2,Report!$B$4+ROW()-2,0))</f>
        <v>2.255565</v>
      </c>
      <c r="G63" s="5">
        <f ca="1">IF(OFFSET(Data!G$2,Report!$B$4+ROW()-2,0)=0,NA(),OFFSET(Data!G$2,Report!$B$4+ROW()-2,0))</f>
        <v>2.254112</v>
      </c>
      <c r="H63" s="6" t="e">
        <f ca="1">VLOOKUP($A63,Data!$H$2:$I$1048576,2,FALSE)</f>
        <v>#N/A</v>
      </c>
      <c r="I63" s="6">
        <f ca="1">VLOOKUP($A63,Data!$J$2:$K$1048576,2,FALSE)</f>
        <v>2.2184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IF(OFFSET(Data!A$2,Report!$B$4+ROW()-2,0)=0,NA(),OFFSET(Data!A$2,Report!$B$4+ROW()-2,0))</f>
        <v>1745999100</v>
      </c>
      <c r="B64" s="5">
        <f ca="1">IF(OFFSET(Data!B$2,Report!$B$4+ROW()-2,0)=0,NA(),OFFSET(Data!B$2,Report!$B$4+ROW()-2,0))</f>
        <v>2.2138</v>
      </c>
      <c r="C64" s="5">
        <f ca="1">IF(OFFSET(Data!C$2,Report!$B$4+ROW()-2,0)=0,NA(),OFFSET(Data!C$2,Report!$B$4+ROW()-2,0))</f>
        <v>2.2179</v>
      </c>
      <c r="D64" s="5">
        <f ca="1">IF(OFFSET(Data!D$2,Report!$B$4+ROW()-2,0)=0,NA(),OFFSET(Data!D$2,Report!$B$4+ROW()-2,0))</f>
        <v>2.2054</v>
      </c>
      <c r="E64" s="5">
        <f ca="1">IF(OFFSET(Data!E$2,Report!$B$4+ROW()-2,0)=0,NA(),OFFSET(Data!E$2,Report!$B$4+ROW()-2,0))</f>
        <v>2.2174</v>
      </c>
      <c r="F64" s="5">
        <f ca="1">IF(OFFSET(Data!F$2,Report!$B$4+ROW()-2,0)=0,NA(),OFFSET(Data!F$2,Report!$B$4+ROW()-2,0))</f>
        <v>2.254115</v>
      </c>
      <c r="G64" s="5">
        <f ca="1">IF(OFFSET(Data!G$2,Report!$B$4+ROW()-2,0)=0,NA(),OFFSET(Data!G$2,Report!$B$4+ROW()-2,0))</f>
        <v>2.252922</v>
      </c>
      <c r="H64" s="6" t="e">
        <f ca="1">VLOOKUP($A64,Data!$H$2:$I$1048576,2,FALSE)</f>
        <v>#N/A</v>
      </c>
      <c r="I64" s="6" t="e">
        <f ca="1">VLOOKUP($A64,Data!$J$2:$K$1048576,2,FALSE)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IF(OFFSET(Data!A$2,Report!$B$4+ROW()-2,0)=0,NA(),OFFSET(Data!A$2,Report!$B$4+ROW()-2,0))</f>
        <v>1746000000</v>
      </c>
      <c r="B65" s="5">
        <f ca="1">IF(OFFSET(Data!B$2,Report!$B$4+ROW()-2,0)=0,NA(),OFFSET(Data!B$2,Report!$B$4+ROW()-2,0))</f>
        <v>2.2174</v>
      </c>
      <c r="C65" s="5">
        <f ca="1">IF(OFFSET(Data!C$2,Report!$B$4+ROW()-2,0)=0,NA(),OFFSET(Data!C$2,Report!$B$4+ROW()-2,0))</f>
        <v>2.2255</v>
      </c>
      <c r="D65" s="5">
        <f ca="1">IF(OFFSET(Data!D$2,Report!$B$4+ROW()-2,0)=0,NA(),OFFSET(Data!D$2,Report!$B$4+ROW()-2,0))</f>
        <v>2.2089</v>
      </c>
      <c r="E65" s="5">
        <f ca="1">IF(OFFSET(Data!E$2,Report!$B$4+ROW()-2,0)=0,NA(),OFFSET(Data!E$2,Report!$B$4+ROW()-2,0))</f>
        <v>2.2251</v>
      </c>
      <c r="F65" s="5">
        <f ca="1">IF(OFFSET(Data!F$2,Report!$B$4+ROW()-2,0)=0,NA(),OFFSET(Data!F$2,Report!$B$4+ROW()-2,0))</f>
        <v>2.252927</v>
      </c>
      <c r="G65" s="5">
        <f ca="1">IF(OFFSET(Data!G$2,Report!$B$4+ROW()-2,0)=0,NA(),OFFSET(Data!G$2,Report!$B$4+ROW()-2,0))</f>
        <v>2.251833</v>
      </c>
      <c r="H65" s="6" t="e">
        <f ca="1">VLOOKUP($A65,Data!$H$2:$I$1048576,2,FALSE)</f>
        <v>#N/A</v>
      </c>
      <c r="I65" s="6" t="e">
        <f ca="1">VLOOKUP($A65,Data!$J$2:$K$1048576,2,FALSE)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IF(OFFSET(Data!A$2,Report!$B$4+ROW()-2,0)=0,NA(),OFFSET(Data!A$2,Report!$B$4+ROW()-2,0))</f>
        <v>1746000900</v>
      </c>
      <c r="B66" s="5">
        <f ca="1">IF(OFFSET(Data!B$2,Report!$B$4+ROW()-2,0)=0,NA(),OFFSET(Data!B$2,Report!$B$4+ROW()-2,0))</f>
        <v>2.2259</v>
      </c>
      <c r="C66" s="5">
        <f ca="1">IF(OFFSET(Data!C$2,Report!$B$4+ROW()-2,0)=0,NA(),OFFSET(Data!C$2,Report!$B$4+ROW()-2,0))</f>
        <v>2.2282</v>
      </c>
      <c r="D66" s="5">
        <f ca="1">IF(OFFSET(Data!D$2,Report!$B$4+ROW()-2,0)=0,NA(),OFFSET(Data!D$2,Report!$B$4+ROW()-2,0))</f>
        <v>2.2178</v>
      </c>
      <c r="E66" s="5">
        <f ca="1">IF(OFFSET(Data!E$2,Report!$B$4+ROW()-2,0)=0,NA(),OFFSET(Data!E$2,Report!$B$4+ROW()-2,0))</f>
        <v>2.2179</v>
      </c>
      <c r="F66" s="5">
        <f ca="1">IF(OFFSET(Data!F$2,Report!$B$4+ROW()-2,0)=0,NA(),OFFSET(Data!F$2,Report!$B$4+ROW()-2,0))</f>
        <v>2.251848</v>
      </c>
      <c r="G66" s="5">
        <f ca="1">IF(OFFSET(Data!G$2,Report!$B$4+ROW()-2,0)=0,NA(),OFFSET(Data!G$2,Report!$B$4+ROW()-2,0))</f>
        <v>2.250657</v>
      </c>
      <c r="H66" s="6" t="e">
        <f ca="1">VLOOKUP($A66,Data!$H$2:$I$1048576,2,FALSE)</f>
        <v>#N/A</v>
      </c>
      <c r="I66" s="6" t="e">
        <f ca="1">VLOOKUP($A66,Data!$J$2:$K$1048576,2,FALSE)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IF(OFFSET(Data!A$2,Report!$B$4+ROW()-2,0)=0,NA(),OFFSET(Data!A$2,Report!$B$4+ROW()-2,0))</f>
        <v>1746001800</v>
      </c>
      <c r="B67" s="5">
        <f ca="1">IF(OFFSET(Data!B$2,Report!$B$4+ROW()-2,0)=0,NA(),OFFSET(Data!B$2,Report!$B$4+ROW()-2,0))</f>
        <v>2.2179</v>
      </c>
      <c r="C67" s="5">
        <f ca="1">IF(OFFSET(Data!C$2,Report!$B$4+ROW()-2,0)=0,NA(),OFFSET(Data!C$2,Report!$B$4+ROW()-2,0))</f>
        <v>2.2226</v>
      </c>
      <c r="D67" s="5">
        <f ca="1">IF(OFFSET(Data!D$2,Report!$B$4+ROW()-2,0)=0,NA(),OFFSET(Data!D$2,Report!$B$4+ROW()-2,0))</f>
        <v>2.2172</v>
      </c>
      <c r="E67" s="5">
        <f ca="1">IF(OFFSET(Data!E$2,Report!$B$4+ROW()-2,0)=0,NA(),OFFSET(Data!E$2,Report!$B$4+ROW()-2,0))</f>
        <v>2.2211</v>
      </c>
      <c r="F67" s="5">
        <f ca="1">IF(OFFSET(Data!F$2,Report!$B$4+ROW()-2,0)=0,NA(),OFFSET(Data!F$2,Report!$B$4+ROW()-2,0))</f>
        <v>2.250668</v>
      </c>
      <c r="G67" s="5">
        <f ca="1">IF(OFFSET(Data!G$2,Report!$B$4+ROW()-2,0)=0,NA(),OFFSET(Data!G$2,Report!$B$4+ROW()-2,0))</f>
        <v>2.24946</v>
      </c>
      <c r="H67" s="6" t="e">
        <f ca="1">VLOOKUP($A67,Data!$H$2:$I$1048576,2,FALSE)</f>
        <v>#N/A</v>
      </c>
      <c r="I67" s="6" t="e">
        <f ca="1">VLOOKUP($A67,Data!$J$2:$K$1048576,2,FALSE)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IF(OFFSET(Data!A$2,Report!$B$4+ROW()-2,0)=0,NA(),OFFSET(Data!A$2,Report!$B$4+ROW()-2,0))</f>
        <v>1746002700</v>
      </c>
      <c r="B68" s="5">
        <f ca="1">IF(OFFSET(Data!B$2,Report!$B$4+ROW()-2,0)=0,NA(),OFFSET(Data!B$2,Report!$B$4+ROW()-2,0))</f>
        <v>2.2209</v>
      </c>
      <c r="C68" s="5">
        <f ca="1">IF(OFFSET(Data!C$2,Report!$B$4+ROW()-2,0)=0,NA(),OFFSET(Data!C$2,Report!$B$4+ROW()-2,0))</f>
        <v>2.2276</v>
      </c>
      <c r="D68" s="5">
        <f ca="1">IF(OFFSET(Data!D$2,Report!$B$4+ROW()-2,0)=0,NA(),OFFSET(Data!D$2,Report!$B$4+ROW()-2,0))</f>
        <v>2.2193</v>
      </c>
      <c r="E68" s="5">
        <f ca="1">IF(OFFSET(Data!E$2,Report!$B$4+ROW()-2,0)=0,NA(),OFFSET(Data!E$2,Report!$B$4+ROW()-2,0))</f>
        <v>2.2227</v>
      </c>
      <c r="F68" s="5">
        <f ca="1">IF(OFFSET(Data!F$2,Report!$B$4+ROW()-2,0)=0,NA(),OFFSET(Data!F$2,Report!$B$4+ROW()-2,0))</f>
        <v>2.249468</v>
      </c>
      <c r="G68" s="5">
        <f ca="1">IF(OFFSET(Data!G$2,Report!$B$4+ROW()-2,0)=0,NA(),OFFSET(Data!G$2,Report!$B$4+ROW()-2,0))</f>
        <v>2.248273</v>
      </c>
      <c r="H68" s="6" t="e">
        <f ca="1">VLOOKUP($A68,Data!$H$2:$I$1048576,2,FALSE)</f>
        <v>#N/A</v>
      </c>
      <c r="I68" s="6" t="e">
        <f ca="1">VLOOKUP($A68,Data!$J$2:$K$1048576,2,FALSE)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IF(OFFSET(Data!A$2,Report!$B$4+ROW()-2,0)=0,NA(),OFFSET(Data!A$2,Report!$B$4+ROW()-2,0))</f>
        <v>1746003600</v>
      </c>
      <c r="B69" s="5">
        <f ca="1">IF(OFFSET(Data!B$2,Report!$B$4+ROW()-2,0)=0,NA(),OFFSET(Data!B$2,Report!$B$4+ROW()-2,0))</f>
        <v>2.2233</v>
      </c>
      <c r="C69" s="5">
        <f ca="1">IF(OFFSET(Data!C$2,Report!$B$4+ROW()-2,0)=0,NA(),OFFSET(Data!C$2,Report!$B$4+ROW()-2,0))</f>
        <v>2.2286</v>
      </c>
      <c r="D69" s="5">
        <f ca="1">IF(OFFSET(Data!D$2,Report!$B$4+ROW()-2,0)=0,NA(),OFFSET(Data!D$2,Report!$B$4+ROW()-2,0))</f>
        <v>2.2204</v>
      </c>
      <c r="E69" s="5">
        <f ca="1">IF(OFFSET(Data!E$2,Report!$B$4+ROW()-2,0)=0,NA(),OFFSET(Data!E$2,Report!$B$4+ROW()-2,0))</f>
        <v>2.2204</v>
      </c>
      <c r="F69" s="5">
        <f ca="1">IF(OFFSET(Data!F$2,Report!$B$4+ROW()-2,0)=0,NA(),OFFSET(Data!F$2,Report!$B$4+ROW()-2,0))</f>
        <v>2.248288</v>
      </c>
      <c r="G69" s="5">
        <f ca="1">IF(OFFSET(Data!G$2,Report!$B$4+ROW()-2,0)=0,NA(),OFFSET(Data!G$2,Report!$B$4+ROW()-2,0))</f>
        <v>2.247062</v>
      </c>
      <c r="H69" s="6" t="e">
        <f ca="1">VLOOKUP($A69,Data!$H$2:$I$1048576,2,FALSE)</f>
        <v>#N/A</v>
      </c>
      <c r="I69" s="6" t="e">
        <f ca="1">VLOOKUP($A69,Data!$J$2:$K$1048576,2,FALSE)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IF(OFFSET(Data!A$2,Report!$B$4+ROW()-2,0)=0,NA(),OFFSET(Data!A$2,Report!$B$4+ROW()-2,0))</f>
        <v>1746004500</v>
      </c>
      <c r="B70" s="5">
        <f ca="1">IF(OFFSET(Data!B$2,Report!$B$4+ROW()-2,0)=0,NA(),OFFSET(Data!B$2,Report!$B$4+ROW()-2,0))</f>
        <v>2.221</v>
      </c>
      <c r="C70" s="5">
        <f ca="1">IF(OFFSET(Data!C$2,Report!$B$4+ROW()-2,0)=0,NA(),OFFSET(Data!C$2,Report!$B$4+ROW()-2,0))</f>
        <v>2.2282</v>
      </c>
      <c r="D70" s="5">
        <f ca="1">IF(OFFSET(Data!D$2,Report!$B$4+ROW()-2,0)=0,NA(),OFFSET(Data!D$2,Report!$B$4+ROW()-2,0))</f>
        <v>2.2199</v>
      </c>
      <c r="E70" s="5">
        <f ca="1">IF(OFFSET(Data!E$2,Report!$B$4+ROW()-2,0)=0,NA(),OFFSET(Data!E$2,Report!$B$4+ROW()-2,0))</f>
        <v>2.2268</v>
      </c>
      <c r="F70" s="5">
        <f ca="1">IF(OFFSET(Data!F$2,Report!$B$4+ROW()-2,0)=0,NA(),OFFSET(Data!F$2,Report!$B$4+ROW()-2,0))</f>
        <v>2.247088</v>
      </c>
      <c r="G70" s="5">
        <f ca="1">IF(OFFSET(Data!G$2,Report!$B$4+ROW()-2,0)=0,NA(),OFFSET(Data!G$2,Report!$B$4+ROW()-2,0))</f>
        <v>2.245893</v>
      </c>
      <c r="H70" s="6" t="e">
        <f ca="1">VLOOKUP($A70,Data!$H$2:$I$1048576,2,FALSE)</f>
        <v>#N/A</v>
      </c>
      <c r="I70" s="6" t="e">
        <f ca="1">VLOOKUP($A70,Data!$J$2:$K$1048576,2,FALSE)</f>
        <v>#N/A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IF(OFFSET(Data!A$2,Report!$B$4+ROW()-2,0)=0,NA(),OFFSET(Data!A$2,Report!$B$4+ROW()-2,0))</f>
        <v>1746005400</v>
      </c>
      <c r="B71" s="5">
        <f ca="1">IF(OFFSET(Data!B$2,Report!$B$4+ROW()-2,0)=0,NA(),OFFSET(Data!B$2,Report!$B$4+ROW()-2,0))</f>
        <v>2.2267</v>
      </c>
      <c r="C71" s="5">
        <f ca="1">IF(OFFSET(Data!C$2,Report!$B$4+ROW()-2,0)=0,NA(),OFFSET(Data!C$2,Report!$B$4+ROW()-2,0))</f>
        <v>2.2351</v>
      </c>
      <c r="D71" s="5">
        <f ca="1">IF(OFFSET(Data!D$2,Report!$B$4+ROW()-2,0)=0,NA(),OFFSET(Data!D$2,Report!$B$4+ROW()-2,0))</f>
        <v>2.2257</v>
      </c>
      <c r="E71" s="5">
        <f ca="1">IF(OFFSET(Data!E$2,Report!$B$4+ROW()-2,0)=0,NA(),OFFSET(Data!E$2,Report!$B$4+ROW()-2,0))</f>
        <v>2.2319</v>
      </c>
      <c r="F71" s="5">
        <f ca="1">IF(OFFSET(Data!F$2,Report!$B$4+ROW()-2,0)=0,NA(),OFFSET(Data!F$2,Report!$B$4+ROW()-2,0))</f>
        <v>2.245917</v>
      </c>
      <c r="G71" s="5">
        <f ca="1">IF(OFFSET(Data!G$2,Report!$B$4+ROW()-2,0)=0,NA(),OFFSET(Data!G$2,Report!$B$4+ROW()-2,0))</f>
        <v>2.244808</v>
      </c>
      <c r="H71" s="6" t="e">
        <f ca="1">VLOOKUP($A71,Data!$H$2:$I$1048576,2,FALSE)</f>
        <v>#N/A</v>
      </c>
      <c r="I71" s="6" t="e">
        <f ca="1">VLOOKUP($A71,Data!$J$2:$K$1048576,2,FALSE)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IF(OFFSET(Data!A$2,Report!$B$4+ROW()-2,0)=0,NA(),OFFSET(Data!A$2,Report!$B$4+ROW()-2,0))</f>
        <v>1746006300</v>
      </c>
      <c r="B72" s="5">
        <f ca="1">IF(OFFSET(Data!B$2,Report!$B$4+ROW()-2,0)=0,NA(),OFFSET(Data!B$2,Report!$B$4+ROW()-2,0))</f>
        <v>2.2319</v>
      </c>
      <c r="C72" s="5">
        <f ca="1">IF(OFFSET(Data!C$2,Report!$B$4+ROW()-2,0)=0,NA(),OFFSET(Data!C$2,Report!$B$4+ROW()-2,0))</f>
        <v>2.2327</v>
      </c>
      <c r="D72" s="5">
        <f ca="1">IF(OFFSET(Data!D$2,Report!$B$4+ROW()-2,0)=0,NA(),OFFSET(Data!D$2,Report!$B$4+ROW()-2,0))</f>
        <v>2.2288</v>
      </c>
      <c r="E72" s="5">
        <f ca="1">IF(OFFSET(Data!E$2,Report!$B$4+ROW()-2,0)=0,NA(),OFFSET(Data!E$2,Report!$B$4+ROW()-2,0))</f>
        <v>2.2288</v>
      </c>
      <c r="F72" s="5">
        <f ca="1">IF(OFFSET(Data!F$2,Report!$B$4+ROW()-2,0)=0,NA(),OFFSET(Data!F$2,Report!$B$4+ROW()-2,0))</f>
        <v>2.244825</v>
      </c>
      <c r="G72" s="5">
        <f ca="1">IF(OFFSET(Data!G$2,Report!$B$4+ROW()-2,0)=0,NA(),OFFSET(Data!G$2,Report!$B$4+ROW()-2,0))</f>
        <v>2.243683</v>
      </c>
      <c r="H72" s="6" t="e">
        <f ca="1">VLOOKUP($A72,Data!$H$2:$I$1048576,2,FALSE)</f>
        <v>#N/A</v>
      </c>
      <c r="I72" s="6" t="e">
        <f ca="1">VLOOKUP($A72,Data!$J$2:$K$1048576,2,FALSE)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IF(OFFSET(Data!A$2,Report!$B$4+ROW()-2,0)=0,NA(),OFFSET(Data!A$2,Report!$B$4+ROW()-2,0))</f>
        <v>1746007200</v>
      </c>
      <c r="B73" s="5">
        <f ca="1">IF(OFFSET(Data!B$2,Report!$B$4+ROW()-2,0)=0,NA(),OFFSET(Data!B$2,Report!$B$4+ROW()-2,0))</f>
        <v>2.2294</v>
      </c>
      <c r="C73" s="5">
        <f ca="1">IF(OFFSET(Data!C$2,Report!$B$4+ROW()-2,0)=0,NA(),OFFSET(Data!C$2,Report!$B$4+ROW()-2,0))</f>
        <v>2.2302</v>
      </c>
      <c r="D73" s="5">
        <f ca="1">IF(OFFSET(Data!D$2,Report!$B$4+ROW()-2,0)=0,NA(),OFFSET(Data!D$2,Report!$B$4+ROW()-2,0))</f>
        <v>2.2246</v>
      </c>
      <c r="E73" s="5">
        <f ca="1">IF(OFFSET(Data!E$2,Report!$B$4+ROW()-2,0)=0,NA(),OFFSET(Data!E$2,Report!$B$4+ROW()-2,0))</f>
        <v>2.2256</v>
      </c>
      <c r="F73" s="5">
        <f ca="1">IF(OFFSET(Data!F$2,Report!$B$4+ROW()-2,0)=0,NA(),OFFSET(Data!F$2,Report!$B$4+ROW()-2,0))</f>
        <v>2.243705</v>
      </c>
      <c r="G73" s="5">
        <f ca="1">IF(OFFSET(Data!G$2,Report!$B$4+ROW()-2,0)=0,NA(),OFFSET(Data!G$2,Report!$B$4+ROW()-2,0))</f>
        <v>2.242573</v>
      </c>
      <c r="H73" s="6" t="e">
        <f ca="1">VLOOKUP($A73,Data!$H$2:$I$1048576,2,FALSE)</f>
        <v>#N/A</v>
      </c>
      <c r="I73" s="6" t="e">
        <f ca="1">VLOOKUP($A73,Data!$J$2:$K$1048576,2,FALSE)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IF(OFFSET(Data!A$2,Report!$B$4+ROW()-2,0)=0,NA(),OFFSET(Data!A$2,Report!$B$4+ROW()-2,0))</f>
        <v>1746008100</v>
      </c>
      <c r="B74" s="5">
        <f ca="1">IF(OFFSET(Data!B$2,Report!$B$4+ROW()-2,0)=0,NA(),OFFSET(Data!B$2,Report!$B$4+ROW()-2,0))</f>
        <v>2.2256</v>
      </c>
      <c r="C74" s="5">
        <f ca="1">IF(OFFSET(Data!C$2,Report!$B$4+ROW()-2,0)=0,NA(),OFFSET(Data!C$2,Report!$B$4+ROW()-2,0))</f>
        <v>2.2261</v>
      </c>
      <c r="D74" s="5">
        <f ca="1">IF(OFFSET(Data!D$2,Report!$B$4+ROW()-2,0)=0,NA(),OFFSET(Data!D$2,Report!$B$4+ROW()-2,0))</f>
        <v>2.2212</v>
      </c>
      <c r="E74" s="5">
        <f ca="1">IF(OFFSET(Data!E$2,Report!$B$4+ROW()-2,0)=0,NA(),OFFSET(Data!E$2,Report!$B$4+ROW()-2,0))</f>
        <v>2.2234</v>
      </c>
      <c r="F74" s="5">
        <f ca="1">IF(OFFSET(Data!F$2,Report!$B$4+ROW()-2,0)=0,NA(),OFFSET(Data!F$2,Report!$B$4+ROW()-2,0))</f>
        <v>2.242595</v>
      </c>
      <c r="G74" s="5">
        <f ca="1">IF(OFFSET(Data!G$2,Report!$B$4+ROW()-2,0)=0,NA(),OFFSET(Data!G$2,Report!$B$4+ROW()-2,0))</f>
        <v>2.241412</v>
      </c>
      <c r="H74" s="6" t="e">
        <f ca="1">VLOOKUP($A74,Data!$H$2:$I$1048576,2,FALSE)</f>
        <v>#N/A</v>
      </c>
      <c r="I74" s="6" t="e">
        <f ca="1">VLOOKUP($A74,Data!$J$2:$K$1048576,2,FALSE)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IF(OFFSET(Data!A$2,Report!$B$4+ROW()-2,0)=0,NA(),OFFSET(Data!A$2,Report!$B$4+ROW()-2,0))</f>
        <v>1746009000</v>
      </c>
      <c r="B75" s="5">
        <f ca="1">IF(OFFSET(Data!B$2,Report!$B$4+ROW()-2,0)=0,NA(),OFFSET(Data!B$2,Report!$B$4+ROW()-2,0))</f>
        <v>2.2234</v>
      </c>
      <c r="C75" s="5">
        <f ca="1">IF(OFFSET(Data!C$2,Report!$B$4+ROW()-2,0)=0,NA(),OFFSET(Data!C$2,Report!$B$4+ROW()-2,0))</f>
        <v>2.2269</v>
      </c>
      <c r="D75" s="5">
        <f ca="1">IF(OFFSET(Data!D$2,Report!$B$4+ROW()-2,0)=0,NA(),OFFSET(Data!D$2,Report!$B$4+ROW()-2,0))</f>
        <v>2.2189</v>
      </c>
      <c r="E75" s="5">
        <f ca="1">IF(OFFSET(Data!E$2,Report!$B$4+ROW()-2,0)=0,NA(),OFFSET(Data!E$2,Report!$B$4+ROW()-2,0))</f>
        <v>2.2236</v>
      </c>
      <c r="F75" s="5">
        <f ca="1">IF(OFFSET(Data!F$2,Report!$B$4+ROW()-2,0)=0,NA(),OFFSET(Data!F$2,Report!$B$4+ROW()-2,0))</f>
        <v>2.241433</v>
      </c>
      <c r="G75" s="5">
        <f ca="1">IF(OFFSET(Data!G$2,Report!$B$4+ROW()-2,0)=0,NA(),OFFSET(Data!G$2,Report!$B$4+ROW()-2,0))</f>
        <v>2.240302</v>
      </c>
      <c r="H75" s="6" t="e">
        <f ca="1">VLOOKUP($A75,Data!$H$2:$I$1048576,2,FALSE)</f>
        <v>#N/A</v>
      </c>
      <c r="I75" s="6" t="e">
        <f ca="1">VLOOKUP($A75,Data!$J$2:$K$1048576,2,FALSE)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IF(OFFSET(Data!A$2,Report!$B$4+ROW()-2,0)=0,NA(),OFFSET(Data!A$2,Report!$B$4+ROW()-2,0))</f>
        <v>1746009900</v>
      </c>
      <c r="B76" s="5">
        <f ca="1">IF(OFFSET(Data!B$2,Report!$B$4+ROW()-2,0)=0,NA(),OFFSET(Data!B$2,Report!$B$4+ROW()-2,0))</f>
        <v>2.2241</v>
      </c>
      <c r="C76" s="5">
        <f ca="1">IF(OFFSET(Data!C$2,Report!$B$4+ROW()-2,0)=0,NA(),OFFSET(Data!C$2,Report!$B$4+ROW()-2,0))</f>
        <v>2.2291</v>
      </c>
      <c r="D76" s="5">
        <f ca="1">IF(OFFSET(Data!D$2,Report!$B$4+ROW()-2,0)=0,NA(),OFFSET(Data!D$2,Report!$B$4+ROW()-2,0))</f>
        <v>2.2236</v>
      </c>
      <c r="E76" s="5">
        <f ca="1">IF(OFFSET(Data!E$2,Report!$B$4+ROW()-2,0)=0,NA(),OFFSET(Data!E$2,Report!$B$4+ROW()-2,0))</f>
        <v>2.2285</v>
      </c>
      <c r="F76" s="5">
        <f ca="1">IF(OFFSET(Data!F$2,Report!$B$4+ROW()-2,0)=0,NA(),OFFSET(Data!F$2,Report!$B$4+ROW()-2,0))</f>
        <v>2.24034</v>
      </c>
      <c r="G76" s="5">
        <f ca="1">IF(OFFSET(Data!G$2,Report!$B$4+ROW()-2,0)=0,NA(),OFFSET(Data!G$2,Report!$B$4+ROW()-2,0))</f>
        <v>2.239292</v>
      </c>
      <c r="H76" s="6" t="e">
        <f ca="1">VLOOKUP($A76,Data!$H$2:$I$1048576,2,FALSE)</f>
        <v>#N/A</v>
      </c>
      <c r="I76" s="6" t="e">
        <f ca="1">VLOOKUP($A76,Data!$J$2:$K$1048576,2,FALSE)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IF(OFFSET(Data!A$2,Report!$B$4+ROW()-2,0)=0,NA(),OFFSET(Data!A$2,Report!$B$4+ROW()-2,0))</f>
        <v>1746010800</v>
      </c>
      <c r="B77" s="5">
        <f ca="1">IF(OFFSET(Data!B$2,Report!$B$4+ROW()-2,0)=0,NA(),OFFSET(Data!B$2,Report!$B$4+ROW()-2,0))</f>
        <v>2.2288</v>
      </c>
      <c r="C77" s="5">
        <f ca="1">IF(OFFSET(Data!C$2,Report!$B$4+ROW()-2,0)=0,NA(),OFFSET(Data!C$2,Report!$B$4+ROW()-2,0))</f>
        <v>2.2326</v>
      </c>
      <c r="D77" s="5">
        <f ca="1">IF(OFFSET(Data!D$2,Report!$B$4+ROW()-2,0)=0,NA(),OFFSET(Data!D$2,Report!$B$4+ROW()-2,0))</f>
        <v>2.228</v>
      </c>
      <c r="E77" s="5">
        <f ca="1">IF(OFFSET(Data!E$2,Report!$B$4+ROW()-2,0)=0,NA(),OFFSET(Data!E$2,Report!$B$4+ROW()-2,0))</f>
        <v>2.2298</v>
      </c>
      <c r="F77" s="5">
        <f ca="1">IF(OFFSET(Data!F$2,Report!$B$4+ROW()-2,0)=0,NA(),OFFSET(Data!F$2,Report!$B$4+ROW()-2,0))</f>
        <v>2.239323</v>
      </c>
      <c r="G77" s="5">
        <f ca="1">IF(OFFSET(Data!G$2,Report!$B$4+ROW()-2,0)=0,NA(),OFFSET(Data!G$2,Report!$B$4+ROW()-2,0))</f>
        <v>2.238393</v>
      </c>
      <c r="H77" s="6" t="e">
        <f ca="1">VLOOKUP($A77,Data!$H$2:$I$1048576,2,FALSE)</f>
        <v>#N/A</v>
      </c>
      <c r="I77" s="6" t="e">
        <f ca="1">VLOOKUP($A77,Data!$J$2:$K$1048576,2,FALSE)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IF(OFFSET(Data!A$2,Report!$B$4+ROW()-2,0)=0,NA(),OFFSET(Data!A$2,Report!$B$4+ROW()-2,0))</f>
        <v>1746011700</v>
      </c>
      <c r="B78" s="5">
        <f ca="1">IF(OFFSET(Data!B$2,Report!$B$4+ROW()-2,0)=0,NA(),OFFSET(Data!B$2,Report!$B$4+ROW()-2,0))</f>
        <v>2.2298</v>
      </c>
      <c r="C78" s="5">
        <f ca="1">IF(OFFSET(Data!C$2,Report!$B$4+ROW()-2,0)=0,NA(),OFFSET(Data!C$2,Report!$B$4+ROW()-2,0))</f>
        <v>2.234</v>
      </c>
      <c r="D78" s="5">
        <f ca="1">IF(OFFSET(Data!D$2,Report!$B$4+ROW()-2,0)=0,NA(),OFFSET(Data!D$2,Report!$B$4+ROW()-2,0))</f>
        <v>2.2268</v>
      </c>
      <c r="E78" s="5">
        <f ca="1">IF(OFFSET(Data!E$2,Report!$B$4+ROW()-2,0)=0,NA(),OFFSET(Data!E$2,Report!$B$4+ROW()-2,0))</f>
        <v>2.2336</v>
      </c>
      <c r="F78" s="5">
        <f ca="1">IF(OFFSET(Data!F$2,Report!$B$4+ROW()-2,0)=0,NA(),OFFSET(Data!F$2,Report!$B$4+ROW()-2,0))</f>
        <v>2.23842</v>
      </c>
      <c r="G78" s="5">
        <f ca="1">IF(OFFSET(Data!G$2,Report!$B$4+ROW()-2,0)=0,NA(),OFFSET(Data!G$2,Report!$B$4+ROW()-2,0))</f>
        <v>2.237668</v>
      </c>
      <c r="H78" s="6" t="e">
        <f ca="1">VLOOKUP($A78,Data!$H$2:$I$1048576,2,FALSE)</f>
        <v>#N/A</v>
      </c>
      <c r="I78" s="6" t="e">
        <f ca="1">VLOOKUP($A78,Data!$J$2:$K$1048576,2,FALSE)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IF(OFFSET(Data!A$2,Report!$B$4+ROW()-2,0)=0,NA(),OFFSET(Data!A$2,Report!$B$4+ROW()-2,0))</f>
        <v>1746012600</v>
      </c>
      <c r="B79" s="5">
        <f ca="1">IF(OFFSET(Data!B$2,Report!$B$4+ROW()-2,0)=0,NA(),OFFSET(Data!B$2,Report!$B$4+ROW()-2,0))</f>
        <v>2.234</v>
      </c>
      <c r="C79" s="5">
        <f ca="1">IF(OFFSET(Data!C$2,Report!$B$4+ROW()-2,0)=0,NA(),OFFSET(Data!C$2,Report!$B$4+ROW()-2,0))</f>
        <v>2.234</v>
      </c>
      <c r="D79" s="5">
        <f ca="1">IF(OFFSET(Data!D$2,Report!$B$4+ROW()-2,0)=0,NA(),OFFSET(Data!D$2,Report!$B$4+ROW()-2,0))</f>
        <v>2.2293</v>
      </c>
      <c r="E79" s="5">
        <f ca="1">IF(OFFSET(Data!E$2,Report!$B$4+ROW()-2,0)=0,NA(),OFFSET(Data!E$2,Report!$B$4+ROW()-2,0))</f>
        <v>2.2323</v>
      </c>
      <c r="F79" s="5">
        <f ca="1">IF(OFFSET(Data!F$2,Report!$B$4+ROW()-2,0)=0,NA(),OFFSET(Data!F$2,Report!$B$4+ROW()-2,0))</f>
        <v>2.237698</v>
      </c>
      <c r="G79" s="5">
        <f ca="1">IF(OFFSET(Data!G$2,Report!$B$4+ROW()-2,0)=0,NA(),OFFSET(Data!G$2,Report!$B$4+ROW()-2,0))</f>
        <v>2.236937</v>
      </c>
      <c r="H79" s="6" t="e">
        <f ca="1">VLOOKUP($A79,Data!$H$2:$I$1048576,2,FALSE)</f>
        <v>#N/A</v>
      </c>
      <c r="I79" s="6" t="e">
        <f ca="1">VLOOKUP($A79,Data!$J$2:$K$1048576,2,FALSE)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IF(OFFSET(Data!A$2,Report!$B$4+ROW()-2,0)=0,NA(),OFFSET(Data!A$2,Report!$B$4+ROW()-2,0))</f>
        <v>1746013500</v>
      </c>
      <c r="B80" s="5">
        <f ca="1">IF(OFFSET(Data!B$2,Report!$B$4+ROW()-2,0)=0,NA(),OFFSET(Data!B$2,Report!$B$4+ROW()-2,0))</f>
        <v>2.2321</v>
      </c>
      <c r="C80" s="5">
        <f ca="1">IF(OFFSET(Data!C$2,Report!$B$4+ROW()-2,0)=0,NA(),OFFSET(Data!C$2,Report!$B$4+ROW()-2,0))</f>
        <v>2.2358</v>
      </c>
      <c r="D80" s="5">
        <f ca="1">IF(OFFSET(Data!D$2,Report!$B$4+ROW()-2,0)=0,NA(),OFFSET(Data!D$2,Report!$B$4+ROW()-2,0))</f>
        <v>2.2291</v>
      </c>
      <c r="E80" s="5">
        <f ca="1">IF(OFFSET(Data!E$2,Report!$B$4+ROW()-2,0)=0,NA(),OFFSET(Data!E$2,Report!$B$4+ROW()-2,0))</f>
        <v>2.2358</v>
      </c>
      <c r="F80" s="5">
        <f ca="1">IF(OFFSET(Data!F$2,Report!$B$4+ROW()-2,0)=0,NA(),OFFSET(Data!F$2,Report!$B$4+ROW()-2,0))</f>
        <v>2.236963</v>
      </c>
      <c r="G80" s="5">
        <f ca="1">IF(OFFSET(Data!G$2,Report!$B$4+ROW()-2,0)=0,NA(),OFFSET(Data!G$2,Report!$B$4+ROW()-2,0))</f>
        <v>2.236262</v>
      </c>
      <c r="H80" s="6" t="e">
        <f ca="1">VLOOKUP($A80,Data!$H$2:$I$1048576,2,FALSE)</f>
        <v>#N/A</v>
      </c>
      <c r="I80" s="6" t="e">
        <f ca="1">VLOOKUP($A80,Data!$J$2:$K$1048576,2,FALSE)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IF(OFFSET(Data!A$2,Report!$B$4+ROW()-2,0)=0,NA(),OFFSET(Data!A$2,Report!$B$4+ROW()-2,0))</f>
        <v>1746014400</v>
      </c>
      <c r="B81" s="5">
        <f ca="1">IF(OFFSET(Data!B$2,Report!$B$4+ROW()-2,0)=0,NA(),OFFSET(Data!B$2,Report!$B$4+ROW()-2,0))</f>
        <v>2.2358</v>
      </c>
      <c r="C81" s="5">
        <f ca="1">IF(OFFSET(Data!C$2,Report!$B$4+ROW()-2,0)=0,NA(),OFFSET(Data!C$2,Report!$B$4+ROW()-2,0))</f>
        <v>2.2359</v>
      </c>
      <c r="D81" s="5">
        <f ca="1">IF(OFFSET(Data!D$2,Report!$B$4+ROW()-2,0)=0,NA(),OFFSET(Data!D$2,Report!$B$4+ROW()-2,0))</f>
        <v>2.2288</v>
      </c>
      <c r="E81" s="5">
        <f ca="1">IF(OFFSET(Data!E$2,Report!$B$4+ROW()-2,0)=0,NA(),OFFSET(Data!E$2,Report!$B$4+ROW()-2,0))</f>
        <v>2.2313</v>
      </c>
      <c r="F81" s="5">
        <f ca="1">IF(OFFSET(Data!F$2,Report!$B$4+ROW()-2,0)=0,NA(),OFFSET(Data!F$2,Report!$B$4+ROW()-2,0))</f>
        <v>2.236287</v>
      </c>
      <c r="G81" s="5">
        <f ca="1">IF(OFFSET(Data!G$2,Report!$B$4+ROW()-2,0)=0,NA(),OFFSET(Data!G$2,Report!$B$4+ROW()-2,0))</f>
        <v>2.235698</v>
      </c>
      <c r="H81" s="6" t="e">
        <f ca="1">VLOOKUP($A81,Data!$H$2:$I$1048576,2,FALSE)</f>
        <v>#N/A</v>
      </c>
      <c r="I81" s="6" t="e">
        <f ca="1">VLOOKUP($A81,Data!$J$2:$K$1048576,2,FALSE)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IF(OFFSET(Data!A$2,Report!$B$4+ROW()-2,0)=0,NA(),OFFSET(Data!A$2,Report!$B$4+ROW()-2,0))</f>
        <v>1746015300</v>
      </c>
      <c r="B82" s="5">
        <f ca="1">IF(OFFSET(Data!B$2,Report!$B$4+ROW()-2,0)=0,NA(),OFFSET(Data!B$2,Report!$B$4+ROW()-2,0))</f>
        <v>2.2298</v>
      </c>
      <c r="C82" s="5">
        <f ca="1">IF(OFFSET(Data!C$2,Report!$B$4+ROW()-2,0)=0,NA(),OFFSET(Data!C$2,Report!$B$4+ROW()-2,0))</f>
        <v>2.2303</v>
      </c>
      <c r="D82" s="5">
        <f ca="1">IF(OFFSET(Data!D$2,Report!$B$4+ROW()-2,0)=0,NA(),OFFSET(Data!D$2,Report!$B$4+ROW()-2,0))</f>
        <v>2.2196</v>
      </c>
      <c r="E82" s="5">
        <f ca="1">IF(OFFSET(Data!E$2,Report!$B$4+ROW()-2,0)=0,NA(),OFFSET(Data!E$2,Report!$B$4+ROW()-2,0))</f>
        <v>2.2205</v>
      </c>
      <c r="F82" s="5">
        <f ca="1">IF(OFFSET(Data!F$2,Report!$B$4+ROW()-2,0)=0,NA(),OFFSET(Data!F$2,Report!$B$4+ROW()-2,0))</f>
        <v>2.235698</v>
      </c>
      <c r="G82" s="5">
        <f ca="1">IF(OFFSET(Data!G$2,Report!$B$4+ROW()-2,0)=0,NA(),OFFSET(Data!G$2,Report!$B$4+ROW()-2,0))</f>
        <v>2.235145</v>
      </c>
      <c r="H82" s="6" t="e">
        <f ca="1">VLOOKUP($A82,Data!$H$2:$I$1048576,2,FALSE)</f>
        <v>#N/A</v>
      </c>
      <c r="I82" s="6" t="e">
        <f ca="1">VLOOKUP($A82,Data!$J$2:$K$1048576,2,FALSE)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IF(OFFSET(Data!A$2,Report!$B$4+ROW()-2,0)=0,NA(),OFFSET(Data!A$2,Report!$B$4+ROW()-2,0))</f>
        <v>1746016200</v>
      </c>
      <c r="B83" s="5">
        <f ca="1">IF(OFFSET(Data!B$2,Report!$B$4+ROW()-2,0)=0,NA(),OFFSET(Data!B$2,Report!$B$4+ROW()-2,0))</f>
        <v>2.2214</v>
      </c>
      <c r="C83" s="5">
        <f ca="1">IF(OFFSET(Data!C$2,Report!$B$4+ROW()-2,0)=0,NA(),OFFSET(Data!C$2,Report!$B$4+ROW()-2,0))</f>
        <v>2.2238</v>
      </c>
      <c r="D83" s="5">
        <f ca="1">IF(OFFSET(Data!D$2,Report!$B$4+ROW()-2,0)=0,NA(),OFFSET(Data!D$2,Report!$B$4+ROW()-2,0))</f>
        <v>2.1818</v>
      </c>
      <c r="E83" s="5">
        <f ca="1">IF(OFFSET(Data!E$2,Report!$B$4+ROW()-2,0)=0,NA(),OFFSET(Data!E$2,Report!$B$4+ROW()-2,0))</f>
        <v>2.1909</v>
      </c>
      <c r="F83" s="5">
        <f ca="1">IF(OFFSET(Data!F$2,Report!$B$4+ROW()-2,0)=0,NA(),OFFSET(Data!F$2,Report!$B$4+ROW()-2,0))</f>
        <v>2.235158</v>
      </c>
      <c r="G83" s="5">
        <f ca="1">IF(OFFSET(Data!G$2,Report!$B$4+ROW()-2,0)=0,NA(),OFFSET(Data!G$2,Report!$B$4+ROW()-2,0))</f>
        <v>2.233932</v>
      </c>
      <c r="H83" s="6" t="e">
        <f ca="1">VLOOKUP($A83,Data!$H$2:$I$1048576,2,FALSE)</f>
        <v>#N/A</v>
      </c>
      <c r="I83" s="6" t="e">
        <f ca="1">VLOOKUP($A83,Data!$J$2:$K$1048576,2,FALSE)</f>
        <v>#N/A</v>
      </c>
      <c r="J83">
        <f ca="1">INDEX(OFFSET(Data!$L$2,Report!$B$4+ROW()-2,0,1,10),1,MATCH(Fibo161,OFFSET(Data!$L$2,Report!$B$4+ROW()-2,0,1,10),FALSE)+1)</f>
        <v>2.2001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IF(OFFSET(Data!A$2,Report!$B$4+ROW()-2,0)=0,NA(),OFFSET(Data!A$2,Report!$B$4+ROW()-2,0))</f>
        <v>1746017100</v>
      </c>
      <c r="B84" s="5">
        <f ca="1">IF(OFFSET(Data!B$2,Report!$B$4+ROW()-2,0)=0,NA(),OFFSET(Data!B$2,Report!$B$4+ROW()-2,0))</f>
        <v>2.1907</v>
      </c>
      <c r="C84" s="5">
        <f ca="1">IF(OFFSET(Data!C$2,Report!$B$4+ROW()-2,0)=0,NA(),OFFSET(Data!C$2,Report!$B$4+ROW()-2,0))</f>
        <v>2.1964</v>
      </c>
      <c r="D84" s="5">
        <f ca="1">IF(OFFSET(Data!D$2,Report!$B$4+ROW()-2,0)=0,NA(),OFFSET(Data!D$2,Report!$B$4+ROW()-2,0))</f>
        <v>2.1752</v>
      </c>
      <c r="E84" s="5">
        <f ca="1">IF(OFFSET(Data!E$2,Report!$B$4+ROW()-2,0)=0,NA(),OFFSET(Data!E$2,Report!$B$4+ROW()-2,0))</f>
        <v>2.1908</v>
      </c>
      <c r="F84" s="5">
        <f ca="1">IF(OFFSET(Data!F$2,Report!$B$4+ROW()-2,0)=0,NA(),OFFSET(Data!F$2,Report!$B$4+ROW()-2,0))</f>
        <v>2.233952</v>
      </c>
      <c r="G84" s="5">
        <f ca="1">IF(OFFSET(Data!G$2,Report!$B$4+ROW()-2,0)=0,NA(),OFFSET(Data!G$2,Report!$B$4+ROW()-2,0))</f>
        <v>2.232785</v>
      </c>
      <c r="H84" s="6" t="e">
        <f ca="1">VLOOKUP($A84,Data!$H$2:$I$1048576,2,FALSE)</f>
        <v>#N/A</v>
      </c>
      <c r="I84" s="6" t="e">
        <f ca="1">VLOOKUP($A84,Data!$J$2:$K$1048576,2,FALSE)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IF(OFFSET(Data!A$2,Report!$B$4+ROW()-2,0)=0,NA(),OFFSET(Data!A$2,Report!$B$4+ROW()-2,0))</f>
        <v>1746018000</v>
      </c>
      <c r="B85" s="5">
        <f ca="1">IF(OFFSET(Data!B$2,Report!$B$4+ROW()-2,0)=0,NA(),OFFSET(Data!B$2,Report!$B$4+ROW()-2,0))</f>
        <v>2.1911</v>
      </c>
      <c r="C85" s="5">
        <f ca="1">IF(OFFSET(Data!C$2,Report!$B$4+ROW()-2,0)=0,NA(),OFFSET(Data!C$2,Report!$B$4+ROW()-2,0))</f>
        <v>2.1922</v>
      </c>
      <c r="D85" s="5">
        <f ca="1">IF(OFFSET(Data!D$2,Report!$B$4+ROW()-2,0)=0,NA(),OFFSET(Data!D$2,Report!$B$4+ROW()-2,0))</f>
        <v>2.1572</v>
      </c>
      <c r="E85" s="5">
        <f ca="1">IF(OFFSET(Data!E$2,Report!$B$4+ROW()-2,0)=0,NA(),OFFSET(Data!E$2,Report!$B$4+ROW()-2,0))</f>
        <v>2.1602</v>
      </c>
      <c r="F85" s="5">
        <f ca="1">IF(OFFSET(Data!F$2,Report!$B$4+ROW()-2,0)=0,NA(),OFFSET(Data!F$2,Report!$B$4+ROW()-2,0))</f>
        <v>2.232818</v>
      </c>
      <c r="G85" s="5">
        <f ca="1">IF(OFFSET(Data!G$2,Report!$B$4+ROW()-2,0)=0,NA(),OFFSET(Data!G$2,Report!$B$4+ROW()-2,0))</f>
        <v>2.231208</v>
      </c>
      <c r="H85" s="6" t="e">
        <f ca="1">VLOOKUP($A85,Data!$H$2:$I$1048576,2,FALSE)</f>
        <v>#N/A</v>
      </c>
      <c r="I85" s="6" t="e">
        <f ca="1">VLOOKUP($A85,Data!$J$2:$K$1048576,2,FALSE)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IF(OFFSET(Data!A$2,Report!$B$4+ROW()-2,0)=0,NA(),OFFSET(Data!A$2,Report!$B$4+ROW()-2,0))</f>
        <v>1746018900</v>
      </c>
      <c r="B86" s="5">
        <f ca="1">IF(OFFSET(Data!B$2,Report!$B$4+ROW()-2,0)=0,NA(),OFFSET(Data!B$2,Report!$B$4+ROW()-2,0))</f>
        <v>2.1602</v>
      </c>
      <c r="C86" s="5">
        <f ca="1">IF(OFFSET(Data!C$2,Report!$B$4+ROW()-2,0)=0,NA(),OFFSET(Data!C$2,Report!$B$4+ROW()-2,0))</f>
        <v>2.1774</v>
      </c>
      <c r="D86" s="5">
        <f ca="1">IF(OFFSET(Data!D$2,Report!$B$4+ROW()-2,0)=0,NA(),OFFSET(Data!D$2,Report!$B$4+ROW()-2,0))</f>
        <v>2.1518</v>
      </c>
      <c r="E86" s="5">
        <f ca="1">IF(OFFSET(Data!E$2,Report!$B$4+ROW()-2,0)=0,NA(),OFFSET(Data!E$2,Report!$B$4+ROW()-2,0))</f>
        <v>2.1726</v>
      </c>
      <c r="F86" s="5">
        <f ca="1">IF(OFFSET(Data!F$2,Report!$B$4+ROW()-2,0)=0,NA(),OFFSET(Data!F$2,Report!$B$4+ROW()-2,0))</f>
        <v>2.231253</v>
      </c>
      <c r="G86" s="5">
        <f ca="1">IF(OFFSET(Data!G$2,Report!$B$4+ROW()-2,0)=0,NA(),OFFSET(Data!G$2,Report!$B$4+ROW()-2,0))</f>
        <v>2.230087</v>
      </c>
      <c r="H86" s="6" t="e">
        <f ca="1">VLOOKUP($A86,Data!$H$2:$I$1048576,2,FALSE)</f>
        <v>#N/A</v>
      </c>
      <c r="I86" s="6" t="e">
        <f ca="1">VLOOKUP($A86,Data!$J$2:$K$1048576,2,FALSE)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IF(OFFSET(Data!A$2,Report!$B$4+ROW()-2,0)=0,NA(),OFFSET(Data!A$2,Report!$B$4+ROW()-2,0))</f>
        <v>1746019800</v>
      </c>
      <c r="B87" s="5">
        <f ca="1">IF(OFFSET(Data!B$2,Report!$B$4+ROW()-2,0)=0,NA(),OFFSET(Data!B$2,Report!$B$4+ROW()-2,0))</f>
        <v>2.1717</v>
      </c>
      <c r="C87" s="5">
        <f ca="1">IF(OFFSET(Data!C$2,Report!$B$4+ROW()-2,0)=0,NA(),OFFSET(Data!C$2,Report!$B$4+ROW()-2,0))</f>
        <v>2.175</v>
      </c>
      <c r="D87" s="5">
        <f ca="1">IF(OFFSET(Data!D$2,Report!$B$4+ROW()-2,0)=0,NA(),OFFSET(Data!D$2,Report!$B$4+ROW()-2,0))</f>
        <v>2.1377</v>
      </c>
      <c r="E87" s="5">
        <f ca="1">IF(OFFSET(Data!E$2,Report!$B$4+ROW()-2,0)=0,NA(),OFFSET(Data!E$2,Report!$B$4+ROW()-2,0))</f>
        <v>2.1552</v>
      </c>
      <c r="F87" s="5">
        <f ca="1">IF(OFFSET(Data!F$2,Report!$B$4+ROW()-2,0)=0,NA(),OFFSET(Data!F$2,Report!$B$4+ROW()-2,0))</f>
        <v>2.230127</v>
      </c>
      <c r="G87" s="5">
        <f ca="1">IF(OFFSET(Data!G$2,Report!$B$4+ROW()-2,0)=0,NA(),OFFSET(Data!G$2,Report!$B$4+ROW()-2,0))</f>
        <v>2.228833</v>
      </c>
      <c r="H87" s="6" t="e">
        <f ca="1">VLOOKUP($A87,Data!$H$2:$I$1048576,2,FALSE)</f>
        <v>#N/A</v>
      </c>
      <c r="I87" s="6" t="e">
        <f ca="1">VLOOKUP($A87,Data!$J$2:$K$1048576,2,FALSE)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IF(OFFSET(Data!A$2,Report!$B$4+ROW()-2,0)=0,NA(),OFFSET(Data!A$2,Report!$B$4+ROW()-2,0))</f>
        <v>1746020700</v>
      </c>
      <c r="B88" s="5">
        <f ca="1">IF(OFFSET(Data!B$2,Report!$B$4+ROW()-2,0)=0,NA(),OFFSET(Data!B$2,Report!$B$4+ROW()-2,0))</f>
        <v>2.1549</v>
      </c>
      <c r="C88" s="5">
        <f ca="1">IF(OFFSET(Data!C$2,Report!$B$4+ROW()-2,0)=0,NA(),OFFSET(Data!C$2,Report!$B$4+ROW()-2,0))</f>
        <v>2.1599</v>
      </c>
      <c r="D88" s="5">
        <f ca="1">IF(OFFSET(Data!D$2,Report!$B$4+ROW()-2,0)=0,NA(),OFFSET(Data!D$2,Report!$B$4+ROW()-2,0))</f>
        <v>2.12</v>
      </c>
      <c r="E88" s="5">
        <f ca="1">IF(OFFSET(Data!E$2,Report!$B$4+ROW()-2,0)=0,NA(),OFFSET(Data!E$2,Report!$B$4+ROW()-2,0))</f>
        <v>2.1235</v>
      </c>
      <c r="F88" s="5">
        <f ca="1">IF(OFFSET(Data!F$2,Report!$B$4+ROW()-2,0)=0,NA(),OFFSET(Data!F$2,Report!$B$4+ROW()-2,0))</f>
        <v>2.228873</v>
      </c>
      <c r="G88" s="5">
        <f ca="1">IF(OFFSET(Data!G$2,Report!$B$4+ROW()-2,0)=0,NA(),OFFSET(Data!G$2,Report!$B$4+ROW()-2,0))</f>
        <v>2.226972</v>
      </c>
      <c r="H88" s="6">
        <f ca="1">VLOOKUP($A88,Data!$H$2:$I$1048576,2,FALSE)</f>
        <v>2.12</v>
      </c>
      <c r="I88" s="6" t="e">
        <f ca="1">VLOOKUP($A88,Data!$J$2:$K$1048576,2,FALSE)</f>
        <v>#N/A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IF(OFFSET(Data!A$2,Report!$B$4+ROW()-2,0)=0,NA(),OFFSET(Data!A$2,Report!$B$4+ROW()-2,0))</f>
        <v>1746021600</v>
      </c>
      <c r="B89" s="5">
        <f ca="1">IF(OFFSET(Data!B$2,Report!$B$4+ROW()-2,0)=0,NA(),OFFSET(Data!B$2,Report!$B$4+ROW()-2,0))</f>
        <v>2.1219</v>
      </c>
      <c r="C89" s="5">
        <f ca="1">IF(OFFSET(Data!C$2,Report!$B$4+ROW()-2,0)=0,NA(),OFFSET(Data!C$2,Report!$B$4+ROW()-2,0))</f>
        <v>2.1578</v>
      </c>
      <c r="D89" s="5">
        <f ca="1">IF(OFFSET(Data!D$2,Report!$B$4+ROW()-2,0)=0,NA(),OFFSET(Data!D$2,Report!$B$4+ROW()-2,0))</f>
        <v>2.1215</v>
      </c>
      <c r="E89" s="5">
        <f ca="1">IF(OFFSET(Data!E$2,Report!$B$4+ROW()-2,0)=0,NA(),OFFSET(Data!E$2,Report!$B$4+ROW()-2,0))</f>
        <v>2.1578</v>
      </c>
      <c r="F89" s="5">
        <f ca="1">IF(OFFSET(Data!F$2,Report!$B$4+ROW()-2,0)=0,NA(),OFFSET(Data!F$2,Report!$B$4+ROW()-2,0))</f>
        <v>2.227</v>
      </c>
      <c r="G89" s="5">
        <f ca="1">IF(OFFSET(Data!G$2,Report!$B$4+ROW()-2,0)=0,NA(),OFFSET(Data!G$2,Report!$B$4+ROW()-2,0))</f>
        <v>2.225947</v>
      </c>
      <c r="H89" s="6" t="e">
        <f ca="1">VLOOKUP($A89,Data!$H$2:$I$1048576,2,FALSE)</f>
        <v>#N/A</v>
      </c>
      <c r="I89" s="6" t="e">
        <f ca="1">VLOOKUP($A89,Data!$J$2:$K$1048576,2,FALSE)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IF(OFFSET(Data!A$2,Report!$B$4+ROW()-2,0)=0,NA(),OFFSET(Data!A$2,Report!$B$4+ROW()-2,0))</f>
        <v>1746022500</v>
      </c>
      <c r="B90" s="5">
        <f ca="1">IF(OFFSET(Data!B$2,Report!$B$4+ROW()-2,0)=0,NA(),OFFSET(Data!B$2,Report!$B$4+ROW()-2,0))</f>
        <v>2.1571</v>
      </c>
      <c r="C90" s="5">
        <f ca="1">IF(OFFSET(Data!C$2,Report!$B$4+ROW()-2,0)=0,NA(),OFFSET(Data!C$2,Report!$B$4+ROW()-2,0))</f>
        <v>2.169</v>
      </c>
      <c r="D90" s="5">
        <f ca="1">IF(OFFSET(Data!D$2,Report!$B$4+ROW()-2,0)=0,NA(),OFFSET(Data!D$2,Report!$B$4+ROW()-2,0))</f>
        <v>2.1431</v>
      </c>
      <c r="E90" s="5">
        <f ca="1">IF(OFFSET(Data!E$2,Report!$B$4+ROW()-2,0)=0,NA(),OFFSET(Data!E$2,Report!$B$4+ROW()-2,0))</f>
        <v>2.1688</v>
      </c>
      <c r="F90" s="5">
        <f ca="1">IF(OFFSET(Data!F$2,Report!$B$4+ROW()-2,0)=0,NA(),OFFSET(Data!F$2,Report!$B$4+ROW()-2,0))</f>
        <v>2.225958</v>
      </c>
      <c r="G90" s="5">
        <f ca="1">IF(OFFSET(Data!G$2,Report!$B$4+ROW()-2,0)=0,NA(),OFFSET(Data!G$2,Report!$B$4+ROW()-2,0))</f>
        <v>2.225058</v>
      </c>
      <c r="H90" s="6" t="e">
        <f ca="1">VLOOKUP($A90,Data!$H$2:$I$1048576,2,FALSE)</f>
        <v>#N/A</v>
      </c>
      <c r="I90" s="6" t="e">
        <f ca="1">VLOOKUP($A90,Data!$J$2:$K$1048576,2,FALSE)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IF(OFFSET(Data!A$2,Report!$B$4+ROW()-2,0)=0,NA(),OFFSET(Data!A$2,Report!$B$4+ROW()-2,0))</f>
        <v>1746023400</v>
      </c>
      <c r="B91" s="5">
        <f ca="1">IF(OFFSET(Data!B$2,Report!$B$4+ROW()-2,0)=0,NA(),OFFSET(Data!B$2,Report!$B$4+ROW()-2,0))</f>
        <v>2.1686</v>
      </c>
      <c r="C91" s="5">
        <f ca="1">IF(OFFSET(Data!C$2,Report!$B$4+ROW()-2,0)=0,NA(),OFFSET(Data!C$2,Report!$B$4+ROW()-2,0))</f>
        <v>2.1733</v>
      </c>
      <c r="D91" s="5">
        <f ca="1">IF(OFFSET(Data!D$2,Report!$B$4+ROW()-2,0)=0,NA(),OFFSET(Data!D$2,Report!$B$4+ROW()-2,0))</f>
        <v>2.1552</v>
      </c>
      <c r="E91" s="5">
        <f ca="1">IF(OFFSET(Data!E$2,Report!$B$4+ROW()-2,0)=0,NA(),OFFSET(Data!E$2,Report!$B$4+ROW()-2,0))</f>
        <v>2.1634</v>
      </c>
      <c r="F91" s="5">
        <f ca="1">IF(OFFSET(Data!F$2,Report!$B$4+ROW()-2,0)=0,NA(),OFFSET(Data!F$2,Report!$B$4+ROW()-2,0))</f>
        <v>2.225067</v>
      </c>
      <c r="G91" s="5">
        <f ca="1">IF(OFFSET(Data!G$2,Report!$B$4+ROW()-2,0)=0,NA(),OFFSET(Data!G$2,Report!$B$4+ROW()-2,0))</f>
        <v>2.223887</v>
      </c>
      <c r="H91" s="6" t="e">
        <f ca="1">VLOOKUP($A91,Data!$H$2:$I$1048576,2,FALSE)</f>
        <v>#N/A</v>
      </c>
      <c r="I91" s="6" t="e">
        <f ca="1">VLOOKUP($A91,Data!$J$2:$K$1048576,2,FALSE)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IF(OFFSET(Data!A$2,Report!$B$4+ROW()-2,0)=0,NA(),OFFSET(Data!A$2,Report!$B$4+ROW()-2,0))</f>
        <v>1746024300</v>
      </c>
      <c r="B92" s="5">
        <f ca="1">IF(OFFSET(Data!B$2,Report!$B$4+ROW()-2,0)=0,NA(),OFFSET(Data!B$2,Report!$B$4+ROW()-2,0))</f>
        <v>2.1618</v>
      </c>
      <c r="C92" s="5">
        <f ca="1">IF(OFFSET(Data!C$2,Report!$B$4+ROW()-2,0)=0,NA(),OFFSET(Data!C$2,Report!$B$4+ROW()-2,0))</f>
        <v>2.1631</v>
      </c>
      <c r="D92" s="5">
        <f ca="1">IF(OFFSET(Data!D$2,Report!$B$4+ROW()-2,0)=0,NA(),OFFSET(Data!D$2,Report!$B$4+ROW()-2,0))</f>
        <v>2.1507</v>
      </c>
      <c r="E92" s="5">
        <f ca="1">IF(OFFSET(Data!E$2,Report!$B$4+ROW()-2,0)=0,NA(),OFFSET(Data!E$2,Report!$B$4+ROW()-2,0))</f>
        <v>2.1562</v>
      </c>
      <c r="F92" s="5">
        <f ca="1">IF(OFFSET(Data!F$2,Report!$B$4+ROW()-2,0)=0,NA(),OFFSET(Data!F$2,Report!$B$4+ROW()-2,0))</f>
        <v>2.223868</v>
      </c>
      <c r="G92" s="5">
        <f ca="1">IF(OFFSET(Data!G$2,Report!$B$4+ROW()-2,0)=0,NA(),OFFSET(Data!G$2,Report!$B$4+ROW()-2,0))</f>
        <v>2.222575</v>
      </c>
      <c r="H92" s="6" t="e">
        <f ca="1">VLOOKUP($A92,Data!$H$2:$I$1048576,2,FALSE)</f>
        <v>#N/A</v>
      </c>
      <c r="I92" s="6" t="e">
        <f ca="1">VLOOKUP($A92,Data!$J$2:$K$1048576,2,FALSE)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IF(OFFSET(Data!A$2,Report!$B$4+ROW()-2,0)=0,NA(),OFFSET(Data!A$2,Report!$B$4+ROW()-2,0))</f>
        <v>1746025200</v>
      </c>
      <c r="B93" s="5">
        <f ca="1">IF(OFFSET(Data!B$2,Report!$B$4+ROW()-2,0)=0,NA(),OFFSET(Data!B$2,Report!$B$4+ROW()-2,0))</f>
        <v>2.1566</v>
      </c>
      <c r="C93" s="5">
        <f ca="1">IF(OFFSET(Data!C$2,Report!$B$4+ROW()-2,0)=0,NA(),OFFSET(Data!C$2,Report!$B$4+ROW()-2,0))</f>
        <v>2.1639</v>
      </c>
      <c r="D93" s="5">
        <f ca="1">IF(OFFSET(Data!D$2,Report!$B$4+ROW()-2,0)=0,NA(),OFFSET(Data!D$2,Report!$B$4+ROW()-2,0))</f>
        <v>2.1557</v>
      </c>
      <c r="E93" s="5">
        <f ca="1">IF(OFFSET(Data!E$2,Report!$B$4+ROW()-2,0)=0,NA(),OFFSET(Data!E$2,Report!$B$4+ROW()-2,0))</f>
        <v>2.1581</v>
      </c>
      <c r="F93" s="5">
        <f ca="1">IF(OFFSET(Data!F$2,Report!$B$4+ROW()-2,0)=0,NA(),OFFSET(Data!F$2,Report!$B$4+ROW()-2,0))</f>
        <v>2.222568</v>
      </c>
      <c r="G93" s="5">
        <f ca="1">IF(OFFSET(Data!G$2,Report!$B$4+ROW()-2,0)=0,NA(),OFFSET(Data!G$2,Report!$B$4+ROW()-2,0))</f>
        <v>2.221162</v>
      </c>
      <c r="H93" s="6" t="e">
        <f ca="1">VLOOKUP($A93,Data!$H$2:$I$1048576,2,FALSE)</f>
        <v>#N/A</v>
      </c>
      <c r="I93" s="6" t="e">
        <f ca="1">VLOOKUP($A93,Data!$J$2:$K$1048576,2,FALSE)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IF(OFFSET(Data!A$2,Report!$B$4+ROW()-2,0)=0,NA(),OFFSET(Data!A$2,Report!$B$4+ROW()-2,0))</f>
        <v>1746026100</v>
      </c>
      <c r="B94" s="5">
        <f ca="1">IF(OFFSET(Data!B$2,Report!$B$4+ROW()-2,0)=0,NA(),OFFSET(Data!B$2,Report!$B$4+ROW()-2,0))</f>
        <v>2.1587</v>
      </c>
      <c r="C94" s="5">
        <f ca="1">IF(OFFSET(Data!C$2,Report!$B$4+ROW()-2,0)=0,NA(),OFFSET(Data!C$2,Report!$B$4+ROW()-2,0))</f>
        <v>2.1655</v>
      </c>
      <c r="D94" s="5">
        <f ca="1">IF(OFFSET(Data!D$2,Report!$B$4+ROW()-2,0)=0,NA(),OFFSET(Data!D$2,Report!$B$4+ROW()-2,0))</f>
        <v>2.1507</v>
      </c>
      <c r="E94" s="5">
        <f ca="1">IF(OFFSET(Data!E$2,Report!$B$4+ROW()-2,0)=0,NA(),OFFSET(Data!E$2,Report!$B$4+ROW()-2,0))</f>
        <v>2.1587</v>
      </c>
      <c r="F94" s="5">
        <f ca="1">IF(OFFSET(Data!F$2,Report!$B$4+ROW()-2,0)=0,NA(),OFFSET(Data!F$2,Report!$B$4+ROW()-2,0))</f>
        <v>2.221165</v>
      </c>
      <c r="G94" s="5">
        <f ca="1">IF(OFFSET(Data!G$2,Report!$B$4+ROW()-2,0)=0,NA(),OFFSET(Data!G$2,Report!$B$4+ROW()-2,0))</f>
        <v>2.219792</v>
      </c>
      <c r="H94" s="6" t="e">
        <f ca="1">VLOOKUP($A94,Data!$H$2:$I$1048576,2,FALSE)</f>
        <v>#N/A</v>
      </c>
      <c r="I94" s="6" t="e">
        <f ca="1">VLOOKUP($A94,Data!$J$2:$K$1048576,2,FALSE)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IF(OFFSET(Data!A$2,Report!$B$4+ROW()-2,0)=0,NA(),OFFSET(Data!A$2,Report!$B$4+ROW()-2,0))</f>
        <v>1746027000</v>
      </c>
      <c r="B95" s="5">
        <f ca="1">IF(OFFSET(Data!B$2,Report!$B$4+ROW()-2,0)=0,NA(),OFFSET(Data!B$2,Report!$B$4+ROW()-2,0))</f>
        <v>2.1587</v>
      </c>
      <c r="C95" s="5">
        <f ca="1">IF(OFFSET(Data!C$2,Report!$B$4+ROW()-2,0)=0,NA(),OFFSET(Data!C$2,Report!$B$4+ROW()-2,0))</f>
        <v>2.1682</v>
      </c>
      <c r="D95" s="5">
        <f ca="1">IF(OFFSET(Data!D$2,Report!$B$4+ROW()-2,0)=0,NA(),OFFSET(Data!D$2,Report!$B$4+ROW()-2,0))</f>
        <v>2.1546</v>
      </c>
      <c r="E95" s="5">
        <f ca="1">IF(OFFSET(Data!E$2,Report!$B$4+ROW()-2,0)=0,NA(),OFFSET(Data!E$2,Report!$B$4+ROW()-2,0))</f>
        <v>2.1678</v>
      </c>
      <c r="F95" s="5">
        <f ca="1">IF(OFFSET(Data!F$2,Report!$B$4+ROW()-2,0)=0,NA(),OFFSET(Data!F$2,Report!$B$4+ROW()-2,0))</f>
        <v>2.219805</v>
      </c>
      <c r="G95" s="5">
        <f ca="1">IF(OFFSET(Data!G$2,Report!$B$4+ROW()-2,0)=0,NA(),OFFSET(Data!G$2,Report!$B$4+ROW()-2,0))</f>
        <v>2.218548</v>
      </c>
      <c r="H95" s="6" t="e">
        <f ca="1">VLOOKUP($A95,Data!$H$2:$I$1048576,2,FALSE)</f>
        <v>#N/A</v>
      </c>
      <c r="I95" s="6" t="e">
        <f ca="1">VLOOKUP($A95,Data!$J$2:$K$1048576,2,FALSE)</f>
        <v>#N/A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IF(OFFSET(Data!A$2,Report!$B$4+ROW()-2,0)=0,NA(),OFFSET(Data!A$2,Report!$B$4+ROW()-2,0))</f>
        <v>1746027900</v>
      </c>
      <c r="B96" s="5">
        <f ca="1">IF(OFFSET(Data!B$2,Report!$B$4+ROW()-2,0)=0,NA(),OFFSET(Data!B$2,Report!$B$4+ROW()-2,0))</f>
        <v>2.168</v>
      </c>
      <c r="C96" s="5">
        <f ca="1">IF(OFFSET(Data!C$2,Report!$B$4+ROW()-2,0)=0,NA(),OFFSET(Data!C$2,Report!$B$4+ROW()-2,0))</f>
        <v>2.1687</v>
      </c>
      <c r="D96" s="5">
        <f ca="1">IF(OFFSET(Data!D$2,Report!$B$4+ROW()-2,0)=0,NA(),OFFSET(Data!D$2,Report!$B$4+ROW()-2,0))</f>
        <v>2.1541</v>
      </c>
      <c r="E96" s="5">
        <f ca="1">IF(OFFSET(Data!E$2,Report!$B$4+ROW()-2,0)=0,NA(),OFFSET(Data!E$2,Report!$B$4+ROW()-2,0))</f>
        <v>2.1549</v>
      </c>
      <c r="F96" s="5">
        <f ca="1">IF(OFFSET(Data!F$2,Report!$B$4+ROW()-2,0)=0,NA(),OFFSET(Data!F$2,Report!$B$4+ROW()-2,0))</f>
        <v>2.218567</v>
      </c>
      <c r="G96" s="5">
        <f ca="1">IF(OFFSET(Data!G$2,Report!$B$4+ROW()-2,0)=0,NA(),OFFSET(Data!G$2,Report!$B$4+ROW()-2,0))</f>
        <v>2.217105</v>
      </c>
      <c r="H96" s="6" t="e">
        <f ca="1">VLOOKUP($A96,Data!$H$2:$I$1048576,2,FALSE)</f>
        <v>#N/A</v>
      </c>
      <c r="I96" s="6" t="e">
        <f ca="1">VLOOKUP($A96,Data!$J$2:$K$1048576,2,FALSE)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IF(OFFSET(Data!A$2,Report!$B$4+ROW()-2,0)=0,NA(),OFFSET(Data!A$2,Report!$B$4+ROW()-2,0))</f>
        <v>1746028800</v>
      </c>
      <c r="B97" s="5">
        <f ca="1">IF(OFFSET(Data!B$2,Report!$B$4+ROW()-2,0)=0,NA(),OFFSET(Data!B$2,Report!$B$4+ROW()-2,0))</f>
        <v>2.1545</v>
      </c>
      <c r="C97" s="5">
        <f ca="1">IF(OFFSET(Data!C$2,Report!$B$4+ROW()-2,0)=0,NA(),OFFSET(Data!C$2,Report!$B$4+ROW()-2,0))</f>
        <v>2.1588</v>
      </c>
      <c r="D97" s="5">
        <f ca="1">IF(OFFSET(Data!D$2,Report!$B$4+ROW()-2,0)=0,NA(),OFFSET(Data!D$2,Report!$B$4+ROW()-2,0))</f>
        <v>2.148</v>
      </c>
      <c r="E97" s="5">
        <f ca="1">IF(OFFSET(Data!E$2,Report!$B$4+ROW()-2,0)=0,NA(),OFFSET(Data!E$2,Report!$B$4+ROW()-2,0))</f>
        <v>2.1516</v>
      </c>
      <c r="F97" s="5">
        <f ca="1">IF(OFFSET(Data!F$2,Report!$B$4+ROW()-2,0)=0,NA(),OFFSET(Data!F$2,Report!$B$4+ROW()-2,0))</f>
        <v>2.217108</v>
      </c>
      <c r="G97" s="5">
        <f ca="1">IF(OFFSET(Data!G$2,Report!$B$4+ROW()-2,0)=0,NA(),OFFSET(Data!G$2,Report!$B$4+ROW()-2,0))</f>
        <v>2.215865</v>
      </c>
      <c r="H97" s="6" t="e">
        <f ca="1">VLOOKUP($A97,Data!$H$2:$I$1048576,2,FALSE)</f>
        <v>#N/A</v>
      </c>
      <c r="I97" s="6" t="e">
        <f ca="1">VLOOKUP($A97,Data!$J$2:$K$1048576,2,FALSE)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IF(OFFSET(Data!A$2,Report!$B$4+ROW()-2,0)=0,NA(),OFFSET(Data!A$2,Report!$B$4+ROW()-2,0))</f>
        <v>1746029700</v>
      </c>
      <c r="B98" s="5">
        <f ca="1">IF(OFFSET(Data!B$2,Report!$B$4+ROW()-2,0)=0,NA(),OFFSET(Data!B$2,Report!$B$4+ROW()-2,0))</f>
        <v>2.1513</v>
      </c>
      <c r="C98" s="5">
        <f ca="1">IF(OFFSET(Data!C$2,Report!$B$4+ROW()-2,0)=0,NA(),OFFSET(Data!C$2,Report!$B$4+ROW()-2,0))</f>
        <v>2.1553</v>
      </c>
      <c r="D98" s="5">
        <f ca="1">IF(OFFSET(Data!D$2,Report!$B$4+ROW()-2,0)=0,NA(),OFFSET(Data!D$2,Report!$B$4+ROW()-2,0))</f>
        <v>2.1465</v>
      </c>
      <c r="E98" s="5">
        <f ca="1">IF(OFFSET(Data!E$2,Report!$B$4+ROW()-2,0)=0,NA(),OFFSET(Data!E$2,Report!$B$4+ROW()-2,0))</f>
        <v>2.1552</v>
      </c>
      <c r="F98" s="5">
        <f ca="1">IF(OFFSET(Data!F$2,Report!$B$4+ROW()-2,0)=0,NA(),OFFSET(Data!F$2,Report!$B$4+ROW()-2,0))</f>
        <v>2.215857</v>
      </c>
      <c r="G98" s="5">
        <f ca="1">IF(OFFSET(Data!G$2,Report!$B$4+ROW()-2,0)=0,NA(),OFFSET(Data!G$2,Report!$B$4+ROW()-2,0))</f>
        <v>2.214442</v>
      </c>
      <c r="H98" s="6" t="e">
        <f ca="1">VLOOKUP($A98,Data!$H$2:$I$1048576,2,FALSE)</f>
        <v>#N/A</v>
      </c>
      <c r="I98" s="6" t="e">
        <f ca="1">VLOOKUP($A98,Data!$J$2:$K$1048576,2,FALSE)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IF(OFFSET(Data!A$2,Report!$B$4+ROW()-2,0)=0,NA(),OFFSET(Data!A$2,Report!$B$4+ROW()-2,0))</f>
        <v>1746030600</v>
      </c>
      <c r="B99" s="5">
        <f ca="1">IF(OFFSET(Data!B$2,Report!$B$4+ROW()-2,0)=0,NA(),OFFSET(Data!B$2,Report!$B$4+ROW()-2,0))</f>
        <v>2.1544</v>
      </c>
      <c r="C99" s="5">
        <f ca="1">IF(OFFSET(Data!C$2,Report!$B$4+ROW()-2,0)=0,NA(),OFFSET(Data!C$2,Report!$B$4+ROW()-2,0))</f>
        <v>2.1652</v>
      </c>
      <c r="D99" s="5">
        <f ca="1">IF(OFFSET(Data!D$2,Report!$B$4+ROW()-2,0)=0,NA(),OFFSET(Data!D$2,Report!$B$4+ROW()-2,0))</f>
        <v>2.1528</v>
      </c>
      <c r="E99" s="5">
        <f ca="1">IF(OFFSET(Data!E$2,Report!$B$4+ROW()-2,0)=0,NA(),OFFSET(Data!E$2,Report!$B$4+ROW()-2,0))</f>
        <v>2.1606</v>
      </c>
      <c r="F99" s="5">
        <f ca="1">IF(OFFSET(Data!F$2,Report!$B$4+ROW()-2,0)=0,NA(),OFFSET(Data!F$2,Report!$B$4+ROW()-2,0))</f>
        <v>2.214422</v>
      </c>
      <c r="G99" s="5">
        <f ca="1">IF(OFFSET(Data!G$2,Report!$B$4+ROW()-2,0)=0,NA(),OFFSET(Data!G$2,Report!$B$4+ROW()-2,0))</f>
        <v>2.213335</v>
      </c>
      <c r="H99" s="6" t="e">
        <f ca="1">VLOOKUP($A99,Data!$H$2:$I$1048576,2,FALSE)</f>
        <v>#N/A</v>
      </c>
      <c r="I99" s="6" t="e">
        <f ca="1">VLOOKUP($A99,Data!$J$2:$K$1048576,2,FALSE)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IF(OFFSET(Data!A$2,Report!$B$4+ROW()-2,0)=0,NA(),OFFSET(Data!A$2,Report!$B$4+ROW()-2,0))</f>
        <v>1746031500</v>
      </c>
      <c r="B100" s="5">
        <f ca="1">IF(OFFSET(Data!B$2,Report!$B$4+ROW()-2,0)=0,NA(),OFFSET(Data!B$2,Report!$B$4+ROW()-2,0))</f>
        <v>2.16</v>
      </c>
      <c r="C100" s="5">
        <f ca="1">IF(OFFSET(Data!C$2,Report!$B$4+ROW()-2,0)=0,NA(),OFFSET(Data!C$2,Report!$B$4+ROW()-2,0))</f>
        <v>2.1683</v>
      </c>
      <c r="D100" s="5">
        <f ca="1">IF(OFFSET(Data!D$2,Report!$B$4+ROW()-2,0)=0,NA(),OFFSET(Data!D$2,Report!$B$4+ROW()-2,0))</f>
        <v>2.1582</v>
      </c>
      <c r="E100" s="5">
        <f ca="1">IF(OFFSET(Data!E$2,Report!$B$4+ROW()-2,0)=0,NA(),OFFSET(Data!E$2,Report!$B$4+ROW()-2,0))</f>
        <v>2.1613</v>
      </c>
      <c r="F100" s="5">
        <f ca="1">IF(OFFSET(Data!F$2,Report!$B$4+ROW()-2,0)=0,NA(),OFFSET(Data!F$2,Report!$B$4+ROW()-2,0))</f>
        <v>2.213305</v>
      </c>
      <c r="G100" s="5">
        <f ca="1">IF(OFFSET(Data!G$2,Report!$B$4+ROW()-2,0)=0,NA(),OFFSET(Data!G$2,Report!$B$4+ROW()-2,0))</f>
        <v>2.212117</v>
      </c>
      <c r="H100" s="6" t="e">
        <f ca="1">VLOOKUP($A100,Data!$H$2:$I$1048576,2,FALSE)</f>
        <v>#N/A</v>
      </c>
      <c r="I100" s="6" t="e">
        <f ca="1">VLOOKUP($A100,Data!$J$2:$K$1048576,2,FALSE)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IF(OFFSET(Data!A$2,Report!$B$4+ROW()-2,0)=0,NA(),OFFSET(Data!A$2,Report!$B$4+ROW()-2,0))</f>
        <v>1746032400</v>
      </c>
      <c r="B101" s="5">
        <f ca="1">IF(OFFSET(Data!B$2,Report!$B$4+ROW()-2,0)=0,NA(),OFFSET(Data!B$2,Report!$B$4+ROW()-2,0))</f>
        <v>2.1615</v>
      </c>
      <c r="C101" s="5">
        <f ca="1">IF(OFFSET(Data!C$2,Report!$B$4+ROW()-2,0)=0,NA(),OFFSET(Data!C$2,Report!$B$4+ROW()-2,0))</f>
        <v>2.1631</v>
      </c>
      <c r="D101" s="5">
        <f ca="1">IF(OFFSET(Data!D$2,Report!$B$4+ROW()-2,0)=0,NA(),OFFSET(Data!D$2,Report!$B$4+ROW()-2,0))</f>
        <v>2.1507</v>
      </c>
      <c r="E101" s="5">
        <f ca="1">IF(OFFSET(Data!E$2,Report!$B$4+ROW()-2,0)=0,NA(),OFFSET(Data!E$2,Report!$B$4+ROW()-2,0))</f>
        <v>2.153</v>
      </c>
      <c r="F101" s="5">
        <f ca="1">IF(OFFSET(Data!F$2,Report!$B$4+ROW()-2,0)=0,NA(),OFFSET(Data!F$2,Report!$B$4+ROW()-2,0))</f>
        <v>2.212087</v>
      </c>
      <c r="G101" s="5">
        <f ca="1">IF(OFFSET(Data!G$2,Report!$B$4+ROW()-2,0)=0,NA(),OFFSET(Data!G$2,Report!$B$4+ROW()-2,0))</f>
        <v>2.210742</v>
      </c>
      <c r="H101" s="6" t="e">
        <f ca="1">VLOOKUP($A101,Data!$H$2:$I$1048576,2,FALSE)</f>
        <v>#N/A</v>
      </c>
      <c r="I101" s="6" t="e">
        <f ca="1">VLOOKUP($A101,Data!$J$2:$K$1048576,2,FALSE)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IF(OFFSET(Data!A$2,Report!$B$4+ROW()-2,0)=0,NA(),OFFSET(Data!A$2,Report!$B$4+ROW()-2,0))</f>
        <v>1746033300</v>
      </c>
      <c r="B102" s="5">
        <f ca="1">IF(OFFSET(Data!B$2,Report!$B$4+ROW()-2,0)=0,NA(),OFFSET(Data!B$2,Report!$B$4+ROW()-2,0))</f>
        <v>2.1542</v>
      </c>
      <c r="C102" s="5">
        <f ca="1">IF(OFFSET(Data!C$2,Report!$B$4+ROW()-2,0)=0,NA(),OFFSET(Data!C$2,Report!$B$4+ROW()-2,0))</f>
        <v>2.1597</v>
      </c>
      <c r="D102" s="5">
        <f ca="1">IF(OFFSET(Data!D$2,Report!$B$4+ROW()-2,0)=0,NA(),OFFSET(Data!D$2,Report!$B$4+ROW()-2,0))</f>
        <v>2.1541</v>
      </c>
      <c r="E102" s="5">
        <f ca="1">IF(OFFSET(Data!E$2,Report!$B$4+ROW()-2,0)=0,NA(),OFFSET(Data!E$2,Report!$B$4+ROW()-2,0))</f>
        <v>2.1587</v>
      </c>
      <c r="F102" s="5">
        <f ca="1">IF(OFFSET(Data!F$2,Report!$B$4+ROW()-2,0)=0,NA(),OFFSET(Data!F$2,Report!$B$4+ROW()-2,0))</f>
        <v>2.210717</v>
      </c>
      <c r="G102" s="5">
        <f ca="1">IF(OFFSET(Data!G$2,Report!$B$4+ROW()-2,0)=0,NA(),OFFSET(Data!G$2,Report!$B$4+ROW()-2,0))</f>
        <v>2.209452</v>
      </c>
      <c r="H102" s="6" t="e">
        <f ca="1">VLOOKUP($A102,Data!$H$2:$I$1048576,2,FALSE)</f>
        <v>#N/A</v>
      </c>
      <c r="I102" s="6" t="e">
        <f ca="1">VLOOKUP($A102,Data!$J$2:$K$1048576,2,FALSE)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IF(OFFSET(Data!A$2,Report!$B$4+ROW()-2,0)=0,NA(),OFFSET(Data!A$2,Report!$B$4+ROW()-2,0))</f>
        <v>1746034200</v>
      </c>
      <c r="B103" s="5">
        <f ca="1">IF(OFFSET(Data!B$2,Report!$B$4+ROW()-2,0)=0,NA(),OFFSET(Data!B$2,Report!$B$4+ROW()-2,0))</f>
        <v>2.1587</v>
      </c>
      <c r="C103" s="5">
        <f ca="1">IF(OFFSET(Data!C$2,Report!$B$4+ROW()-2,0)=0,NA(),OFFSET(Data!C$2,Report!$B$4+ROW()-2,0))</f>
        <v>2.1771</v>
      </c>
      <c r="D103" s="5">
        <f ca="1">IF(OFFSET(Data!D$2,Report!$B$4+ROW()-2,0)=0,NA(),OFFSET(Data!D$2,Report!$B$4+ROW()-2,0))</f>
        <v>2.157</v>
      </c>
      <c r="E103" s="5">
        <f ca="1">IF(OFFSET(Data!E$2,Report!$B$4+ROW()-2,0)=0,NA(),OFFSET(Data!E$2,Report!$B$4+ROW()-2,0))</f>
        <v>2.1757</v>
      </c>
      <c r="F103" s="5">
        <f ca="1">IF(OFFSET(Data!F$2,Report!$B$4+ROW()-2,0)=0,NA(),OFFSET(Data!F$2,Report!$B$4+ROW()-2,0))</f>
        <v>2.209427</v>
      </c>
      <c r="G103" s="5">
        <f ca="1">IF(OFFSET(Data!G$2,Report!$B$4+ROW()-2,0)=0,NA(),OFFSET(Data!G$2,Report!$B$4+ROW()-2,0))</f>
        <v>2.208325</v>
      </c>
      <c r="H103" s="6" t="e">
        <f ca="1">VLOOKUP($A103,Data!$H$2:$I$1048576,2,FALSE)</f>
        <v>#N/A</v>
      </c>
      <c r="I103" s="6" t="e">
        <f ca="1">VLOOKUP($A103,Data!$J$2:$K$1048576,2,FALSE)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IF(OFFSET(Data!A$2,Report!$B$4+ROW()-2,0)=0,NA(),OFFSET(Data!A$2,Report!$B$4+ROW()-2,0))</f>
        <v>1746035100</v>
      </c>
      <c r="B104" s="5">
        <f ca="1">IF(OFFSET(Data!B$2,Report!$B$4+ROW()-2,0)=0,NA(),OFFSET(Data!B$2,Report!$B$4+ROW()-2,0))</f>
        <v>2.1756</v>
      </c>
      <c r="C104" s="5">
        <f ca="1">IF(OFFSET(Data!C$2,Report!$B$4+ROW()-2,0)=0,NA(),OFFSET(Data!C$2,Report!$B$4+ROW()-2,0))</f>
        <v>2.1837</v>
      </c>
      <c r="D104" s="5">
        <f ca="1">IF(OFFSET(Data!D$2,Report!$B$4+ROW()-2,0)=0,NA(),OFFSET(Data!D$2,Report!$B$4+ROW()-2,0))</f>
        <v>2.1746</v>
      </c>
      <c r="E104" s="5">
        <f ca="1">IF(OFFSET(Data!E$2,Report!$B$4+ROW()-2,0)=0,NA(),OFFSET(Data!E$2,Report!$B$4+ROW()-2,0))</f>
        <v>2.1772</v>
      </c>
      <c r="F104" s="5">
        <f ca="1">IF(OFFSET(Data!F$2,Report!$B$4+ROW()-2,0)=0,NA(),OFFSET(Data!F$2,Report!$B$4+ROW()-2,0))</f>
        <v>2.208298</v>
      </c>
      <c r="G104" s="5">
        <f ca="1">IF(OFFSET(Data!G$2,Report!$B$4+ROW()-2,0)=0,NA(),OFFSET(Data!G$2,Report!$B$4+ROW()-2,0))</f>
        <v>2.207298</v>
      </c>
      <c r="H104" s="6" t="e">
        <f ca="1">VLOOKUP($A104,Data!$H$2:$I$1048576,2,FALSE)</f>
        <v>#N/A</v>
      </c>
      <c r="I104" s="6" t="e">
        <f ca="1">VLOOKUP($A104,Data!$J$2:$K$1048576,2,FALSE)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IF(OFFSET(Data!A$2,Report!$B$4+ROW()-2,0)=0,NA(),OFFSET(Data!A$2,Report!$B$4+ROW()-2,0))</f>
        <v>1746036000</v>
      </c>
      <c r="B105" s="5">
        <f ca="1">IF(OFFSET(Data!B$2,Report!$B$4+ROW()-2,0)=0,NA(),OFFSET(Data!B$2,Report!$B$4+ROW()-2,0))</f>
        <v>2.1769</v>
      </c>
      <c r="C105" s="5">
        <f ca="1">IF(OFFSET(Data!C$2,Report!$B$4+ROW()-2,0)=0,NA(),OFFSET(Data!C$2,Report!$B$4+ROW()-2,0))</f>
        <v>2.2115</v>
      </c>
      <c r="D105" s="5">
        <f ca="1">IF(OFFSET(Data!D$2,Report!$B$4+ROW()-2,0)=0,NA(),OFFSET(Data!D$2,Report!$B$4+ROW()-2,0))</f>
        <v>2.174</v>
      </c>
      <c r="E105" s="5">
        <f ca="1">IF(OFFSET(Data!E$2,Report!$B$4+ROW()-2,0)=0,NA(),OFFSET(Data!E$2,Report!$B$4+ROW()-2,0))</f>
        <v>2.1914</v>
      </c>
      <c r="F105" s="5">
        <f ca="1">IF(OFFSET(Data!F$2,Report!$B$4+ROW()-2,0)=0,NA(),OFFSET(Data!F$2,Report!$B$4+ROW()-2,0))</f>
        <v>2.207267</v>
      </c>
      <c r="G105" s="5">
        <f ca="1">IF(OFFSET(Data!G$2,Report!$B$4+ROW()-2,0)=0,NA(),OFFSET(Data!G$2,Report!$B$4+ROW()-2,0))</f>
        <v>2.206552</v>
      </c>
      <c r="H105" s="6" t="e">
        <f ca="1">VLOOKUP($A105,Data!$H$2:$I$1048576,2,FALSE)</f>
        <v>#N/A</v>
      </c>
      <c r="I105" s="6" t="e">
        <f ca="1">VLOOKUP($A105,Data!$J$2:$K$1048576,2,FALSE)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IF(OFFSET(Data!A$2,Report!$B$4+ROW()-2,0)=0,NA(),OFFSET(Data!A$2,Report!$B$4+ROW()-2,0))</f>
        <v>1746036900</v>
      </c>
      <c r="B106" s="5">
        <f ca="1">IF(OFFSET(Data!B$2,Report!$B$4+ROW()-2,0)=0,NA(),OFFSET(Data!B$2,Report!$B$4+ROW()-2,0))</f>
        <v>2.1912</v>
      </c>
      <c r="C106" s="5">
        <f ca="1">IF(OFFSET(Data!C$2,Report!$B$4+ROW()-2,0)=0,NA(),OFFSET(Data!C$2,Report!$B$4+ROW()-2,0))</f>
        <v>2.1954</v>
      </c>
      <c r="D106" s="5">
        <f ca="1">IF(OFFSET(Data!D$2,Report!$B$4+ROW()-2,0)=0,NA(),OFFSET(Data!D$2,Report!$B$4+ROW()-2,0))</f>
        <v>2.1816</v>
      </c>
      <c r="E106" s="5">
        <f ca="1">IF(OFFSET(Data!E$2,Report!$B$4+ROW()-2,0)=0,NA(),OFFSET(Data!E$2,Report!$B$4+ROW()-2,0))</f>
        <v>2.1913</v>
      </c>
      <c r="F106" s="5">
        <f ca="1">IF(OFFSET(Data!F$2,Report!$B$4+ROW()-2,0)=0,NA(),OFFSET(Data!F$2,Report!$B$4+ROW()-2,0))</f>
        <v>2.206517</v>
      </c>
      <c r="G106" s="5">
        <f ca="1">IF(OFFSET(Data!G$2,Report!$B$4+ROW()-2,0)=0,NA(),OFFSET(Data!G$2,Report!$B$4+ROW()-2,0))</f>
        <v>2.205742</v>
      </c>
      <c r="H106" s="6" t="e">
        <f ca="1">VLOOKUP($A106,Data!$H$2:$I$1048576,2,FALSE)</f>
        <v>#N/A</v>
      </c>
      <c r="I106" s="6" t="e">
        <f ca="1">VLOOKUP($A106,Data!$J$2:$K$1048576,2,FALSE)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IF(OFFSET(Data!A$2,Report!$B$4+ROW()-2,0)=0,NA(),OFFSET(Data!A$2,Report!$B$4+ROW()-2,0))</f>
        <v>1746037800</v>
      </c>
      <c r="B107" s="5">
        <f ca="1">IF(OFFSET(Data!B$2,Report!$B$4+ROW()-2,0)=0,NA(),OFFSET(Data!B$2,Report!$B$4+ROW()-2,0))</f>
        <v>2.1909</v>
      </c>
      <c r="C107" s="5">
        <f ca="1">IF(OFFSET(Data!C$2,Report!$B$4+ROW()-2,0)=0,NA(),OFFSET(Data!C$2,Report!$B$4+ROW()-2,0))</f>
        <v>2.2024</v>
      </c>
      <c r="D107" s="5">
        <f ca="1">IF(OFFSET(Data!D$2,Report!$B$4+ROW()-2,0)=0,NA(),OFFSET(Data!D$2,Report!$B$4+ROW()-2,0))</f>
        <v>2.1909</v>
      </c>
      <c r="E107" s="5">
        <f ca="1">IF(OFFSET(Data!E$2,Report!$B$4+ROW()-2,0)=0,NA(),OFFSET(Data!E$2,Report!$B$4+ROW()-2,0))</f>
        <v>2.1958</v>
      </c>
      <c r="F107" s="5">
        <f ca="1">IF(OFFSET(Data!F$2,Report!$B$4+ROW()-2,0)=0,NA(),OFFSET(Data!F$2,Report!$B$4+ROW()-2,0))</f>
        <v>2.205702</v>
      </c>
      <c r="G107" s="5">
        <f ca="1">IF(OFFSET(Data!G$2,Report!$B$4+ROW()-2,0)=0,NA(),OFFSET(Data!G$2,Report!$B$4+ROW()-2,0))</f>
        <v>2.205032</v>
      </c>
      <c r="H107" s="6" t="e">
        <f ca="1">VLOOKUP($A107,Data!$H$2:$I$1048576,2,FALSE)</f>
        <v>#N/A</v>
      </c>
      <c r="I107" s="6" t="e">
        <f ca="1">VLOOKUP($A107,Data!$J$2:$K$1048576,2,FALSE)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IF(OFFSET(Data!A$2,Report!$B$4+ROW()-2,0)=0,NA(),OFFSET(Data!A$2,Report!$B$4+ROW()-2,0))</f>
        <v>1746038700</v>
      </c>
      <c r="B108" s="5">
        <f ca="1">IF(OFFSET(Data!B$2,Report!$B$4+ROW()-2,0)=0,NA(),OFFSET(Data!B$2,Report!$B$4+ROW()-2,0))</f>
        <v>2.1958</v>
      </c>
      <c r="C108" s="5">
        <f ca="1">IF(OFFSET(Data!C$2,Report!$B$4+ROW()-2,0)=0,NA(),OFFSET(Data!C$2,Report!$B$4+ROW()-2,0))</f>
        <v>2.2001</v>
      </c>
      <c r="D108" s="5">
        <f ca="1">IF(OFFSET(Data!D$2,Report!$B$4+ROW()-2,0)=0,NA(),OFFSET(Data!D$2,Report!$B$4+ROW()-2,0))</f>
        <v>2.1867</v>
      </c>
      <c r="E108" s="5">
        <f ca="1">IF(OFFSET(Data!E$2,Report!$B$4+ROW()-2,0)=0,NA(),OFFSET(Data!E$2,Report!$B$4+ROW()-2,0))</f>
        <v>2.188</v>
      </c>
      <c r="F108" s="5">
        <f ca="1">IF(OFFSET(Data!F$2,Report!$B$4+ROW()-2,0)=0,NA(),OFFSET(Data!F$2,Report!$B$4+ROW()-2,0))</f>
        <v>2.204992</v>
      </c>
      <c r="G108" s="5">
        <f ca="1">IF(OFFSET(Data!G$2,Report!$B$4+ROW()-2,0)=0,NA(),OFFSET(Data!G$2,Report!$B$4+ROW()-2,0))</f>
        <v>2.204075</v>
      </c>
      <c r="H108" s="6" t="e">
        <f ca="1">VLOOKUP($A108,Data!$H$2:$I$1048576,2,FALSE)</f>
        <v>#N/A</v>
      </c>
      <c r="I108" s="6" t="e">
        <f ca="1">VLOOKUP($A108,Data!$J$2:$K$1048576,2,FALSE)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IF(OFFSET(Data!A$2,Report!$B$4+ROW()-2,0)=0,NA(),OFFSET(Data!A$2,Report!$B$4+ROW()-2,0))</f>
        <v>1746039600</v>
      </c>
      <c r="B109" s="5">
        <f ca="1">IF(OFFSET(Data!B$2,Report!$B$4+ROW()-2,0)=0,NA(),OFFSET(Data!B$2,Report!$B$4+ROW()-2,0))</f>
        <v>2.1874</v>
      </c>
      <c r="C109" s="5">
        <f ca="1">IF(OFFSET(Data!C$2,Report!$B$4+ROW()-2,0)=0,NA(),OFFSET(Data!C$2,Report!$B$4+ROW()-2,0))</f>
        <v>2.1903</v>
      </c>
      <c r="D109" s="5">
        <f ca="1">IF(OFFSET(Data!D$2,Report!$B$4+ROW()-2,0)=0,NA(),OFFSET(Data!D$2,Report!$B$4+ROW()-2,0))</f>
        <v>2.1828</v>
      </c>
      <c r="E109" s="5">
        <f ca="1">IF(OFFSET(Data!E$2,Report!$B$4+ROW()-2,0)=0,NA(),OFFSET(Data!E$2,Report!$B$4+ROW()-2,0))</f>
        <v>2.1855</v>
      </c>
      <c r="F109" s="5">
        <f ca="1">IF(OFFSET(Data!F$2,Report!$B$4+ROW()-2,0)=0,NA(),OFFSET(Data!F$2,Report!$B$4+ROW()-2,0))</f>
        <v>2.204017</v>
      </c>
      <c r="G109" s="5">
        <f ca="1">IF(OFFSET(Data!G$2,Report!$B$4+ROW()-2,0)=0,NA(),OFFSET(Data!G$2,Report!$B$4+ROW()-2,0))</f>
        <v>2.20313</v>
      </c>
      <c r="H109" s="6" t="e">
        <f ca="1">VLOOKUP($A109,Data!$H$2:$I$1048576,2,FALSE)</f>
        <v>#N/A</v>
      </c>
      <c r="I109" s="6" t="e">
        <f ca="1">VLOOKUP($A109,Data!$J$2:$K$1048576,2,FALSE)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IF(OFFSET(Data!A$2,Report!$B$4+ROW()-2,0)=0,NA(),OFFSET(Data!A$2,Report!$B$4+ROW()-2,0))</f>
        <v>1746040500</v>
      </c>
      <c r="B110" s="5">
        <f ca="1">IF(OFFSET(Data!B$2,Report!$B$4+ROW()-2,0)=0,NA(),OFFSET(Data!B$2,Report!$B$4+ROW()-2,0))</f>
        <v>2.1857</v>
      </c>
      <c r="C110" s="5">
        <f ca="1">IF(OFFSET(Data!C$2,Report!$B$4+ROW()-2,0)=0,NA(),OFFSET(Data!C$2,Report!$B$4+ROW()-2,0))</f>
        <v>2.1907</v>
      </c>
      <c r="D110" s="5">
        <f ca="1">IF(OFFSET(Data!D$2,Report!$B$4+ROW()-2,0)=0,NA(),OFFSET(Data!D$2,Report!$B$4+ROW()-2,0))</f>
        <v>2.1752</v>
      </c>
      <c r="E110" s="5">
        <f ca="1">IF(OFFSET(Data!E$2,Report!$B$4+ROW()-2,0)=0,NA(),OFFSET(Data!E$2,Report!$B$4+ROW()-2,0))</f>
        <v>2.1795</v>
      </c>
      <c r="F110" s="5">
        <f ca="1">IF(OFFSET(Data!F$2,Report!$B$4+ROW()-2,0)=0,NA(),OFFSET(Data!F$2,Report!$B$4+ROW()-2,0))</f>
        <v>2.203075</v>
      </c>
      <c r="G110" s="5">
        <f ca="1">IF(OFFSET(Data!G$2,Report!$B$4+ROW()-2,0)=0,NA(),OFFSET(Data!G$2,Report!$B$4+ROW()-2,0))</f>
        <v>2.20209</v>
      </c>
      <c r="H110" s="6" t="e">
        <f ca="1">VLOOKUP($A110,Data!$H$2:$I$1048576,2,FALSE)</f>
        <v>#N/A</v>
      </c>
      <c r="I110" s="6" t="e">
        <f ca="1">VLOOKUP($A110,Data!$J$2:$K$1048576,2,FALSE)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IF(OFFSET(Data!A$2,Report!$B$4+ROW()-2,0)=0,NA(),OFFSET(Data!A$2,Report!$B$4+ROW()-2,0))</f>
        <v>1746041400</v>
      </c>
      <c r="B111" s="5">
        <f ca="1">IF(OFFSET(Data!B$2,Report!$B$4+ROW()-2,0)=0,NA(),OFFSET(Data!B$2,Report!$B$4+ROW()-2,0))</f>
        <v>2.1795</v>
      </c>
      <c r="C111" s="5">
        <f ca="1">IF(OFFSET(Data!C$2,Report!$B$4+ROW()-2,0)=0,NA(),OFFSET(Data!C$2,Report!$B$4+ROW()-2,0))</f>
        <v>2.1925</v>
      </c>
      <c r="D111" s="5">
        <f ca="1">IF(OFFSET(Data!D$2,Report!$B$4+ROW()-2,0)=0,NA(),OFFSET(Data!D$2,Report!$B$4+ROW()-2,0))</f>
        <v>2.179</v>
      </c>
      <c r="E111" s="5">
        <f ca="1">IF(OFFSET(Data!E$2,Report!$B$4+ROW()-2,0)=0,NA(),OFFSET(Data!E$2,Report!$B$4+ROW()-2,0))</f>
        <v>2.1893</v>
      </c>
      <c r="F111" s="5">
        <f ca="1">IF(OFFSET(Data!F$2,Report!$B$4+ROW()-2,0)=0,NA(),OFFSET(Data!F$2,Report!$B$4+ROW()-2,0))</f>
        <v>2.202035</v>
      </c>
      <c r="G111" s="5">
        <f ca="1">IF(OFFSET(Data!G$2,Report!$B$4+ROW()-2,0)=0,NA(),OFFSET(Data!G$2,Report!$B$4+ROW()-2,0))</f>
        <v>2.201173</v>
      </c>
      <c r="H111" s="6" t="e">
        <f ca="1">VLOOKUP($A111,Data!$H$2:$I$1048576,2,FALSE)</f>
        <v>#N/A</v>
      </c>
      <c r="I111" s="6" t="e">
        <f ca="1">VLOOKUP($A111,Data!$J$2:$K$1048576,2,FALSE)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IF(OFFSET(Data!A$2,Report!$B$4+ROW()-2,0)=0,NA(),OFFSET(Data!A$2,Report!$B$4+ROW()-2,0))</f>
        <v>1746042300</v>
      </c>
      <c r="B112" s="5">
        <f ca="1">IF(OFFSET(Data!B$2,Report!$B$4+ROW()-2,0)=0,NA(),OFFSET(Data!B$2,Report!$B$4+ROW()-2,0))</f>
        <v>2.1889</v>
      </c>
      <c r="C112" s="5">
        <f ca="1">IF(OFFSET(Data!C$2,Report!$B$4+ROW()-2,0)=0,NA(),OFFSET(Data!C$2,Report!$B$4+ROW()-2,0))</f>
        <v>2.1977</v>
      </c>
      <c r="D112" s="5">
        <f ca="1">IF(OFFSET(Data!D$2,Report!$B$4+ROW()-2,0)=0,NA(),OFFSET(Data!D$2,Report!$B$4+ROW()-2,0))</f>
        <v>2.1887</v>
      </c>
      <c r="E112" s="5">
        <f ca="1">IF(OFFSET(Data!E$2,Report!$B$4+ROW()-2,0)=0,NA(),OFFSET(Data!E$2,Report!$B$4+ROW()-2,0))</f>
        <v>2.1918</v>
      </c>
      <c r="F112" s="5">
        <f ca="1">IF(OFFSET(Data!F$2,Report!$B$4+ROW()-2,0)=0,NA(),OFFSET(Data!F$2,Report!$B$4+ROW()-2,0))</f>
        <v>2.201115</v>
      </c>
      <c r="G112" s="5">
        <f ca="1">IF(OFFSET(Data!G$2,Report!$B$4+ROW()-2,0)=0,NA(),OFFSET(Data!G$2,Report!$B$4+ROW()-2,0))</f>
        <v>2.200202</v>
      </c>
      <c r="H112" s="6" t="e">
        <f ca="1">VLOOKUP($A112,Data!$H$2:$I$1048576,2,FALSE)</f>
        <v>#N/A</v>
      </c>
      <c r="I112" s="6" t="e">
        <f ca="1">VLOOKUP($A112,Data!$J$2:$K$1048576,2,FALSE)</f>
        <v>#N/A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IF(OFFSET(Data!A$2,Report!$B$4+ROW()-2,0)=0,NA(),OFFSET(Data!A$2,Report!$B$4+ROW()-2,0))</f>
        <v>1746043200</v>
      </c>
      <c r="B113" s="5">
        <f ca="1">IF(OFFSET(Data!B$2,Report!$B$4+ROW()-2,0)=0,NA(),OFFSET(Data!B$2,Report!$B$4+ROW()-2,0))</f>
        <v>2.192</v>
      </c>
      <c r="C113" s="5">
        <f ca="1">IF(OFFSET(Data!C$2,Report!$B$4+ROW()-2,0)=0,NA(),OFFSET(Data!C$2,Report!$B$4+ROW()-2,0))</f>
        <v>2.2096</v>
      </c>
      <c r="D113" s="5">
        <f ca="1">IF(OFFSET(Data!D$2,Report!$B$4+ROW()-2,0)=0,NA(),OFFSET(Data!D$2,Report!$B$4+ROW()-2,0))</f>
        <v>2.1901</v>
      </c>
      <c r="E113" s="5">
        <f ca="1">IF(OFFSET(Data!E$2,Report!$B$4+ROW()-2,0)=0,NA(),OFFSET(Data!E$2,Report!$B$4+ROW()-2,0))</f>
        <v>2.2068</v>
      </c>
      <c r="F113" s="5">
        <f ca="1">IF(OFFSET(Data!F$2,Report!$B$4+ROW()-2,0)=0,NA(),OFFSET(Data!F$2,Report!$B$4+ROW()-2,0))</f>
        <v>2.200145</v>
      </c>
      <c r="G113" s="5">
        <f ca="1">IF(OFFSET(Data!G$2,Report!$B$4+ROW()-2,0)=0,NA(),OFFSET(Data!G$2,Report!$B$4+ROW()-2,0))</f>
        <v>2.199503</v>
      </c>
      <c r="H113" s="6" t="e">
        <f ca="1">VLOOKUP($A113,Data!$H$2:$I$1048576,2,FALSE)</f>
        <v>#N/A</v>
      </c>
      <c r="I113" s="6" t="e">
        <f ca="1">VLOOKUP($A113,Data!$J$2:$K$1048576,2,FALSE)</f>
        <v>#N/A</v>
      </c>
      <c r="J113" t="e">
        <f ca="1">INDEX(OFFSET(Data!$L$2,Report!$B$4+ROW()-2,0,1,10),1,MATCH(Fibo161,OFFSET(Data!$L$2,Report!$B$4+ROW()-2,0,1,10),FALSE)+1)</f>
        <v>#N/A</v>
      </c>
      <c r="K113" t="e">
        <f ca="1">INDEX(OFFSET(Data!$L$2,Report!$B$4+ROW()-2,0,1,10),1,MATCH(Fibo261,OFFSET(Data!$L$2,Report!$B$4+ROW()-2,0,1,10),FALSE)+1)</f>
        <v>#N/A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IF(OFFSET(Data!A$2,Report!$B$4+ROW()-2,0)=0,NA(),OFFSET(Data!A$2,Report!$B$4+ROW()-2,0))</f>
        <v>1746044100</v>
      </c>
      <c r="B114" s="5">
        <f ca="1">IF(OFFSET(Data!B$2,Report!$B$4+ROW()-2,0)=0,NA(),OFFSET(Data!B$2,Report!$B$4+ROW()-2,0))</f>
        <v>2.2063</v>
      </c>
      <c r="C114" s="5">
        <f ca="1">IF(OFFSET(Data!C$2,Report!$B$4+ROW()-2,0)=0,NA(),OFFSET(Data!C$2,Report!$B$4+ROW()-2,0))</f>
        <v>2.2089</v>
      </c>
      <c r="D114" s="5">
        <f ca="1">IF(OFFSET(Data!D$2,Report!$B$4+ROW()-2,0)=0,NA(),OFFSET(Data!D$2,Report!$B$4+ROW()-2,0))</f>
        <v>2.2025</v>
      </c>
      <c r="E114" s="5">
        <f ca="1">IF(OFFSET(Data!E$2,Report!$B$4+ROW()-2,0)=0,NA(),OFFSET(Data!E$2,Report!$B$4+ROW()-2,0))</f>
        <v>2.2066</v>
      </c>
      <c r="F114" s="5">
        <f ca="1">IF(OFFSET(Data!F$2,Report!$B$4+ROW()-2,0)=0,NA(),OFFSET(Data!F$2,Report!$B$4+ROW()-2,0))</f>
        <v>2.199442</v>
      </c>
      <c r="G114" s="5">
        <f ca="1">IF(OFFSET(Data!G$2,Report!$B$4+ROW()-2,0)=0,NA(),OFFSET(Data!G$2,Report!$B$4+ROW()-2,0))</f>
        <v>2.198788</v>
      </c>
      <c r="H114" s="6" t="e">
        <f ca="1">VLOOKUP($A114,Data!$H$2:$I$1048576,2,FALSE)</f>
        <v>#N/A</v>
      </c>
      <c r="I114" s="6" t="e">
        <f ca="1">VLOOKUP($A114,Data!$J$2:$K$1048576,2,FALSE)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IF(OFFSET(Data!A$2,Report!$B$4+ROW()-2,0)=0,NA(),OFFSET(Data!A$2,Report!$B$4+ROW()-2,0))</f>
        <v>1746045000</v>
      </c>
      <c r="B115" s="5">
        <f ca="1">IF(OFFSET(Data!B$2,Report!$B$4+ROW()-2,0)=0,NA(),OFFSET(Data!B$2,Report!$B$4+ROW()-2,0))</f>
        <v>2.2071</v>
      </c>
      <c r="C115" s="5">
        <f ca="1">IF(OFFSET(Data!C$2,Report!$B$4+ROW()-2,0)=0,NA(),OFFSET(Data!C$2,Report!$B$4+ROW()-2,0))</f>
        <v>2.2075</v>
      </c>
      <c r="D115" s="5">
        <f ca="1">IF(OFFSET(Data!D$2,Report!$B$4+ROW()-2,0)=0,NA(),OFFSET(Data!D$2,Report!$B$4+ROW()-2,0))</f>
        <v>2.2003</v>
      </c>
      <c r="E115" s="5">
        <f ca="1">IF(OFFSET(Data!E$2,Report!$B$4+ROW()-2,0)=0,NA(),OFFSET(Data!E$2,Report!$B$4+ROW()-2,0))</f>
        <v>2.2017</v>
      </c>
      <c r="F115" s="5">
        <f ca="1">IF(OFFSET(Data!F$2,Report!$B$4+ROW()-2,0)=0,NA(),OFFSET(Data!F$2,Report!$B$4+ROW()-2,0))</f>
        <v>2.198735</v>
      </c>
      <c r="G115" s="5">
        <f ca="1">IF(OFFSET(Data!G$2,Report!$B$4+ROW()-2,0)=0,NA(),OFFSET(Data!G$2,Report!$B$4+ROW()-2,0))</f>
        <v>2.197972</v>
      </c>
      <c r="H115" s="6" t="e">
        <f ca="1">VLOOKUP($A115,Data!$H$2:$I$1048576,2,FALSE)</f>
        <v>#N/A</v>
      </c>
      <c r="I115" s="6" t="e">
        <f ca="1">VLOOKUP($A115,Data!$J$2:$K$1048576,2,FALSE)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IF(OFFSET(Data!A$2,Report!$B$4+ROW()-2,0)=0,NA(),OFFSET(Data!A$2,Report!$B$4+ROW()-2,0))</f>
        <v>1746045900</v>
      </c>
      <c r="B116" s="5">
        <f ca="1">IF(OFFSET(Data!B$2,Report!$B$4+ROW()-2,0)=0,NA(),OFFSET(Data!B$2,Report!$B$4+ROW()-2,0))</f>
        <v>2.2021</v>
      </c>
      <c r="C116" s="5">
        <f ca="1">IF(OFFSET(Data!C$2,Report!$B$4+ROW()-2,0)=0,NA(),OFFSET(Data!C$2,Report!$B$4+ROW()-2,0))</f>
        <v>2.2022</v>
      </c>
      <c r="D116" s="5">
        <f ca="1">IF(OFFSET(Data!D$2,Report!$B$4+ROW()-2,0)=0,NA(),OFFSET(Data!D$2,Report!$B$4+ROW()-2,0))</f>
        <v>2.1951</v>
      </c>
      <c r="E116" s="5">
        <f ca="1">IF(OFFSET(Data!E$2,Report!$B$4+ROW()-2,0)=0,NA(),OFFSET(Data!E$2,Report!$B$4+ROW()-2,0))</f>
        <v>2.1953</v>
      </c>
      <c r="F116" s="5">
        <f ca="1">IF(OFFSET(Data!F$2,Report!$B$4+ROW()-2,0)=0,NA(),OFFSET(Data!F$2,Report!$B$4+ROW()-2,0))</f>
        <v>2.197927</v>
      </c>
      <c r="G116" s="5">
        <f ca="1">IF(OFFSET(Data!G$2,Report!$B$4+ROW()-2,0)=0,NA(),OFFSET(Data!G$2,Report!$B$4+ROW()-2,0))</f>
        <v>2.197127</v>
      </c>
      <c r="H116" s="6" t="e">
        <f ca="1">VLOOKUP($A116,Data!$H$2:$I$1048576,2,FALSE)</f>
        <v>#N/A</v>
      </c>
      <c r="I116" s="6" t="e">
        <f ca="1">VLOOKUP($A116,Data!$J$2:$K$1048576,2,FALSE)</f>
        <v>#N/A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IF(OFFSET(Data!A$2,Report!$B$4+ROW()-2,0)=0,NA(),OFFSET(Data!A$2,Report!$B$4+ROW()-2,0))</f>
        <v>1746046800</v>
      </c>
      <c r="B117" s="5">
        <f ca="1">IF(OFFSET(Data!B$2,Report!$B$4+ROW()-2,0)=0,NA(),OFFSET(Data!B$2,Report!$B$4+ROW()-2,0))</f>
        <v>2.1951</v>
      </c>
      <c r="C117" s="5">
        <f ca="1">IF(OFFSET(Data!C$2,Report!$B$4+ROW()-2,0)=0,NA(),OFFSET(Data!C$2,Report!$B$4+ROW()-2,0))</f>
        <v>2.1999</v>
      </c>
      <c r="D117" s="5">
        <f ca="1">IF(OFFSET(Data!D$2,Report!$B$4+ROW()-2,0)=0,NA(),OFFSET(Data!D$2,Report!$B$4+ROW()-2,0))</f>
        <v>2.1943</v>
      </c>
      <c r="E117" s="5">
        <f ca="1">IF(OFFSET(Data!E$2,Report!$B$4+ROW()-2,0)=0,NA(),OFFSET(Data!E$2,Report!$B$4+ROW()-2,0))</f>
        <v>2.1987</v>
      </c>
      <c r="F117" s="5">
        <f ca="1">IF(OFFSET(Data!F$2,Report!$B$4+ROW()-2,0)=0,NA(),OFFSET(Data!F$2,Report!$B$4+ROW()-2,0))</f>
        <v>2.197075</v>
      </c>
      <c r="G117" s="5">
        <f ca="1">IF(OFFSET(Data!G$2,Report!$B$4+ROW()-2,0)=0,NA(),OFFSET(Data!G$2,Report!$B$4+ROW()-2,0))</f>
        <v>2.196387</v>
      </c>
      <c r="H117" s="6" t="e">
        <f ca="1">VLOOKUP($A117,Data!$H$2:$I$1048576,2,FALSE)</f>
        <v>#N/A</v>
      </c>
      <c r="I117" s="6" t="e">
        <f ca="1">VLOOKUP($A117,Data!$J$2:$K$1048576,2,FALSE)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IF(OFFSET(Data!A$2,Report!$B$4+ROW()-2,0)=0,NA(),OFFSET(Data!A$2,Report!$B$4+ROW()-2,0))</f>
        <v>1746047700</v>
      </c>
      <c r="B118" s="5">
        <f ca="1">IF(OFFSET(Data!B$2,Report!$B$4+ROW()-2,0)=0,NA(),OFFSET(Data!B$2,Report!$B$4+ROW()-2,0))</f>
        <v>2.1989</v>
      </c>
      <c r="C118" s="5">
        <f ca="1">IF(OFFSET(Data!C$2,Report!$B$4+ROW()-2,0)=0,NA(),OFFSET(Data!C$2,Report!$B$4+ROW()-2,0))</f>
        <v>2.2069</v>
      </c>
      <c r="D118" s="5">
        <f ca="1">IF(OFFSET(Data!D$2,Report!$B$4+ROW()-2,0)=0,NA(),OFFSET(Data!D$2,Report!$B$4+ROW()-2,0))</f>
        <v>2.1989</v>
      </c>
      <c r="E118" s="5">
        <f ca="1">IF(OFFSET(Data!E$2,Report!$B$4+ROW()-2,0)=0,NA(),OFFSET(Data!E$2,Report!$B$4+ROW()-2,0))</f>
        <v>2.2012</v>
      </c>
      <c r="F118" s="5">
        <f ca="1">IF(OFFSET(Data!F$2,Report!$B$4+ROW()-2,0)=0,NA(),OFFSET(Data!F$2,Report!$B$4+ROW()-2,0))</f>
        <v>2.196342</v>
      </c>
      <c r="G118" s="5">
        <f ca="1">IF(OFFSET(Data!G$2,Report!$B$4+ROW()-2,0)=0,NA(),OFFSET(Data!G$2,Report!$B$4+ROW()-2,0))</f>
        <v>2.195625</v>
      </c>
      <c r="H118" s="6" t="e">
        <f ca="1">VLOOKUP($A118,Data!$H$2:$I$1048576,2,FALSE)</f>
        <v>#N/A</v>
      </c>
      <c r="I118" s="6" t="e">
        <f ca="1">VLOOKUP($A118,Data!$J$2:$K$1048576,2,FALSE)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IF(OFFSET(Data!A$2,Report!$B$4+ROW()-2,0)=0,NA(),OFFSET(Data!A$2,Report!$B$4+ROW()-2,0))</f>
        <v>1746048600</v>
      </c>
      <c r="B119" s="5">
        <f ca="1">IF(OFFSET(Data!B$2,Report!$B$4+ROW()-2,0)=0,NA(),OFFSET(Data!B$2,Report!$B$4+ROW()-2,0))</f>
        <v>2.2012</v>
      </c>
      <c r="C119" s="5">
        <f ca="1">IF(OFFSET(Data!C$2,Report!$B$4+ROW()-2,0)=0,NA(),OFFSET(Data!C$2,Report!$B$4+ROW()-2,0))</f>
        <v>2.2048</v>
      </c>
      <c r="D119" s="5">
        <f ca="1">IF(OFFSET(Data!D$2,Report!$B$4+ROW()-2,0)=0,NA(),OFFSET(Data!D$2,Report!$B$4+ROW()-2,0))</f>
        <v>2.1968</v>
      </c>
      <c r="E119" s="5">
        <f ca="1">IF(OFFSET(Data!E$2,Report!$B$4+ROW()-2,0)=0,NA(),OFFSET(Data!E$2,Report!$B$4+ROW()-2,0))</f>
        <v>2.2004</v>
      </c>
      <c r="F119" s="5">
        <f ca="1">IF(OFFSET(Data!F$2,Report!$B$4+ROW()-2,0)=0,NA(),OFFSET(Data!F$2,Report!$B$4+ROW()-2,0))</f>
        <v>2.195572</v>
      </c>
      <c r="G119" s="5">
        <f ca="1">IF(OFFSET(Data!G$2,Report!$B$4+ROW()-2,0)=0,NA(),OFFSET(Data!G$2,Report!$B$4+ROW()-2,0))</f>
        <v>2.194992</v>
      </c>
      <c r="H119" s="6" t="e">
        <f ca="1">VLOOKUP($A119,Data!$H$2:$I$1048576,2,FALSE)</f>
        <v>#N/A</v>
      </c>
      <c r="I119" s="6" t="e">
        <f ca="1">VLOOKUP($A119,Data!$J$2:$K$1048576,2,FALSE)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IF(OFFSET(Data!A$2,Report!$B$4+ROW()-2,0)=0,NA(),OFFSET(Data!A$2,Report!$B$4+ROW()-2,0))</f>
        <v>1746049500</v>
      </c>
      <c r="B120" s="5">
        <f ca="1">IF(OFFSET(Data!B$2,Report!$B$4+ROW()-2,0)=0,NA(),OFFSET(Data!B$2,Report!$B$4+ROW()-2,0))</f>
        <v>2.2005</v>
      </c>
      <c r="C120" s="5">
        <f ca="1">IF(OFFSET(Data!C$2,Report!$B$4+ROW()-2,0)=0,NA(),OFFSET(Data!C$2,Report!$B$4+ROW()-2,0))</f>
        <v>2.2041</v>
      </c>
      <c r="D120" s="5">
        <f ca="1">IF(OFFSET(Data!D$2,Report!$B$4+ROW()-2,0)=0,NA(),OFFSET(Data!D$2,Report!$B$4+ROW()-2,0))</f>
        <v>2.1969</v>
      </c>
      <c r="E120" s="5">
        <f ca="1">IF(OFFSET(Data!E$2,Report!$B$4+ROW()-2,0)=0,NA(),OFFSET(Data!E$2,Report!$B$4+ROW()-2,0))</f>
        <v>2.1983</v>
      </c>
      <c r="F120" s="5">
        <f ca="1">IF(OFFSET(Data!F$2,Report!$B$4+ROW()-2,0)=0,NA(),OFFSET(Data!F$2,Report!$B$4+ROW()-2,0))</f>
        <v>2.194935</v>
      </c>
      <c r="G120" s="5">
        <f ca="1">IF(OFFSET(Data!G$2,Report!$B$4+ROW()-2,0)=0,NA(),OFFSET(Data!G$2,Report!$B$4+ROW()-2,0))</f>
        <v>2.194348</v>
      </c>
      <c r="H120" s="6" t="e">
        <f ca="1">VLOOKUP($A120,Data!$H$2:$I$1048576,2,FALSE)</f>
        <v>#N/A</v>
      </c>
      <c r="I120" s="6" t="e">
        <f ca="1">VLOOKUP($A120,Data!$J$2:$K$1048576,2,FALSE)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IF(OFFSET(Data!A$2,Report!$B$4+ROW()-2,0)=0,NA(),OFFSET(Data!A$2,Report!$B$4+ROW()-2,0))</f>
        <v>1746050400</v>
      </c>
      <c r="B121" s="5">
        <f ca="1">IF(OFFSET(Data!B$2,Report!$B$4+ROW()-2,0)=0,NA(),OFFSET(Data!B$2,Report!$B$4+ROW()-2,0))</f>
        <v>2.1984</v>
      </c>
      <c r="C121" s="5">
        <f ca="1">IF(OFFSET(Data!C$2,Report!$B$4+ROW()-2,0)=0,NA(),OFFSET(Data!C$2,Report!$B$4+ROW()-2,0))</f>
        <v>2.2051</v>
      </c>
      <c r="D121" s="5">
        <f ca="1">IF(OFFSET(Data!D$2,Report!$B$4+ROW()-2,0)=0,NA(),OFFSET(Data!D$2,Report!$B$4+ROW()-2,0))</f>
        <v>2.1978</v>
      </c>
      <c r="E121" s="5">
        <f ca="1">IF(OFFSET(Data!E$2,Report!$B$4+ROW()-2,0)=0,NA(),OFFSET(Data!E$2,Report!$B$4+ROW()-2,0))</f>
        <v>2.1997</v>
      </c>
      <c r="F121" s="5">
        <f ca="1">IF(OFFSET(Data!F$2,Report!$B$4+ROW()-2,0)=0,NA(),OFFSET(Data!F$2,Report!$B$4+ROW()-2,0))</f>
        <v>2.194298</v>
      </c>
      <c r="G121" s="5">
        <f ca="1">IF(OFFSET(Data!G$2,Report!$B$4+ROW()-2,0)=0,NA(),OFFSET(Data!G$2,Report!$B$4+ROW()-2,0))</f>
        <v>2.19383</v>
      </c>
      <c r="H121" s="6" t="e">
        <f ca="1">VLOOKUP($A121,Data!$H$2:$I$1048576,2,FALSE)</f>
        <v>#N/A</v>
      </c>
      <c r="I121" s="6" t="e">
        <f ca="1">VLOOKUP($A121,Data!$J$2:$K$1048576,2,FALSE)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IF(OFFSET(Data!A$2,Report!$B$4+ROW()-2,0)=0,NA(),OFFSET(Data!A$2,Report!$B$4+ROW()-2,0))</f>
        <v>1746051300</v>
      </c>
      <c r="B122" s="5">
        <f ca="1">IF(OFFSET(Data!B$2,Report!$B$4+ROW()-2,0)=0,NA(),OFFSET(Data!B$2,Report!$B$4+ROW()-2,0))</f>
        <v>2.1993</v>
      </c>
      <c r="C122" s="5">
        <f ca="1">IF(OFFSET(Data!C$2,Report!$B$4+ROW()-2,0)=0,NA(),OFFSET(Data!C$2,Report!$B$4+ROW()-2,0))</f>
        <v>2.2002</v>
      </c>
      <c r="D122" s="5">
        <f ca="1">IF(OFFSET(Data!D$2,Report!$B$4+ROW()-2,0)=0,NA(),OFFSET(Data!D$2,Report!$B$4+ROW()-2,0))</f>
        <v>2.193</v>
      </c>
      <c r="E122" s="5">
        <f ca="1">IF(OFFSET(Data!E$2,Report!$B$4+ROW()-2,0)=0,NA(),OFFSET(Data!E$2,Report!$B$4+ROW()-2,0))</f>
        <v>2.1932</v>
      </c>
      <c r="F122" s="5">
        <f ca="1">IF(OFFSET(Data!F$2,Report!$B$4+ROW()-2,0)=0,NA(),OFFSET(Data!F$2,Report!$B$4+ROW()-2,0))</f>
        <v>2.193767</v>
      </c>
      <c r="G122" s="5">
        <f ca="1">IF(OFFSET(Data!G$2,Report!$B$4+ROW()-2,0)=0,NA(),OFFSET(Data!G$2,Report!$B$4+ROW()-2,0))</f>
        <v>2.193285</v>
      </c>
      <c r="H122" s="6" t="e">
        <f ca="1">VLOOKUP($A122,Data!$H$2:$I$1048576,2,FALSE)</f>
        <v>#N/A</v>
      </c>
      <c r="I122" s="6" t="e">
        <f ca="1">VLOOKUP($A122,Data!$J$2:$K$1048576,2,FALSE)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IF(OFFSET(Data!A$2,Report!$B$4+ROW()-2,0)=0,NA(),OFFSET(Data!A$2,Report!$B$4+ROW()-2,0))</f>
        <v>1746052200</v>
      </c>
      <c r="B123" s="5">
        <f ca="1">IF(OFFSET(Data!B$2,Report!$B$4+ROW()-2,0)=0,NA(),OFFSET(Data!B$2,Report!$B$4+ROW()-2,0))</f>
        <v>2.1933</v>
      </c>
      <c r="C123" s="5">
        <f ca="1">IF(OFFSET(Data!C$2,Report!$B$4+ROW()-2,0)=0,NA(),OFFSET(Data!C$2,Report!$B$4+ROW()-2,0))</f>
        <v>2.1951</v>
      </c>
      <c r="D123" s="5">
        <f ca="1">IF(OFFSET(Data!D$2,Report!$B$4+ROW()-2,0)=0,NA(),OFFSET(Data!D$2,Report!$B$4+ROW()-2,0))</f>
        <v>2.1896</v>
      </c>
      <c r="E123" s="5">
        <f ca="1">IF(OFFSET(Data!E$2,Report!$B$4+ROW()-2,0)=0,NA(),OFFSET(Data!E$2,Report!$B$4+ROW()-2,0))</f>
        <v>2.1928</v>
      </c>
      <c r="F123" s="5">
        <f ca="1">IF(OFFSET(Data!F$2,Report!$B$4+ROW()-2,0)=0,NA(),OFFSET(Data!F$2,Report!$B$4+ROW()-2,0))</f>
        <v>2.193228</v>
      </c>
      <c r="G123" s="5">
        <f ca="1">IF(OFFSET(Data!G$2,Report!$B$4+ROW()-2,0)=0,NA(),OFFSET(Data!G$2,Report!$B$4+ROW()-2,0))</f>
        <v>2.192933</v>
      </c>
      <c r="H123" s="6" t="e">
        <f ca="1">VLOOKUP($A123,Data!$H$2:$I$1048576,2,FALSE)</f>
        <v>#N/A</v>
      </c>
      <c r="I123" s="6" t="e">
        <f ca="1">VLOOKUP($A123,Data!$J$2:$K$1048576,2,FALSE)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IF(OFFSET(Data!A$2,Report!$B$4+ROW()-2,0)=0,NA(),OFFSET(Data!A$2,Report!$B$4+ROW()-2,0))</f>
        <v>1746053100</v>
      </c>
      <c r="B124" s="5">
        <f ca="1">IF(OFFSET(Data!B$2,Report!$B$4+ROW()-2,0)=0,NA(),OFFSET(Data!B$2,Report!$B$4+ROW()-2,0))</f>
        <v>2.1928</v>
      </c>
      <c r="C124" s="5">
        <f ca="1">IF(OFFSET(Data!C$2,Report!$B$4+ROW()-2,0)=0,NA(),OFFSET(Data!C$2,Report!$B$4+ROW()-2,0))</f>
        <v>2.1928</v>
      </c>
      <c r="D124" s="5">
        <f ca="1">IF(OFFSET(Data!D$2,Report!$B$4+ROW()-2,0)=0,NA(),OFFSET(Data!D$2,Report!$B$4+ROW()-2,0))</f>
        <v>2.1867</v>
      </c>
      <c r="E124" s="5">
        <f ca="1">IF(OFFSET(Data!E$2,Report!$B$4+ROW()-2,0)=0,NA(),OFFSET(Data!E$2,Report!$B$4+ROW()-2,0))</f>
        <v>2.1913</v>
      </c>
      <c r="F124" s="5">
        <f ca="1">IF(OFFSET(Data!F$2,Report!$B$4+ROW()-2,0)=0,NA(),OFFSET(Data!F$2,Report!$B$4+ROW()-2,0))</f>
        <v>2.192878</v>
      </c>
      <c r="G124" s="5">
        <f ca="1">IF(OFFSET(Data!G$2,Report!$B$4+ROW()-2,0)=0,NA(),OFFSET(Data!G$2,Report!$B$4+ROW()-2,0))</f>
        <v>2.192498</v>
      </c>
      <c r="H124" s="6" t="e">
        <f ca="1">VLOOKUP($A124,Data!$H$2:$I$1048576,2,FALSE)</f>
        <v>#N/A</v>
      </c>
      <c r="I124" s="6" t="e">
        <f ca="1">VLOOKUP($A124,Data!$J$2:$K$1048576,2,FALSE)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IF(OFFSET(Data!A$2,Report!$B$4+ROW()-2,0)=0,NA(),OFFSET(Data!A$2,Report!$B$4+ROW()-2,0))</f>
        <v>1746054000</v>
      </c>
      <c r="B125" s="5">
        <f ca="1">IF(OFFSET(Data!B$2,Report!$B$4+ROW()-2,0)=0,NA(),OFFSET(Data!B$2,Report!$B$4+ROW()-2,0))</f>
        <v>2.1912</v>
      </c>
      <c r="C125" s="5">
        <f ca="1">IF(OFFSET(Data!C$2,Report!$B$4+ROW()-2,0)=0,NA(),OFFSET(Data!C$2,Report!$B$4+ROW()-2,0))</f>
        <v>2.1985</v>
      </c>
      <c r="D125" s="5">
        <f ca="1">IF(OFFSET(Data!D$2,Report!$B$4+ROW()-2,0)=0,NA(),OFFSET(Data!D$2,Report!$B$4+ROW()-2,0))</f>
        <v>2.1903</v>
      </c>
      <c r="E125" s="5">
        <f ca="1">IF(OFFSET(Data!E$2,Report!$B$4+ROW()-2,0)=0,NA(),OFFSET(Data!E$2,Report!$B$4+ROW()-2,0))</f>
        <v>2.1976</v>
      </c>
      <c r="F125" s="5">
        <f ca="1">IF(OFFSET(Data!F$2,Report!$B$4+ROW()-2,0)=0,NA(),OFFSET(Data!F$2,Report!$B$4+ROW()-2,0))</f>
        <v>2.192442</v>
      </c>
      <c r="G125" s="5">
        <f ca="1">IF(OFFSET(Data!G$2,Report!$B$4+ROW()-2,0)=0,NA(),OFFSET(Data!G$2,Report!$B$4+ROW()-2,0))</f>
        <v>2.19204</v>
      </c>
      <c r="H125" s="6" t="e">
        <f ca="1">VLOOKUP($A125,Data!$H$2:$I$1048576,2,FALSE)</f>
        <v>#N/A</v>
      </c>
      <c r="I125" s="6" t="e">
        <f ca="1">VLOOKUP($A125,Data!$J$2:$K$1048576,2,FALSE)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IF(OFFSET(Data!A$2,Report!$B$4+ROW()-2,0)=0,NA(),OFFSET(Data!A$2,Report!$B$4+ROW()-2,0))</f>
        <v>1746054900</v>
      </c>
      <c r="B126" s="5">
        <f ca="1">IF(OFFSET(Data!B$2,Report!$B$4+ROW()-2,0)=0,NA(),OFFSET(Data!B$2,Report!$B$4+ROW()-2,0))</f>
        <v>2.1968</v>
      </c>
      <c r="C126" s="5">
        <f ca="1">IF(OFFSET(Data!C$2,Report!$B$4+ROW()-2,0)=0,NA(),OFFSET(Data!C$2,Report!$B$4+ROW()-2,0))</f>
        <v>2.198</v>
      </c>
      <c r="D126" s="5">
        <f ca="1">IF(OFFSET(Data!D$2,Report!$B$4+ROW()-2,0)=0,NA(),OFFSET(Data!D$2,Report!$B$4+ROW()-2,0))</f>
        <v>2.1935</v>
      </c>
      <c r="E126" s="5">
        <f ca="1">IF(OFFSET(Data!E$2,Report!$B$4+ROW()-2,0)=0,NA(),OFFSET(Data!E$2,Report!$B$4+ROW()-2,0))</f>
        <v>2.1945</v>
      </c>
      <c r="F126" s="5">
        <f ca="1">IF(OFFSET(Data!F$2,Report!$B$4+ROW()-2,0)=0,NA(),OFFSET(Data!F$2,Report!$B$4+ROW()-2,0))</f>
        <v>2.191957</v>
      </c>
      <c r="G126" s="5">
        <f ca="1">IF(OFFSET(Data!G$2,Report!$B$4+ROW()-2,0)=0,NA(),OFFSET(Data!G$2,Report!$B$4+ROW()-2,0))</f>
        <v>2.19165</v>
      </c>
      <c r="H126" s="6" t="e">
        <f ca="1">VLOOKUP($A126,Data!$H$2:$I$1048576,2,FALSE)</f>
        <v>#N/A</v>
      </c>
      <c r="I126" s="6" t="e">
        <f ca="1">VLOOKUP($A126,Data!$J$2:$K$1048576,2,FALSE)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IF(OFFSET(Data!A$2,Report!$B$4+ROW()-2,0)=0,NA(),OFFSET(Data!A$2,Report!$B$4+ROW()-2,0))</f>
        <v>1746055800</v>
      </c>
      <c r="B127" s="5">
        <f ca="1">IF(OFFSET(Data!B$2,Report!$B$4+ROW()-2,0)=0,NA(),OFFSET(Data!B$2,Report!$B$4+ROW()-2,0))</f>
        <v>2.1947</v>
      </c>
      <c r="C127" s="5">
        <f ca="1">IF(OFFSET(Data!C$2,Report!$B$4+ROW()-2,0)=0,NA(),OFFSET(Data!C$2,Report!$B$4+ROW()-2,0))</f>
        <v>2.1973</v>
      </c>
      <c r="D127" s="5">
        <f ca="1">IF(OFFSET(Data!D$2,Report!$B$4+ROW()-2,0)=0,NA(),OFFSET(Data!D$2,Report!$B$4+ROW()-2,0))</f>
        <v>2.1893</v>
      </c>
      <c r="E127" s="5">
        <f ca="1">IF(OFFSET(Data!E$2,Report!$B$4+ROW()-2,0)=0,NA(),OFFSET(Data!E$2,Report!$B$4+ROW()-2,0))</f>
        <v>2.1905</v>
      </c>
      <c r="F127" s="5">
        <f ca="1">IF(OFFSET(Data!F$2,Report!$B$4+ROW()-2,0)=0,NA(),OFFSET(Data!F$2,Report!$B$4+ROW()-2,0))</f>
        <v>2.19157</v>
      </c>
      <c r="G127" s="5">
        <f ca="1">IF(OFFSET(Data!G$2,Report!$B$4+ROW()-2,0)=0,NA(),OFFSET(Data!G$2,Report!$B$4+ROW()-2,0))</f>
        <v>2.19114</v>
      </c>
      <c r="H127" s="6" t="e">
        <f ca="1">VLOOKUP($A127,Data!$H$2:$I$1048576,2,FALSE)</f>
        <v>#N/A</v>
      </c>
      <c r="I127" s="6" t="e">
        <f ca="1">VLOOKUP($A127,Data!$J$2:$K$1048576,2,FALSE)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IF(OFFSET(Data!A$2,Report!$B$4+ROW()-2,0)=0,NA(),OFFSET(Data!A$2,Report!$B$4+ROW()-2,0))</f>
        <v>1746056700</v>
      </c>
      <c r="B128" s="5">
        <f ca="1">IF(OFFSET(Data!B$2,Report!$B$4+ROW()-2,0)=0,NA(),OFFSET(Data!B$2,Report!$B$4+ROW()-2,0))</f>
        <v>2.1905</v>
      </c>
      <c r="C128" s="5">
        <f ca="1">IF(OFFSET(Data!C$2,Report!$B$4+ROW()-2,0)=0,NA(),OFFSET(Data!C$2,Report!$B$4+ROW()-2,0))</f>
        <v>2.191</v>
      </c>
      <c r="D128" s="5">
        <f ca="1">IF(OFFSET(Data!D$2,Report!$B$4+ROW()-2,0)=0,NA(),OFFSET(Data!D$2,Report!$B$4+ROW()-2,0))</f>
        <v>2.1875</v>
      </c>
      <c r="E128" s="5">
        <f ca="1">IF(OFFSET(Data!E$2,Report!$B$4+ROW()-2,0)=0,NA(),OFFSET(Data!E$2,Report!$B$4+ROW()-2,0))</f>
        <v>2.1881</v>
      </c>
      <c r="F128" s="5">
        <f ca="1">IF(OFFSET(Data!F$2,Report!$B$4+ROW()-2,0)=0,NA(),OFFSET(Data!F$2,Report!$B$4+ROW()-2,0))</f>
        <v>2.191063</v>
      </c>
      <c r="G128" s="5">
        <f ca="1">IF(OFFSET(Data!G$2,Report!$B$4+ROW()-2,0)=0,NA(),OFFSET(Data!G$2,Report!$B$4+ROW()-2,0))</f>
        <v>2.190563</v>
      </c>
      <c r="H128" s="6" t="e">
        <f ca="1">VLOOKUP($A128,Data!$H$2:$I$1048576,2,FALSE)</f>
        <v>#N/A</v>
      </c>
      <c r="I128" s="6" t="e">
        <f ca="1">VLOOKUP($A128,Data!$J$2:$K$1048576,2,FALSE)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IF(OFFSET(Data!A$2,Report!$B$4+ROW()-2,0)=0,NA(),OFFSET(Data!A$2,Report!$B$4+ROW()-2,0))</f>
        <v>1746057600</v>
      </c>
      <c r="B129" s="5">
        <f ca="1">IF(OFFSET(Data!B$2,Report!$B$4+ROW()-2,0)=0,NA(),OFFSET(Data!B$2,Report!$B$4+ROW()-2,0))</f>
        <v>2.1882</v>
      </c>
      <c r="C129" s="5">
        <f ca="1">IF(OFFSET(Data!C$2,Report!$B$4+ROW()-2,0)=0,NA(),OFFSET(Data!C$2,Report!$B$4+ROW()-2,0))</f>
        <v>2.194</v>
      </c>
      <c r="D129" s="5">
        <f ca="1">IF(OFFSET(Data!D$2,Report!$B$4+ROW()-2,0)=0,NA(),OFFSET(Data!D$2,Report!$B$4+ROW()-2,0))</f>
        <v>2.1853</v>
      </c>
      <c r="E129" s="5">
        <f ca="1">IF(OFFSET(Data!E$2,Report!$B$4+ROW()-2,0)=0,NA(),OFFSET(Data!E$2,Report!$B$4+ROW()-2,0))</f>
        <v>2.1906</v>
      </c>
      <c r="F129" s="5">
        <f ca="1">IF(OFFSET(Data!F$2,Report!$B$4+ROW()-2,0)=0,NA(),OFFSET(Data!F$2,Report!$B$4+ROW()-2,0))</f>
        <v>2.190478</v>
      </c>
      <c r="G129" s="5">
        <f ca="1">IF(OFFSET(Data!G$2,Report!$B$4+ROW()-2,0)=0,NA(),OFFSET(Data!G$2,Report!$B$4+ROW()-2,0))</f>
        <v>2.190067</v>
      </c>
      <c r="H129" s="6" t="e">
        <f ca="1">VLOOKUP($A129,Data!$H$2:$I$1048576,2,FALSE)</f>
        <v>#N/A</v>
      </c>
      <c r="I129" s="6" t="e">
        <f ca="1">VLOOKUP($A129,Data!$J$2:$K$1048576,2,FALSE)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IF(OFFSET(Data!A$2,Report!$B$4+ROW()-2,0)=0,NA(),OFFSET(Data!A$2,Report!$B$4+ROW()-2,0))</f>
        <v>1746058500</v>
      </c>
      <c r="B130" s="5">
        <f ca="1">IF(OFFSET(Data!B$2,Report!$B$4+ROW()-2,0)=0,NA(),OFFSET(Data!B$2,Report!$B$4+ROW()-2,0))</f>
        <v>2.1916</v>
      </c>
      <c r="C130" s="5">
        <f ca="1">IF(OFFSET(Data!C$2,Report!$B$4+ROW()-2,0)=0,NA(),OFFSET(Data!C$2,Report!$B$4+ROW()-2,0))</f>
        <v>2.1931</v>
      </c>
      <c r="D130" s="5">
        <f ca="1">IF(OFFSET(Data!D$2,Report!$B$4+ROW()-2,0)=0,NA(),OFFSET(Data!D$2,Report!$B$4+ROW()-2,0))</f>
        <v>2.1885</v>
      </c>
      <c r="E130" s="5">
        <f ca="1">IF(OFFSET(Data!E$2,Report!$B$4+ROW()-2,0)=0,NA(),OFFSET(Data!E$2,Report!$B$4+ROW()-2,0))</f>
        <v>2.1908</v>
      </c>
      <c r="F130" s="5">
        <f ca="1">IF(OFFSET(Data!F$2,Report!$B$4+ROW()-2,0)=0,NA(),OFFSET(Data!F$2,Report!$B$4+ROW()-2,0))</f>
        <v>2.189988</v>
      </c>
      <c r="G130" s="5">
        <f ca="1">IF(OFFSET(Data!G$2,Report!$B$4+ROW()-2,0)=0,NA(),OFFSET(Data!G$2,Report!$B$4+ROW()-2,0))</f>
        <v>2.189467</v>
      </c>
      <c r="H130" s="6" t="e">
        <f ca="1">VLOOKUP($A130,Data!$H$2:$I$1048576,2,FALSE)</f>
        <v>#N/A</v>
      </c>
      <c r="I130" s="6" t="e">
        <f ca="1">VLOOKUP($A130,Data!$J$2:$K$1048576,2,FALSE)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IF(OFFSET(Data!A$2,Report!$B$4+ROW()-2,0)=0,NA(),OFFSET(Data!A$2,Report!$B$4+ROW()-2,0))</f>
        <v>1746059400</v>
      </c>
      <c r="B131" s="5">
        <f ca="1">IF(OFFSET(Data!B$2,Report!$B$4+ROW()-2,0)=0,NA(),OFFSET(Data!B$2,Report!$B$4+ROW()-2,0))</f>
        <v>2.1909</v>
      </c>
      <c r="C131" s="5">
        <f ca="1">IF(OFFSET(Data!C$2,Report!$B$4+ROW()-2,0)=0,NA(),OFFSET(Data!C$2,Report!$B$4+ROW()-2,0))</f>
        <v>2.1909</v>
      </c>
      <c r="D131" s="5">
        <f ca="1">IF(OFFSET(Data!D$2,Report!$B$4+ROW()-2,0)=0,NA(),OFFSET(Data!D$2,Report!$B$4+ROW()-2,0))</f>
        <v>2.1855</v>
      </c>
      <c r="E131" s="5">
        <f ca="1">IF(OFFSET(Data!E$2,Report!$B$4+ROW()-2,0)=0,NA(),OFFSET(Data!E$2,Report!$B$4+ROW()-2,0))</f>
        <v>2.1884</v>
      </c>
      <c r="F131" s="5">
        <f ca="1">IF(OFFSET(Data!F$2,Report!$B$4+ROW()-2,0)=0,NA(),OFFSET(Data!F$2,Report!$B$4+ROW()-2,0))</f>
        <v>2.189392</v>
      </c>
      <c r="G131" s="5">
        <f ca="1">IF(OFFSET(Data!G$2,Report!$B$4+ROW()-2,0)=0,NA(),OFFSET(Data!G$2,Report!$B$4+ROW()-2,0))</f>
        <v>2.188742</v>
      </c>
      <c r="H131" s="6" t="e">
        <f ca="1">VLOOKUP($A131,Data!$H$2:$I$1048576,2,FALSE)</f>
        <v>#N/A</v>
      </c>
      <c r="I131" s="6" t="e">
        <f ca="1">VLOOKUP($A131,Data!$J$2:$K$1048576,2,FALSE)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IF(OFFSET(Data!A$2,Report!$B$4+ROW()-2,0)=0,NA(),OFFSET(Data!A$2,Report!$B$4+ROW()-2,0))</f>
        <v>1746060300</v>
      </c>
      <c r="B132" s="5">
        <f ca="1">IF(OFFSET(Data!B$2,Report!$B$4+ROW()-2,0)=0,NA(),OFFSET(Data!B$2,Report!$B$4+ROW()-2,0))</f>
        <v>2.1884</v>
      </c>
      <c r="C132" s="5">
        <f ca="1">IF(OFFSET(Data!C$2,Report!$B$4+ROW()-2,0)=0,NA(),OFFSET(Data!C$2,Report!$B$4+ROW()-2,0))</f>
        <v>2.1949</v>
      </c>
      <c r="D132" s="5">
        <f ca="1">IF(OFFSET(Data!D$2,Report!$B$4+ROW()-2,0)=0,NA(),OFFSET(Data!D$2,Report!$B$4+ROW()-2,0))</f>
        <v>2.1884</v>
      </c>
      <c r="E132" s="5">
        <f ca="1">IF(OFFSET(Data!E$2,Report!$B$4+ROW()-2,0)=0,NA(),OFFSET(Data!E$2,Report!$B$4+ROW()-2,0))</f>
        <v>2.1939</v>
      </c>
      <c r="F132" s="5">
        <f ca="1">IF(OFFSET(Data!F$2,Report!$B$4+ROW()-2,0)=0,NA(),OFFSET(Data!F$2,Report!$B$4+ROW()-2,0))</f>
        <v>2.188667</v>
      </c>
      <c r="G132" s="5">
        <f ca="1">IF(OFFSET(Data!G$2,Report!$B$4+ROW()-2,0)=0,NA(),OFFSET(Data!G$2,Report!$B$4+ROW()-2,0))</f>
        <v>2.18816</v>
      </c>
      <c r="H132" s="6" t="e">
        <f ca="1">VLOOKUP($A132,Data!$H$2:$I$1048576,2,FALSE)</f>
        <v>#N/A</v>
      </c>
      <c r="I132" s="6" t="e">
        <f ca="1">VLOOKUP($A132,Data!$J$2:$K$1048576,2,FALSE)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IF(OFFSET(Data!A$2,Report!$B$4+ROW()-2,0)=0,NA(),OFFSET(Data!A$2,Report!$B$4+ROW()-2,0))</f>
        <v>1746061200</v>
      </c>
      <c r="B133" s="5">
        <f ca="1">IF(OFFSET(Data!B$2,Report!$B$4+ROW()-2,0)=0,NA(),OFFSET(Data!B$2,Report!$B$4+ROW()-2,0))</f>
        <v>2.1943</v>
      </c>
      <c r="C133" s="5">
        <f ca="1">IF(OFFSET(Data!C$2,Report!$B$4+ROW()-2,0)=0,NA(),OFFSET(Data!C$2,Report!$B$4+ROW()-2,0))</f>
        <v>2.2001</v>
      </c>
      <c r="D133" s="5">
        <f ca="1">IF(OFFSET(Data!D$2,Report!$B$4+ROW()-2,0)=0,NA(),OFFSET(Data!D$2,Report!$B$4+ROW()-2,0))</f>
        <v>2.1931</v>
      </c>
      <c r="E133" s="5">
        <f ca="1">IF(OFFSET(Data!E$2,Report!$B$4+ROW()-2,0)=0,NA(),OFFSET(Data!E$2,Report!$B$4+ROW()-2,0))</f>
        <v>2.1962</v>
      </c>
      <c r="F133" s="5">
        <f ca="1">IF(OFFSET(Data!F$2,Report!$B$4+ROW()-2,0)=0,NA(),OFFSET(Data!F$2,Report!$B$4+ROW()-2,0))</f>
        <v>2.188082</v>
      </c>
      <c r="G133" s="5">
        <f ca="1">IF(OFFSET(Data!G$2,Report!$B$4+ROW()-2,0)=0,NA(),OFFSET(Data!G$2,Report!$B$4+ROW()-2,0))</f>
        <v>2.18767</v>
      </c>
      <c r="H133" s="6" t="e">
        <f ca="1">VLOOKUP($A133,Data!$H$2:$I$1048576,2,FALSE)</f>
        <v>#N/A</v>
      </c>
      <c r="I133" s="6" t="e">
        <f ca="1">VLOOKUP($A133,Data!$J$2:$K$1048576,2,FALSE)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IF(OFFSET(Data!A$2,Report!$B$4+ROW()-2,0)=0,NA(),OFFSET(Data!A$2,Report!$B$4+ROW()-2,0))</f>
        <v>1746062100</v>
      </c>
      <c r="B134" s="5">
        <f ca="1">IF(OFFSET(Data!B$2,Report!$B$4+ROW()-2,0)=0,NA(),OFFSET(Data!B$2,Report!$B$4+ROW()-2,0))</f>
        <v>2.1962</v>
      </c>
      <c r="C134" s="5">
        <f ca="1">IF(OFFSET(Data!C$2,Report!$B$4+ROW()-2,0)=0,NA(),OFFSET(Data!C$2,Report!$B$4+ROW()-2,0))</f>
        <v>2.2006</v>
      </c>
      <c r="D134" s="5">
        <f ca="1">IF(OFFSET(Data!D$2,Report!$B$4+ROW()-2,0)=0,NA(),OFFSET(Data!D$2,Report!$B$4+ROW()-2,0))</f>
        <v>2.1962</v>
      </c>
      <c r="E134" s="5">
        <f ca="1">IF(OFFSET(Data!E$2,Report!$B$4+ROW()-2,0)=0,NA(),OFFSET(Data!E$2,Report!$B$4+ROW()-2,0))</f>
        <v>2.1975</v>
      </c>
      <c r="F134" s="5">
        <f ca="1">IF(OFFSET(Data!F$2,Report!$B$4+ROW()-2,0)=0,NA(),OFFSET(Data!F$2,Report!$B$4+ROW()-2,0))</f>
        <v>2.187592</v>
      </c>
      <c r="G134" s="5">
        <f ca="1">IF(OFFSET(Data!G$2,Report!$B$4+ROW()-2,0)=0,NA(),OFFSET(Data!G$2,Report!$B$4+ROW()-2,0))</f>
        <v>2.187238</v>
      </c>
      <c r="H134" s="6" t="e">
        <f ca="1">VLOOKUP($A134,Data!$H$2:$I$1048576,2,FALSE)</f>
        <v>#N/A</v>
      </c>
      <c r="I134" s="6" t="e">
        <f ca="1">VLOOKUP($A134,Data!$J$2:$K$1048576,2,FALSE)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IF(OFFSET(Data!A$2,Report!$B$4+ROW()-2,0)=0,NA(),OFFSET(Data!A$2,Report!$B$4+ROW()-2,0))</f>
        <v>1746063000</v>
      </c>
      <c r="B135" s="5">
        <f ca="1">IF(OFFSET(Data!B$2,Report!$B$4+ROW()-2,0)=0,NA(),OFFSET(Data!B$2,Report!$B$4+ROW()-2,0))</f>
        <v>2.1974</v>
      </c>
      <c r="C135" s="5">
        <f ca="1">IF(OFFSET(Data!C$2,Report!$B$4+ROW()-2,0)=0,NA(),OFFSET(Data!C$2,Report!$B$4+ROW()-2,0))</f>
        <v>2.2017</v>
      </c>
      <c r="D135" s="5">
        <f ca="1">IF(OFFSET(Data!D$2,Report!$B$4+ROW()-2,0)=0,NA(),OFFSET(Data!D$2,Report!$B$4+ROW()-2,0))</f>
        <v>2.1949</v>
      </c>
      <c r="E135" s="5">
        <f ca="1">IF(OFFSET(Data!E$2,Report!$B$4+ROW()-2,0)=0,NA(),OFFSET(Data!E$2,Report!$B$4+ROW()-2,0))</f>
        <v>2.1977</v>
      </c>
      <c r="F135" s="5">
        <f ca="1">IF(OFFSET(Data!F$2,Report!$B$4+ROW()-2,0)=0,NA(),OFFSET(Data!F$2,Report!$B$4+ROW()-2,0))</f>
        <v>2.187158</v>
      </c>
      <c r="G135" s="5">
        <f ca="1">IF(OFFSET(Data!G$2,Report!$B$4+ROW()-2,0)=0,NA(),OFFSET(Data!G$2,Report!$B$4+ROW()-2,0))</f>
        <v>2.186807</v>
      </c>
      <c r="H135" s="6" t="e">
        <f ca="1">VLOOKUP($A135,Data!$H$2:$I$1048576,2,FALSE)</f>
        <v>#N/A</v>
      </c>
      <c r="I135" s="6" t="e">
        <f ca="1">VLOOKUP($A135,Data!$J$2:$K$1048576,2,FALSE)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IF(OFFSET(Data!A$2,Report!$B$4+ROW()-2,0)=0,NA(),OFFSET(Data!A$2,Report!$B$4+ROW()-2,0))</f>
        <v>1746063900</v>
      </c>
      <c r="B136" s="5">
        <f ca="1">IF(OFFSET(Data!B$2,Report!$B$4+ROW()-2,0)=0,NA(),OFFSET(Data!B$2,Report!$B$4+ROW()-2,0))</f>
        <v>2.1973</v>
      </c>
      <c r="C136" s="5">
        <f ca="1">IF(OFFSET(Data!C$2,Report!$B$4+ROW()-2,0)=0,NA(),OFFSET(Data!C$2,Report!$B$4+ROW()-2,0))</f>
        <v>2.1995</v>
      </c>
      <c r="D136" s="5">
        <f ca="1">IF(OFFSET(Data!D$2,Report!$B$4+ROW()-2,0)=0,NA(),OFFSET(Data!D$2,Report!$B$4+ROW()-2,0))</f>
        <v>2.1932</v>
      </c>
      <c r="E136" s="5">
        <f ca="1">IF(OFFSET(Data!E$2,Report!$B$4+ROW()-2,0)=0,NA(),OFFSET(Data!E$2,Report!$B$4+ROW()-2,0))</f>
        <v>2.1989</v>
      </c>
      <c r="F136" s="5">
        <f ca="1">IF(OFFSET(Data!F$2,Report!$B$4+ROW()-2,0)=0,NA(),OFFSET(Data!F$2,Report!$B$4+ROW()-2,0))</f>
        <v>2.186712</v>
      </c>
      <c r="G136" s="5">
        <f ca="1">IF(OFFSET(Data!G$2,Report!$B$4+ROW()-2,0)=0,NA(),OFFSET(Data!G$2,Report!$B$4+ROW()-2,0))</f>
        <v>2.186313</v>
      </c>
      <c r="H136" s="6" t="e">
        <f ca="1">VLOOKUP($A136,Data!$H$2:$I$1048576,2,FALSE)</f>
        <v>#N/A</v>
      </c>
      <c r="I136" s="6" t="e">
        <f ca="1">VLOOKUP($A136,Data!$J$2:$K$1048576,2,FALSE)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IF(OFFSET(Data!A$2,Report!$B$4+ROW()-2,0)=0,NA(),OFFSET(Data!A$2,Report!$B$4+ROW()-2,0))</f>
        <v>1746064800</v>
      </c>
      <c r="B137" s="5">
        <f ca="1">IF(OFFSET(Data!B$2,Report!$B$4+ROW()-2,0)=0,NA(),OFFSET(Data!B$2,Report!$B$4+ROW()-2,0))</f>
        <v>2.1989</v>
      </c>
      <c r="C137" s="5">
        <f ca="1">IF(OFFSET(Data!C$2,Report!$B$4+ROW()-2,0)=0,NA(),OFFSET(Data!C$2,Report!$B$4+ROW()-2,0))</f>
        <v>2.2082</v>
      </c>
      <c r="D137" s="5">
        <f ca="1">IF(OFFSET(Data!D$2,Report!$B$4+ROW()-2,0)=0,NA(),OFFSET(Data!D$2,Report!$B$4+ROW()-2,0))</f>
        <v>2.1986</v>
      </c>
      <c r="E137" s="5">
        <f ca="1">IF(OFFSET(Data!E$2,Report!$B$4+ROW()-2,0)=0,NA(),OFFSET(Data!E$2,Report!$B$4+ROW()-2,0))</f>
        <v>2.2043</v>
      </c>
      <c r="F137" s="5">
        <f ca="1">IF(OFFSET(Data!F$2,Report!$B$4+ROW()-2,0)=0,NA(),OFFSET(Data!F$2,Report!$B$4+ROW()-2,0))</f>
        <v>2.186213</v>
      </c>
      <c r="G137" s="5">
        <f ca="1">IF(OFFSET(Data!G$2,Report!$B$4+ROW()-2,0)=0,NA(),OFFSET(Data!G$2,Report!$B$4+ROW()-2,0))</f>
        <v>2.185888</v>
      </c>
      <c r="H137" s="6" t="e">
        <f ca="1">VLOOKUP($A137,Data!$H$2:$I$1048576,2,FALSE)</f>
        <v>#N/A</v>
      </c>
      <c r="I137" s="6" t="e">
        <f ca="1">VLOOKUP($A137,Data!$J$2:$K$1048576,2,FALSE)</f>
        <v>#N/A</v>
      </c>
      <c r="J137" t="e">
        <f ca="1">INDEX(OFFSET(Data!$L$2,Report!$B$4+ROW()-2,0,1,10),1,MATCH(Fibo161,OFFSET(Data!$L$2,Report!$B$4+ROW()-2,0,1,10),FALSE)+1)</f>
        <v>#N/A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IF(OFFSET(Data!A$2,Report!$B$4+ROW()-2,0)=0,NA(),OFFSET(Data!A$2,Report!$B$4+ROW()-2,0))</f>
        <v>1746065700</v>
      </c>
      <c r="B138" s="5">
        <f ca="1">IF(OFFSET(Data!B$2,Report!$B$4+ROW()-2,0)=0,NA(),OFFSET(Data!B$2,Report!$B$4+ROW()-2,0))</f>
        <v>2.2047</v>
      </c>
      <c r="C138" s="5">
        <f ca="1">IF(OFFSET(Data!C$2,Report!$B$4+ROW()-2,0)=0,NA(),OFFSET(Data!C$2,Report!$B$4+ROW()-2,0))</f>
        <v>2.2168</v>
      </c>
      <c r="D138" s="5">
        <f ca="1">IF(OFFSET(Data!D$2,Report!$B$4+ROW()-2,0)=0,NA(),OFFSET(Data!D$2,Report!$B$4+ROW()-2,0))</f>
        <v>2.2047</v>
      </c>
      <c r="E138" s="5">
        <f ca="1">IF(OFFSET(Data!E$2,Report!$B$4+ROW()-2,0)=0,NA(),OFFSET(Data!E$2,Report!$B$4+ROW()-2,0))</f>
        <v>2.2164</v>
      </c>
      <c r="F138" s="5">
        <f ca="1">IF(OFFSET(Data!F$2,Report!$B$4+ROW()-2,0)=0,NA(),OFFSET(Data!F$2,Report!$B$4+ROW()-2,0))</f>
        <v>2.185795</v>
      </c>
      <c r="G138" s="5">
        <f ca="1">IF(OFFSET(Data!G$2,Report!$B$4+ROW()-2,0)=0,NA(),OFFSET(Data!G$2,Report!$B$4+ROW()-2,0))</f>
        <v>2.185602</v>
      </c>
      <c r="H138" s="6" t="e">
        <f ca="1">VLOOKUP($A138,Data!$H$2:$I$1048576,2,FALSE)</f>
        <v>#N/A</v>
      </c>
      <c r="I138" s="6" t="e">
        <f ca="1">VLOOKUP($A138,Data!$J$2:$K$1048576,2,FALSE)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IF(OFFSET(Data!A$2,Report!$B$4+ROW()-2,0)=0,NA(),OFFSET(Data!A$2,Report!$B$4+ROW()-2,0))</f>
        <v>1746066600</v>
      </c>
      <c r="B139" s="5">
        <f ca="1">IF(OFFSET(Data!B$2,Report!$B$4+ROW()-2,0)=0,NA(),OFFSET(Data!B$2,Report!$B$4+ROW()-2,0))</f>
        <v>2.2172</v>
      </c>
      <c r="C139" s="5">
        <f ca="1">IF(OFFSET(Data!C$2,Report!$B$4+ROW()-2,0)=0,NA(),OFFSET(Data!C$2,Report!$B$4+ROW()-2,0))</f>
        <v>2.2172</v>
      </c>
      <c r="D139" s="5">
        <f ca="1">IF(OFFSET(Data!D$2,Report!$B$4+ROW()-2,0)=0,NA(),OFFSET(Data!D$2,Report!$B$4+ROW()-2,0))</f>
        <v>2.2087</v>
      </c>
      <c r="E139" s="5">
        <f ca="1">IF(OFFSET(Data!E$2,Report!$B$4+ROW()-2,0)=0,NA(),OFFSET(Data!E$2,Report!$B$4+ROW()-2,0))</f>
        <v>2.21</v>
      </c>
      <c r="F139" s="5">
        <f ca="1">IF(OFFSET(Data!F$2,Report!$B$4+ROW()-2,0)=0,NA(),OFFSET(Data!F$2,Report!$B$4+ROW()-2,0))</f>
        <v>2.185515</v>
      </c>
      <c r="G139" s="5">
        <f ca="1">IF(OFFSET(Data!G$2,Report!$B$4+ROW()-2,0)=0,NA(),OFFSET(Data!G$2,Report!$B$4+ROW()-2,0))</f>
        <v>2.18523</v>
      </c>
      <c r="H139" s="6" t="e">
        <f ca="1">VLOOKUP($A139,Data!$H$2:$I$1048576,2,FALSE)</f>
        <v>#N/A</v>
      </c>
      <c r="I139" s="6" t="e">
        <f ca="1">VLOOKUP($A139,Data!$J$2:$K$1048576,2,FALSE)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IF(OFFSET(Data!A$2,Report!$B$4+ROW()-2,0)=0,NA(),OFFSET(Data!A$2,Report!$B$4+ROW()-2,0))</f>
        <v>1746067500</v>
      </c>
      <c r="B140" s="5">
        <f ca="1">IF(OFFSET(Data!B$2,Report!$B$4+ROW()-2,0)=0,NA(),OFFSET(Data!B$2,Report!$B$4+ROW()-2,0))</f>
        <v>2.21</v>
      </c>
      <c r="C140" s="5">
        <f ca="1">IF(OFFSET(Data!C$2,Report!$B$4+ROW()-2,0)=0,NA(),OFFSET(Data!C$2,Report!$B$4+ROW()-2,0))</f>
        <v>2.2124</v>
      </c>
      <c r="D140" s="5">
        <f ca="1">IF(OFFSET(Data!D$2,Report!$B$4+ROW()-2,0)=0,NA(),OFFSET(Data!D$2,Report!$B$4+ROW()-2,0))</f>
        <v>2.2003</v>
      </c>
      <c r="E140" s="5">
        <f ca="1">IF(OFFSET(Data!E$2,Report!$B$4+ROW()-2,0)=0,NA(),OFFSET(Data!E$2,Report!$B$4+ROW()-2,0))</f>
        <v>2.2008</v>
      </c>
      <c r="F140" s="5">
        <f ca="1">IF(OFFSET(Data!F$2,Report!$B$4+ROW()-2,0)=0,NA(),OFFSET(Data!F$2,Report!$B$4+ROW()-2,0))</f>
        <v>2.185147</v>
      </c>
      <c r="G140" s="5">
        <f ca="1">IF(OFFSET(Data!G$2,Report!$B$4+ROW()-2,0)=0,NA(),OFFSET(Data!G$2,Report!$B$4+ROW()-2,0))</f>
        <v>2.184647</v>
      </c>
      <c r="H140" s="6" t="e">
        <f ca="1">VLOOKUP($A140,Data!$H$2:$I$1048576,2,FALSE)</f>
        <v>#N/A</v>
      </c>
      <c r="I140" s="6" t="e">
        <f ca="1">VLOOKUP($A140,Data!$J$2:$K$1048576,2,FALSE)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IF(OFFSET(Data!A$2,Report!$B$4+ROW()-2,0)=0,NA(),OFFSET(Data!A$2,Report!$B$4+ROW()-2,0))</f>
        <v>1746068400</v>
      </c>
      <c r="B141" s="5">
        <f ca="1">IF(OFFSET(Data!B$2,Report!$B$4+ROW()-2,0)=0,NA(),OFFSET(Data!B$2,Report!$B$4+ROW()-2,0))</f>
        <v>2.2008</v>
      </c>
      <c r="C141" s="5">
        <f ca="1">IF(OFFSET(Data!C$2,Report!$B$4+ROW()-2,0)=0,NA(),OFFSET(Data!C$2,Report!$B$4+ROW()-2,0))</f>
        <v>2.212</v>
      </c>
      <c r="D141" s="5">
        <f ca="1">IF(OFFSET(Data!D$2,Report!$B$4+ROW()-2,0)=0,NA(),OFFSET(Data!D$2,Report!$B$4+ROW()-2,0))</f>
        <v>2.2006</v>
      </c>
      <c r="E141" s="5">
        <f ca="1">IF(OFFSET(Data!E$2,Report!$B$4+ROW()-2,0)=0,NA(),OFFSET(Data!E$2,Report!$B$4+ROW()-2,0))</f>
        <v>2.2057</v>
      </c>
      <c r="F141" s="5">
        <f ca="1">IF(OFFSET(Data!F$2,Report!$B$4+ROW()-2,0)=0,NA(),OFFSET(Data!F$2,Report!$B$4+ROW()-2,0))</f>
        <v>2.184563</v>
      </c>
      <c r="G141" s="5">
        <f ca="1">IF(OFFSET(Data!G$2,Report!$B$4+ROW()-2,0)=0,NA(),OFFSET(Data!G$2,Report!$B$4+ROW()-2,0))</f>
        <v>2.18422</v>
      </c>
      <c r="H141" s="6" t="e">
        <f ca="1">VLOOKUP($A141,Data!$H$2:$I$1048576,2,FALSE)</f>
        <v>#N/A</v>
      </c>
      <c r="I141" s="6" t="e">
        <f ca="1">VLOOKUP($A141,Data!$J$2:$K$1048576,2,FALSE)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IF(OFFSET(Data!A$2,Report!$B$4+ROW()-2,0)=0,NA(),OFFSET(Data!A$2,Report!$B$4+ROW()-2,0))</f>
        <v>1746069300</v>
      </c>
      <c r="B142" s="5">
        <f ca="1">IF(OFFSET(Data!B$2,Report!$B$4+ROW()-2,0)=0,NA(),OFFSET(Data!B$2,Report!$B$4+ROW()-2,0))</f>
        <v>2.2063</v>
      </c>
      <c r="C142" s="5">
        <f ca="1">IF(OFFSET(Data!C$2,Report!$B$4+ROW()-2,0)=0,NA(),OFFSET(Data!C$2,Report!$B$4+ROW()-2,0))</f>
        <v>2.2074</v>
      </c>
      <c r="D142" s="5">
        <f ca="1">IF(OFFSET(Data!D$2,Report!$B$4+ROW()-2,0)=0,NA(),OFFSET(Data!D$2,Report!$B$4+ROW()-2,0))</f>
        <v>2.2025</v>
      </c>
      <c r="E142" s="5">
        <f ca="1">IF(OFFSET(Data!E$2,Report!$B$4+ROW()-2,0)=0,NA(),OFFSET(Data!E$2,Report!$B$4+ROW()-2,0))</f>
        <v>2.2064</v>
      </c>
      <c r="F142" s="5">
        <f ca="1">IF(OFFSET(Data!F$2,Report!$B$4+ROW()-2,0)=0,NA(),OFFSET(Data!F$2,Report!$B$4+ROW()-2,0))</f>
        <v>2.184172</v>
      </c>
      <c r="G142" s="5">
        <f ca="1">IF(OFFSET(Data!G$2,Report!$B$4+ROW()-2,0)=0,NA(),OFFSET(Data!G$2,Report!$B$4+ROW()-2,0))</f>
        <v>2.183985</v>
      </c>
      <c r="H142" s="6" t="e">
        <f ca="1">VLOOKUP($A142,Data!$H$2:$I$1048576,2,FALSE)</f>
        <v>#N/A</v>
      </c>
      <c r="I142" s="6" t="e">
        <f ca="1">VLOOKUP($A142,Data!$J$2:$K$1048576,2,FALSE)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IF(OFFSET(Data!A$2,Report!$B$4+ROW()-2,0)=0,NA(),OFFSET(Data!A$2,Report!$B$4+ROW()-2,0))</f>
        <v>1746070200</v>
      </c>
      <c r="B143" s="5">
        <f ca="1">IF(OFFSET(Data!B$2,Report!$B$4+ROW()-2,0)=0,NA(),OFFSET(Data!B$2,Report!$B$4+ROW()-2,0))</f>
        <v>2.2064</v>
      </c>
      <c r="C143" s="5">
        <f ca="1">IF(OFFSET(Data!C$2,Report!$B$4+ROW()-2,0)=0,NA(),OFFSET(Data!C$2,Report!$B$4+ROW()-2,0))</f>
        <v>2.2112</v>
      </c>
      <c r="D143" s="5">
        <f ca="1">IF(OFFSET(Data!D$2,Report!$B$4+ROW()-2,0)=0,NA(),OFFSET(Data!D$2,Report!$B$4+ROW()-2,0))</f>
        <v>2.2047</v>
      </c>
      <c r="E143" s="5">
        <f ca="1">IF(OFFSET(Data!E$2,Report!$B$4+ROW()-2,0)=0,NA(),OFFSET(Data!E$2,Report!$B$4+ROW()-2,0))</f>
        <v>2.2064</v>
      </c>
      <c r="F143" s="5">
        <f ca="1">IF(OFFSET(Data!F$2,Report!$B$4+ROW()-2,0)=0,NA(),OFFSET(Data!F$2,Report!$B$4+ROW()-2,0))</f>
        <v>2.183922</v>
      </c>
      <c r="G143" s="5">
        <f ca="1">IF(OFFSET(Data!G$2,Report!$B$4+ROW()-2,0)=0,NA(),OFFSET(Data!G$2,Report!$B$4+ROW()-2,0))</f>
        <v>2.184243</v>
      </c>
      <c r="H143" s="6" t="e">
        <f ca="1">VLOOKUP($A143,Data!$H$2:$I$1048576,2,FALSE)</f>
        <v>#N/A</v>
      </c>
      <c r="I143" s="6" t="e">
        <f ca="1">VLOOKUP($A143,Data!$J$2:$K$1048576,2,FALSE)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IF(OFFSET(Data!A$2,Report!$B$4+ROW()-2,0)=0,NA(),OFFSET(Data!A$2,Report!$B$4+ROW()-2,0))</f>
        <v>1746071100</v>
      </c>
      <c r="B144" s="5">
        <f ca="1">IF(OFFSET(Data!B$2,Report!$B$4+ROW()-2,0)=0,NA(),OFFSET(Data!B$2,Report!$B$4+ROW()-2,0))</f>
        <v>2.2058</v>
      </c>
      <c r="C144" s="5">
        <f ca="1">IF(OFFSET(Data!C$2,Report!$B$4+ROW()-2,0)=0,NA(),OFFSET(Data!C$2,Report!$B$4+ROW()-2,0))</f>
        <v>2.2058</v>
      </c>
      <c r="D144" s="5">
        <f ca="1">IF(OFFSET(Data!D$2,Report!$B$4+ROW()-2,0)=0,NA(),OFFSET(Data!D$2,Report!$B$4+ROW()-2,0))</f>
        <v>2.2005</v>
      </c>
      <c r="E144" s="5">
        <f ca="1">IF(OFFSET(Data!E$2,Report!$B$4+ROW()-2,0)=0,NA(),OFFSET(Data!E$2,Report!$B$4+ROW()-2,0))</f>
        <v>2.201</v>
      </c>
      <c r="F144" s="5">
        <f ca="1">IF(OFFSET(Data!F$2,Report!$B$4+ROW()-2,0)=0,NA(),OFFSET(Data!F$2,Report!$B$4+ROW()-2,0))</f>
        <v>2.184173</v>
      </c>
      <c r="G144" s="5">
        <f ca="1">IF(OFFSET(Data!G$2,Report!$B$4+ROW()-2,0)=0,NA(),OFFSET(Data!G$2,Report!$B$4+ROW()-2,0))</f>
        <v>2.184413</v>
      </c>
      <c r="H144" s="6" t="e">
        <f ca="1">VLOOKUP($A144,Data!$H$2:$I$1048576,2,FALSE)</f>
        <v>#N/A</v>
      </c>
      <c r="I144" s="6" t="e">
        <f ca="1">VLOOKUP($A144,Data!$J$2:$K$1048576,2,FALSE)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IF(OFFSET(Data!A$2,Report!$B$4+ROW()-2,0)=0,NA(),OFFSET(Data!A$2,Report!$B$4+ROW()-2,0))</f>
        <v>1746072000</v>
      </c>
      <c r="B145" s="5">
        <f ca="1">IF(OFFSET(Data!B$2,Report!$B$4+ROW()-2,0)=0,NA(),OFFSET(Data!B$2,Report!$B$4+ROW()-2,0))</f>
        <v>2.2014</v>
      </c>
      <c r="C145" s="5">
        <f ca="1">IF(OFFSET(Data!C$2,Report!$B$4+ROW()-2,0)=0,NA(),OFFSET(Data!C$2,Report!$B$4+ROW()-2,0))</f>
        <v>2.2059</v>
      </c>
      <c r="D145" s="5">
        <f ca="1">IF(OFFSET(Data!D$2,Report!$B$4+ROW()-2,0)=0,NA(),OFFSET(Data!D$2,Report!$B$4+ROW()-2,0))</f>
        <v>2.1996</v>
      </c>
      <c r="E145" s="5">
        <f ca="1">IF(OFFSET(Data!E$2,Report!$B$4+ROW()-2,0)=0,NA(),OFFSET(Data!E$2,Report!$B$4+ROW()-2,0))</f>
        <v>2.2044</v>
      </c>
      <c r="F145" s="5">
        <f ca="1">IF(OFFSET(Data!F$2,Report!$B$4+ROW()-2,0)=0,NA(),OFFSET(Data!F$2,Report!$B$4+ROW()-2,0))</f>
        <v>2.184345</v>
      </c>
      <c r="G145" s="5">
        <f ca="1">IF(OFFSET(Data!G$2,Report!$B$4+ROW()-2,0)=0,NA(),OFFSET(Data!G$2,Report!$B$4+ROW()-2,0))</f>
        <v>2.18515</v>
      </c>
      <c r="H145" s="6" t="e">
        <f ca="1">VLOOKUP($A145,Data!$H$2:$I$1048576,2,FALSE)</f>
        <v>#N/A</v>
      </c>
      <c r="I145" s="6" t="e">
        <f ca="1">VLOOKUP($A145,Data!$J$2:$K$1048576,2,FALSE)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IF(OFFSET(Data!A$2,Report!$B$4+ROW()-2,0)=0,NA(),OFFSET(Data!A$2,Report!$B$4+ROW()-2,0))</f>
        <v>1746072900</v>
      </c>
      <c r="B146" s="5">
        <f ca="1">IF(OFFSET(Data!B$2,Report!$B$4+ROW()-2,0)=0,NA(),OFFSET(Data!B$2,Report!$B$4+ROW()-2,0))</f>
        <v>2.2044</v>
      </c>
      <c r="C146" s="5">
        <f ca="1">IF(OFFSET(Data!C$2,Report!$B$4+ROW()-2,0)=0,NA(),OFFSET(Data!C$2,Report!$B$4+ROW()-2,0))</f>
        <v>2.2044</v>
      </c>
      <c r="D146" s="5">
        <f ca="1">IF(OFFSET(Data!D$2,Report!$B$4+ROW()-2,0)=0,NA(),OFFSET(Data!D$2,Report!$B$4+ROW()-2,0))</f>
        <v>2.196</v>
      </c>
      <c r="E146" s="5">
        <f ca="1">IF(OFFSET(Data!E$2,Report!$B$4+ROW()-2,0)=0,NA(),OFFSET(Data!E$2,Report!$B$4+ROW()-2,0))</f>
        <v>2.1961</v>
      </c>
      <c r="F146" s="5">
        <f ca="1">IF(OFFSET(Data!F$2,Report!$B$4+ROW()-2,0)=0,NA(),OFFSET(Data!F$2,Report!$B$4+ROW()-2,0))</f>
        <v>2.185082</v>
      </c>
      <c r="G146" s="5">
        <f ca="1">IF(OFFSET(Data!G$2,Report!$B$4+ROW()-2,0)=0,NA(),OFFSET(Data!G$2,Report!$B$4+ROW()-2,0))</f>
        <v>2.185542</v>
      </c>
      <c r="H146" s="6" t="e">
        <f ca="1">VLOOKUP($A146,Data!$H$2:$I$1048576,2,FALSE)</f>
        <v>#N/A</v>
      </c>
      <c r="I146" s="6" t="e">
        <f ca="1">VLOOKUP($A146,Data!$J$2:$K$1048576,2,FALSE)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IF(OFFSET(Data!A$2,Report!$B$4+ROW()-2,0)=0,NA(),OFFSET(Data!A$2,Report!$B$4+ROW()-2,0))</f>
        <v>1746073800</v>
      </c>
      <c r="B147" s="5">
        <f ca="1">IF(OFFSET(Data!B$2,Report!$B$4+ROW()-2,0)=0,NA(),OFFSET(Data!B$2,Report!$B$4+ROW()-2,0))</f>
        <v>2.1961</v>
      </c>
      <c r="C147" s="5">
        <f ca="1">IF(OFFSET(Data!C$2,Report!$B$4+ROW()-2,0)=0,NA(),OFFSET(Data!C$2,Report!$B$4+ROW()-2,0))</f>
        <v>2.2003</v>
      </c>
      <c r="D147" s="5">
        <f ca="1">IF(OFFSET(Data!D$2,Report!$B$4+ROW()-2,0)=0,NA(),OFFSET(Data!D$2,Report!$B$4+ROW()-2,0))</f>
        <v>2.1942</v>
      </c>
      <c r="E147" s="5">
        <f ca="1">IF(OFFSET(Data!E$2,Report!$B$4+ROW()-2,0)=0,NA(),OFFSET(Data!E$2,Report!$B$4+ROW()-2,0))</f>
        <v>2.1995</v>
      </c>
      <c r="F147" s="5">
        <f ca="1">IF(OFFSET(Data!F$2,Report!$B$4+ROW()-2,0)=0,NA(),OFFSET(Data!F$2,Report!$B$4+ROW()-2,0))</f>
        <v>2.185488</v>
      </c>
      <c r="G147" s="5">
        <f ca="1">IF(OFFSET(Data!G$2,Report!$B$4+ROW()-2,0)=0,NA(),OFFSET(Data!G$2,Report!$B$4+ROW()-2,0))</f>
        <v>2.18628</v>
      </c>
      <c r="H147" s="6" t="e">
        <f ca="1">VLOOKUP($A147,Data!$H$2:$I$1048576,2,FALSE)</f>
        <v>#N/A</v>
      </c>
      <c r="I147" s="6" t="e">
        <f ca="1">VLOOKUP($A147,Data!$J$2:$K$1048576,2,FALSE)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IF(OFFSET(Data!A$2,Report!$B$4+ROW()-2,0)=0,NA(),OFFSET(Data!A$2,Report!$B$4+ROW()-2,0))</f>
        <v>1746074700</v>
      </c>
      <c r="B148" s="5">
        <f ca="1">IF(OFFSET(Data!B$2,Report!$B$4+ROW()-2,0)=0,NA(),OFFSET(Data!B$2,Report!$B$4+ROW()-2,0))</f>
        <v>2.1995</v>
      </c>
      <c r="C148" s="5">
        <f ca="1">IF(OFFSET(Data!C$2,Report!$B$4+ROW()-2,0)=0,NA(),OFFSET(Data!C$2,Report!$B$4+ROW()-2,0))</f>
        <v>2.2044</v>
      </c>
      <c r="D148" s="5">
        <f ca="1">IF(OFFSET(Data!D$2,Report!$B$4+ROW()-2,0)=0,NA(),OFFSET(Data!D$2,Report!$B$4+ROW()-2,0))</f>
        <v>2.1969</v>
      </c>
      <c r="E148" s="5">
        <f ca="1">IF(OFFSET(Data!E$2,Report!$B$4+ROW()-2,0)=0,NA(),OFFSET(Data!E$2,Report!$B$4+ROW()-2,0))</f>
        <v>2.2044</v>
      </c>
      <c r="F148" s="5">
        <f ca="1">IF(OFFSET(Data!F$2,Report!$B$4+ROW()-2,0)=0,NA(),OFFSET(Data!F$2,Report!$B$4+ROW()-2,0))</f>
        <v>2.186232</v>
      </c>
      <c r="G148" s="5">
        <f ca="1">IF(OFFSET(Data!G$2,Report!$B$4+ROW()-2,0)=0,NA(),OFFSET(Data!G$2,Report!$B$4+ROW()-2,0))</f>
        <v>2.187628</v>
      </c>
      <c r="H148" s="6" t="e">
        <f ca="1">VLOOKUP($A148,Data!$H$2:$I$1048576,2,FALSE)</f>
        <v>#N/A</v>
      </c>
      <c r="I148" s="6" t="e">
        <f ca="1">VLOOKUP($A148,Data!$J$2:$K$1048576,2,FALSE)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IF(OFFSET(Data!A$2,Report!$B$4+ROW()-2,0)=0,NA(),OFFSET(Data!A$2,Report!$B$4+ROW()-2,0))</f>
        <v>1746075600</v>
      </c>
      <c r="B149" s="5">
        <f ca="1">IF(OFFSET(Data!B$2,Report!$B$4+ROW()-2,0)=0,NA(),OFFSET(Data!B$2,Report!$B$4+ROW()-2,0))</f>
        <v>2.2043</v>
      </c>
      <c r="C149" s="5">
        <f ca="1">IF(OFFSET(Data!C$2,Report!$B$4+ROW()-2,0)=0,NA(),OFFSET(Data!C$2,Report!$B$4+ROW()-2,0))</f>
        <v>2.2081</v>
      </c>
      <c r="D149" s="5">
        <f ca="1">IF(OFFSET(Data!D$2,Report!$B$4+ROW()-2,0)=0,NA(),OFFSET(Data!D$2,Report!$B$4+ROW()-2,0))</f>
        <v>2.2016</v>
      </c>
      <c r="E149" s="5">
        <f ca="1">IF(OFFSET(Data!E$2,Report!$B$4+ROW()-2,0)=0,NA(),OFFSET(Data!E$2,Report!$B$4+ROW()-2,0))</f>
        <v>2.2074</v>
      </c>
      <c r="F149" s="5">
        <f ca="1">IF(OFFSET(Data!F$2,Report!$B$4+ROW()-2,0)=0,NA(),OFFSET(Data!F$2,Report!$B$4+ROW()-2,0))</f>
        <v>2.187605</v>
      </c>
      <c r="G149" s="5">
        <f ca="1">IF(OFFSET(Data!G$2,Report!$B$4+ROW()-2,0)=0,NA(),OFFSET(Data!G$2,Report!$B$4+ROW()-2,0))</f>
        <v>2.188455</v>
      </c>
      <c r="H149" s="6" t="e">
        <f ca="1">VLOOKUP($A149,Data!$H$2:$I$1048576,2,FALSE)</f>
        <v>#N/A</v>
      </c>
      <c r="I149" s="6" t="e">
        <f ca="1">VLOOKUP($A149,Data!$J$2:$K$1048576,2,FALSE)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IF(OFFSET(Data!A$2,Report!$B$4+ROW()-2,0)=0,NA(),OFFSET(Data!A$2,Report!$B$4+ROW()-2,0))</f>
        <v>1746076500</v>
      </c>
      <c r="B150" s="5">
        <f ca="1">IF(OFFSET(Data!B$2,Report!$B$4+ROW()-2,0)=0,NA(),OFFSET(Data!B$2,Report!$B$4+ROW()-2,0))</f>
        <v>2.2075</v>
      </c>
      <c r="C150" s="5">
        <f ca="1">IF(OFFSET(Data!C$2,Report!$B$4+ROW()-2,0)=0,NA(),OFFSET(Data!C$2,Report!$B$4+ROW()-2,0))</f>
        <v>2.2112</v>
      </c>
      <c r="D150" s="5">
        <f ca="1">IF(OFFSET(Data!D$2,Report!$B$4+ROW()-2,0)=0,NA(),OFFSET(Data!D$2,Report!$B$4+ROW()-2,0))</f>
        <v>2.2061</v>
      </c>
      <c r="E150" s="5">
        <f ca="1">IF(OFFSET(Data!E$2,Report!$B$4+ROW()-2,0)=0,NA(),OFFSET(Data!E$2,Report!$B$4+ROW()-2,0))</f>
        <v>2.2081</v>
      </c>
      <c r="F150" s="5">
        <f ca="1">IF(OFFSET(Data!F$2,Report!$B$4+ROW()-2,0)=0,NA(),OFFSET(Data!F$2,Report!$B$4+ROW()-2,0))</f>
        <v>2.188445</v>
      </c>
      <c r="G150" s="5">
        <f ca="1">IF(OFFSET(Data!G$2,Report!$B$4+ROW()-2,0)=0,NA(),OFFSET(Data!G$2,Report!$B$4+ROW()-2,0))</f>
        <v>2.18911</v>
      </c>
      <c r="H150" s="6" t="e">
        <f ca="1">VLOOKUP($A150,Data!$H$2:$I$1048576,2,FALSE)</f>
        <v>#N/A</v>
      </c>
      <c r="I150" s="6" t="e">
        <f ca="1">VLOOKUP($A150,Data!$J$2:$K$1048576,2,FALSE)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IF(OFFSET(Data!A$2,Report!$B$4+ROW()-2,0)=0,NA(),OFFSET(Data!A$2,Report!$B$4+ROW()-2,0))</f>
        <v>1746077400</v>
      </c>
      <c r="B151" s="5">
        <f ca="1">IF(OFFSET(Data!B$2,Report!$B$4+ROW()-2,0)=0,NA(),OFFSET(Data!B$2,Report!$B$4+ROW()-2,0))</f>
        <v>2.2078</v>
      </c>
      <c r="C151" s="5">
        <f ca="1">IF(OFFSET(Data!C$2,Report!$B$4+ROW()-2,0)=0,NA(),OFFSET(Data!C$2,Report!$B$4+ROW()-2,0))</f>
        <v>2.2127</v>
      </c>
      <c r="D151" s="5">
        <f ca="1">IF(OFFSET(Data!D$2,Report!$B$4+ROW()-2,0)=0,NA(),OFFSET(Data!D$2,Report!$B$4+ROW()-2,0))</f>
        <v>2.206</v>
      </c>
      <c r="E151" s="5">
        <f ca="1">IF(OFFSET(Data!E$2,Report!$B$4+ROW()-2,0)=0,NA(),OFFSET(Data!E$2,Report!$B$4+ROW()-2,0))</f>
        <v>2.2103</v>
      </c>
      <c r="F151" s="5">
        <f ca="1">IF(OFFSET(Data!F$2,Report!$B$4+ROW()-2,0)=0,NA(),OFFSET(Data!F$2,Report!$B$4+ROW()-2,0))</f>
        <v>2.189098</v>
      </c>
      <c r="G151" s="5">
        <f ca="1">IF(OFFSET(Data!G$2,Report!$B$4+ROW()-2,0)=0,NA(),OFFSET(Data!G$2,Report!$B$4+ROW()-2,0))</f>
        <v>2.189892</v>
      </c>
      <c r="H151" s="6" t="e">
        <f ca="1">VLOOKUP($A151,Data!$H$2:$I$1048576,2,FALSE)</f>
        <v>#N/A</v>
      </c>
      <c r="I151" s="6" t="e">
        <f ca="1">VLOOKUP($A151,Data!$J$2:$K$1048576,2,FALSE)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IF(OFFSET(Data!A$2,Report!$B$4+ROW()-2,0)=0,NA(),OFFSET(Data!A$2,Report!$B$4+ROW()-2,0))</f>
        <v>1746078300</v>
      </c>
      <c r="B152" s="5">
        <f ca="1">IF(OFFSET(Data!B$2,Report!$B$4+ROW()-2,0)=0,NA(),OFFSET(Data!B$2,Report!$B$4+ROW()-2,0))</f>
        <v>2.2096</v>
      </c>
      <c r="C152" s="5">
        <f ca="1">IF(OFFSET(Data!C$2,Report!$B$4+ROW()-2,0)=0,NA(),OFFSET(Data!C$2,Report!$B$4+ROW()-2,0))</f>
        <v>2.2124</v>
      </c>
      <c r="D152" s="5">
        <f ca="1">IF(OFFSET(Data!D$2,Report!$B$4+ROW()-2,0)=0,NA(),OFFSET(Data!D$2,Report!$B$4+ROW()-2,0))</f>
        <v>2.2077</v>
      </c>
      <c r="E152" s="5">
        <f ca="1">IF(OFFSET(Data!E$2,Report!$B$4+ROW()-2,0)=0,NA(),OFFSET(Data!E$2,Report!$B$4+ROW()-2,0))</f>
        <v>2.2089</v>
      </c>
      <c r="F152" s="5">
        <f ca="1">IF(OFFSET(Data!F$2,Report!$B$4+ROW()-2,0)=0,NA(),OFFSET(Data!F$2,Report!$B$4+ROW()-2,0))</f>
        <v>2.189895</v>
      </c>
      <c r="G152" s="5">
        <f ca="1">IF(OFFSET(Data!G$2,Report!$B$4+ROW()-2,0)=0,NA(),OFFSET(Data!G$2,Report!$B$4+ROW()-2,0))</f>
        <v>2.19077</v>
      </c>
      <c r="H152" s="6" t="e">
        <f ca="1">VLOOKUP($A152,Data!$H$2:$I$1048576,2,FALSE)</f>
        <v>#N/A</v>
      </c>
      <c r="I152" s="6" t="e">
        <f ca="1">VLOOKUP($A152,Data!$J$2:$K$1048576,2,FALSE)</f>
        <v>#N/A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IF(OFFSET(Data!A$2,Report!$B$4+ROW()-2,0)=0,NA(),OFFSET(Data!A$2,Report!$B$4+ROW()-2,0))</f>
        <v>1746079200</v>
      </c>
      <c r="B153" s="5">
        <f ca="1">IF(OFFSET(Data!B$2,Report!$B$4+ROW()-2,0)=0,NA(),OFFSET(Data!B$2,Report!$B$4+ROW()-2,0))</f>
        <v>2.2087</v>
      </c>
      <c r="C153" s="5">
        <f ca="1">IF(OFFSET(Data!C$2,Report!$B$4+ROW()-2,0)=0,NA(),OFFSET(Data!C$2,Report!$B$4+ROW()-2,0))</f>
        <v>2.212</v>
      </c>
      <c r="D153" s="5">
        <f ca="1">IF(OFFSET(Data!D$2,Report!$B$4+ROW()-2,0)=0,NA(),OFFSET(Data!D$2,Report!$B$4+ROW()-2,0))</f>
        <v>2.1995</v>
      </c>
      <c r="E153" s="5">
        <f ca="1">IF(OFFSET(Data!E$2,Report!$B$4+ROW()-2,0)=0,NA(),OFFSET(Data!E$2,Report!$B$4+ROW()-2,0))</f>
        <v>2.2</v>
      </c>
      <c r="F153" s="5">
        <f ca="1">IF(OFFSET(Data!F$2,Report!$B$4+ROW()-2,0)=0,NA(),OFFSET(Data!F$2,Report!$B$4+ROW()-2,0))</f>
        <v>2.190763</v>
      </c>
      <c r="G153" s="5">
        <f ca="1">IF(OFFSET(Data!G$2,Report!$B$4+ROW()-2,0)=0,NA(),OFFSET(Data!G$2,Report!$B$4+ROW()-2,0))</f>
        <v>2.191468</v>
      </c>
      <c r="H153" s="6" t="e">
        <f ca="1">VLOOKUP($A153,Data!$H$2:$I$1048576,2,FALSE)</f>
        <v>#N/A</v>
      </c>
      <c r="I153" s="6" t="e">
        <f ca="1">VLOOKUP($A153,Data!$J$2:$K$1048576,2,FALSE)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IF(OFFSET(Data!A$2,Report!$B$4+ROW()-2,0)=0,NA(),OFFSET(Data!A$2,Report!$B$4+ROW()-2,0))</f>
        <v>1746080100</v>
      </c>
      <c r="B154" s="5">
        <f ca="1">IF(OFFSET(Data!B$2,Report!$B$4+ROW()-2,0)=0,NA(),OFFSET(Data!B$2,Report!$B$4+ROW()-2,0))</f>
        <v>2.2007</v>
      </c>
      <c r="C154" s="5">
        <f ca="1">IF(OFFSET(Data!C$2,Report!$B$4+ROW()-2,0)=0,NA(),OFFSET(Data!C$2,Report!$B$4+ROW()-2,0))</f>
        <v>2.2041</v>
      </c>
      <c r="D154" s="5">
        <f ca="1">IF(OFFSET(Data!D$2,Report!$B$4+ROW()-2,0)=0,NA(),OFFSET(Data!D$2,Report!$B$4+ROW()-2,0))</f>
        <v>2.198</v>
      </c>
      <c r="E154" s="5">
        <f ca="1">IF(OFFSET(Data!E$2,Report!$B$4+ROW()-2,0)=0,NA(),OFFSET(Data!E$2,Report!$B$4+ROW()-2,0))</f>
        <v>2.2026</v>
      </c>
      <c r="F154" s="5">
        <f ca="1">IF(OFFSET(Data!F$2,Report!$B$4+ROW()-2,0)=0,NA(),OFFSET(Data!F$2,Report!$B$4+ROW()-2,0))</f>
        <v>2.191463</v>
      </c>
      <c r="G154" s="5">
        <f ca="1">IF(OFFSET(Data!G$2,Report!$B$4+ROW()-2,0)=0,NA(),OFFSET(Data!G$2,Report!$B$4+ROW()-2,0))</f>
        <v>2.1922</v>
      </c>
      <c r="H154" s="6" t="e">
        <f ca="1">VLOOKUP($A154,Data!$H$2:$I$1048576,2,FALSE)</f>
        <v>#N/A</v>
      </c>
      <c r="I154" s="6" t="e">
        <f ca="1">VLOOKUP($A154,Data!$J$2:$K$1048576,2,FALSE)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IF(OFFSET(Data!A$2,Report!$B$4+ROW()-2,0)=0,NA(),OFFSET(Data!A$2,Report!$B$4+ROW()-2,0))</f>
        <v>1746081000</v>
      </c>
      <c r="B155" s="5">
        <f ca="1">IF(OFFSET(Data!B$2,Report!$B$4+ROW()-2,0)=0,NA(),OFFSET(Data!B$2,Report!$B$4+ROW()-2,0))</f>
        <v>2.2025</v>
      </c>
      <c r="C155" s="5">
        <f ca="1">IF(OFFSET(Data!C$2,Report!$B$4+ROW()-2,0)=0,NA(),OFFSET(Data!C$2,Report!$B$4+ROW()-2,0))</f>
        <v>2.2034</v>
      </c>
      <c r="D155" s="5">
        <f ca="1">IF(OFFSET(Data!D$2,Report!$B$4+ROW()-2,0)=0,NA(),OFFSET(Data!D$2,Report!$B$4+ROW()-2,0))</f>
        <v>2.1959</v>
      </c>
      <c r="E155" s="5">
        <f ca="1">IF(OFFSET(Data!E$2,Report!$B$4+ROW()-2,0)=0,NA(),OFFSET(Data!E$2,Report!$B$4+ROW()-2,0))</f>
        <v>2.1959</v>
      </c>
      <c r="F155" s="5">
        <f ca="1">IF(OFFSET(Data!F$2,Report!$B$4+ROW()-2,0)=0,NA(),OFFSET(Data!F$2,Report!$B$4+ROW()-2,0))</f>
        <v>2.192193</v>
      </c>
      <c r="G155" s="5">
        <f ca="1">IF(OFFSET(Data!G$2,Report!$B$4+ROW()-2,0)=0,NA(),OFFSET(Data!G$2,Report!$B$4+ROW()-2,0))</f>
        <v>2.192668</v>
      </c>
      <c r="H155" s="6" t="e">
        <f ca="1">VLOOKUP($A155,Data!$H$2:$I$1048576,2,FALSE)</f>
        <v>#N/A</v>
      </c>
      <c r="I155" s="6" t="e">
        <f ca="1">VLOOKUP($A155,Data!$J$2:$K$1048576,2,FALSE)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IF(OFFSET(Data!A$2,Report!$B$4+ROW()-2,0)=0,NA(),OFFSET(Data!A$2,Report!$B$4+ROW()-2,0))</f>
        <v>1746081900</v>
      </c>
      <c r="B156" s="5">
        <f ca="1">IF(OFFSET(Data!B$2,Report!$B$4+ROW()-2,0)=0,NA(),OFFSET(Data!B$2,Report!$B$4+ROW()-2,0))</f>
        <v>2.1959</v>
      </c>
      <c r="C156" s="5">
        <f ca="1">IF(OFFSET(Data!C$2,Report!$B$4+ROW()-2,0)=0,NA(),OFFSET(Data!C$2,Report!$B$4+ROW()-2,0))</f>
        <v>2.1972</v>
      </c>
      <c r="D156" s="5">
        <f ca="1">IF(OFFSET(Data!D$2,Report!$B$4+ROW()-2,0)=0,NA(),OFFSET(Data!D$2,Report!$B$4+ROW()-2,0))</f>
        <v>2.1933</v>
      </c>
      <c r="E156" s="5">
        <f ca="1">IF(OFFSET(Data!E$2,Report!$B$4+ROW()-2,0)=0,NA(),OFFSET(Data!E$2,Report!$B$4+ROW()-2,0))</f>
        <v>2.1948</v>
      </c>
      <c r="F156" s="5">
        <f ca="1">IF(OFFSET(Data!F$2,Report!$B$4+ROW()-2,0)=0,NA(),OFFSET(Data!F$2,Report!$B$4+ROW()-2,0))</f>
        <v>2.192658</v>
      </c>
      <c r="G156" s="5">
        <f ca="1">IF(OFFSET(Data!G$2,Report!$B$4+ROW()-2,0)=0,NA(),OFFSET(Data!G$2,Report!$B$4+ROW()-2,0))</f>
        <v>2.193333</v>
      </c>
      <c r="H156" s="6" t="e">
        <f ca="1">VLOOKUP($A156,Data!$H$2:$I$1048576,2,FALSE)</f>
        <v>#N/A</v>
      </c>
      <c r="I156" s="6" t="e">
        <f ca="1">VLOOKUP($A156,Data!$J$2:$K$1048576,2,FALSE)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IF(OFFSET(Data!A$2,Report!$B$4+ROW()-2,0)=0,NA(),OFFSET(Data!A$2,Report!$B$4+ROW()-2,0))</f>
        <v>1746082800</v>
      </c>
      <c r="B157" s="5">
        <f ca="1">IF(OFFSET(Data!B$2,Report!$B$4+ROW()-2,0)=0,NA(),OFFSET(Data!B$2,Report!$B$4+ROW()-2,0))</f>
        <v>2.1939</v>
      </c>
      <c r="C157" s="5">
        <f ca="1">IF(OFFSET(Data!C$2,Report!$B$4+ROW()-2,0)=0,NA(),OFFSET(Data!C$2,Report!$B$4+ROW()-2,0))</f>
        <v>2.1964</v>
      </c>
      <c r="D157" s="5">
        <f ca="1">IF(OFFSET(Data!D$2,Report!$B$4+ROW()-2,0)=0,NA(),OFFSET(Data!D$2,Report!$B$4+ROW()-2,0))</f>
        <v>2.1893</v>
      </c>
      <c r="E157" s="5">
        <f ca="1">IF(OFFSET(Data!E$2,Report!$B$4+ROW()-2,0)=0,NA(),OFFSET(Data!E$2,Report!$B$4+ROW()-2,0))</f>
        <v>2.195</v>
      </c>
      <c r="F157" s="5">
        <f ca="1">IF(OFFSET(Data!F$2,Report!$B$4+ROW()-2,0)=0,NA(),OFFSET(Data!F$2,Report!$B$4+ROW()-2,0))</f>
        <v>2.193315</v>
      </c>
      <c r="G157" s="5">
        <f ca="1">IF(OFFSET(Data!G$2,Report!$B$4+ROW()-2,0)=0,NA(),OFFSET(Data!G$2,Report!$B$4+ROW()-2,0))</f>
        <v>2.194057</v>
      </c>
      <c r="H157" s="6" t="e">
        <f ca="1">VLOOKUP($A157,Data!$H$2:$I$1048576,2,FALSE)</f>
        <v>#N/A</v>
      </c>
      <c r="I157" s="6" t="e">
        <f ca="1">VLOOKUP($A157,Data!$J$2:$K$1048576,2,FALSE)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IF(OFFSET(Data!A$2,Report!$B$4+ROW()-2,0)=0,NA(),OFFSET(Data!A$2,Report!$B$4+ROW()-2,0))</f>
        <v>1746083700</v>
      </c>
      <c r="B158" s="5">
        <f ca="1">IF(OFFSET(Data!B$2,Report!$B$4+ROW()-2,0)=0,NA(),OFFSET(Data!B$2,Report!$B$4+ROW()-2,0))</f>
        <v>2.195</v>
      </c>
      <c r="C158" s="5">
        <f ca="1">IF(OFFSET(Data!C$2,Report!$B$4+ROW()-2,0)=0,NA(),OFFSET(Data!C$2,Report!$B$4+ROW()-2,0))</f>
        <v>2.1978</v>
      </c>
      <c r="D158" s="5">
        <f ca="1">IF(OFFSET(Data!D$2,Report!$B$4+ROW()-2,0)=0,NA(),OFFSET(Data!D$2,Report!$B$4+ROW()-2,0))</f>
        <v>2.1937</v>
      </c>
      <c r="E158" s="5">
        <f ca="1">IF(OFFSET(Data!E$2,Report!$B$4+ROW()-2,0)=0,NA(),OFFSET(Data!E$2,Report!$B$4+ROW()-2,0))</f>
        <v>2.1971</v>
      </c>
      <c r="F158" s="5">
        <f ca="1">IF(OFFSET(Data!F$2,Report!$B$4+ROW()-2,0)=0,NA(),OFFSET(Data!F$2,Report!$B$4+ROW()-2,0))</f>
        <v>2.194043</v>
      </c>
      <c r="G158" s="5">
        <f ca="1">IF(OFFSET(Data!G$2,Report!$B$4+ROW()-2,0)=0,NA(),OFFSET(Data!G$2,Report!$B$4+ROW()-2,0))</f>
        <v>2.194755</v>
      </c>
      <c r="H158" s="6" t="e">
        <f ca="1">VLOOKUP($A158,Data!$H$2:$I$1048576,2,FALSE)</f>
        <v>#N/A</v>
      </c>
      <c r="I158" s="6" t="e">
        <f ca="1">VLOOKUP($A158,Data!$J$2:$K$1048576,2,FALSE)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IF(OFFSET(Data!A$2,Report!$B$4+ROW()-2,0)=0,NA(),OFFSET(Data!A$2,Report!$B$4+ROW()-2,0))</f>
        <v>1746084600</v>
      </c>
      <c r="B159" s="5">
        <f ca="1">IF(OFFSET(Data!B$2,Report!$B$4+ROW()-2,0)=0,NA(),OFFSET(Data!B$2,Report!$B$4+ROW()-2,0))</f>
        <v>2.1967</v>
      </c>
      <c r="C159" s="5">
        <f ca="1">IF(OFFSET(Data!C$2,Report!$B$4+ROW()-2,0)=0,NA(),OFFSET(Data!C$2,Report!$B$4+ROW()-2,0))</f>
        <v>2.1988</v>
      </c>
      <c r="D159" s="5">
        <f ca="1">IF(OFFSET(Data!D$2,Report!$B$4+ROW()-2,0)=0,NA(),OFFSET(Data!D$2,Report!$B$4+ROW()-2,0))</f>
        <v>2.194</v>
      </c>
      <c r="E159" s="5">
        <f ca="1">IF(OFFSET(Data!E$2,Report!$B$4+ROW()-2,0)=0,NA(),OFFSET(Data!E$2,Report!$B$4+ROW()-2,0))</f>
        <v>2.1944</v>
      </c>
      <c r="F159" s="5">
        <f ca="1">IF(OFFSET(Data!F$2,Report!$B$4+ROW()-2,0)=0,NA(),OFFSET(Data!F$2,Report!$B$4+ROW()-2,0))</f>
        <v>2.194748</v>
      </c>
      <c r="G159" s="5">
        <f ca="1">IF(OFFSET(Data!G$2,Report!$B$4+ROW()-2,0)=0,NA(),OFFSET(Data!G$2,Report!$B$4+ROW()-2,0))</f>
        <v>2.195318</v>
      </c>
      <c r="H159" s="6" t="e">
        <f ca="1">VLOOKUP($A159,Data!$H$2:$I$1048576,2,FALSE)</f>
        <v>#N/A</v>
      </c>
      <c r="I159" s="6" t="e">
        <f ca="1">VLOOKUP($A159,Data!$J$2:$K$1048576,2,FALSE)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IF(OFFSET(Data!A$2,Report!$B$4+ROW()-2,0)=0,NA(),OFFSET(Data!A$2,Report!$B$4+ROW()-2,0))</f>
        <v>1746085500</v>
      </c>
      <c r="B160" s="5">
        <f ca="1">IF(OFFSET(Data!B$2,Report!$B$4+ROW()-2,0)=0,NA(),OFFSET(Data!B$2,Report!$B$4+ROW()-2,0))</f>
        <v>2.1944</v>
      </c>
      <c r="C160" s="5">
        <f ca="1">IF(OFFSET(Data!C$2,Report!$B$4+ROW()-2,0)=0,NA(),OFFSET(Data!C$2,Report!$B$4+ROW()-2,0))</f>
        <v>2.2035</v>
      </c>
      <c r="D160" s="5">
        <f ca="1">IF(OFFSET(Data!D$2,Report!$B$4+ROW()-2,0)=0,NA(),OFFSET(Data!D$2,Report!$B$4+ROW()-2,0))</f>
        <v>2.1922</v>
      </c>
      <c r="E160" s="5">
        <f ca="1">IF(OFFSET(Data!E$2,Report!$B$4+ROW()-2,0)=0,NA(),OFFSET(Data!E$2,Report!$B$4+ROW()-2,0))</f>
        <v>2.1977</v>
      </c>
      <c r="F160" s="5">
        <f ca="1">IF(OFFSET(Data!F$2,Report!$B$4+ROW()-2,0)=0,NA(),OFFSET(Data!F$2,Report!$B$4+ROW()-2,0))</f>
        <v>2.195322</v>
      </c>
      <c r="G160" s="5">
        <f ca="1">IF(OFFSET(Data!G$2,Report!$B$4+ROW()-2,0)=0,NA(),OFFSET(Data!G$2,Report!$B$4+ROW()-2,0))</f>
        <v>2.195925</v>
      </c>
      <c r="H160" s="6" t="e">
        <f ca="1">VLOOKUP($A160,Data!$H$2:$I$1048576,2,FALSE)</f>
        <v>#N/A</v>
      </c>
      <c r="I160" s="6" t="e">
        <f ca="1">VLOOKUP($A160,Data!$J$2:$K$1048576,2,FALSE)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IF(OFFSET(Data!A$2,Report!$B$4+ROW()-2,0)=0,NA(),OFFSET(Data!A$2,Report!$B$4+ROW()-2,0))</f>
        <v>1746086400</v>
      </c>
      <c r="B161" s="5">
        <f ca="1">IF(OFFSET(Data!B$2,Report!$B$4+ROW()-2,0)=0,NA(),OFFSET(Data!B$2,Report!$B$4+ROW()-2,0))</f>
        <v>2.1973</v>
      </c>
      <c r="C161" s="5">
        <f ca="1">IF(OFFSET(Data!C$2,Report!$B$4+ROW()-2,0)=0,NA(),OFFSET(Data!C$2,Report!$B$4+ROW()-2,0))</f>
        <v>2.2004</v>
      </c>
      <c r="D161" s="5">
        <f ca="1">IF(OFFSET(Data!D$2,Report!$B$4+ROW()-2,0)=0,NA(),OFFSET(Data!D$2,Report!$B$4+ROW()-2,0))</f>
        <v>2.1958</v>
      </c>
      <c r="E161" s="5">
        <f ca="1">IF(OFFSET(Data!E$2,Report!$B$4+ROW()-2,0)=0,NA(),OFFSET(Data!E$2,Report!$B$4+ROW()-2,0))</f>
        <v>2.1993</v>
      </c>
      <c r="F161" s="5">
        <f ca="1">IF(OFFSET(Data!F$2,Report!$B$4+ROW()-2,0)=0,NA(),OFFSET(Data!F$2,Report!$B$4+ROW()-2,0))</f>
        <v>2.195918</v>
      </c>
      <c r="G161" s="5">
        <f ca="1">IF(OFFSET(Data!G$2,Report!$B$4+ROW()-2,0)=0,NA(),OFFSET(Data!G$2,Report!$B$4+ROW()-2,0))</f>
        <v>2.196697</v>
      </c>
      <c r="H161" s="6" t="e">
        <f ca="1">VLOOKUP($A161,Data!$H$2:$I$1048576,2,FALSE)</f>
        <v>#N/A</v>
      </c>
      <c r="I161" s="6" t="e">
        <f ca="1">VLOOKUP($A161,Data!$J$2:$K$1048576,2,FALSE)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IF(OFFSET(Data!A$2,Report!$B$4+ROW()-2,0)=0,NA(),OFFSET(Data!A$2,Report!$B$4+ROW()-2,0))</f>
        <v>1746087300</v>
      </c>
      <c r="B162" s="5">
        <f ca="1">IF(OFFSET(Data!B$2,Report!$B$4+ROW()-2,0)=0,NA(),OFFSET(Data!B$2,Report!$B$4+ROW()-2,0))</f>
        <v>2.1995</v>
      </c>
      <c r="C162" s="5">
        <f ca="1">IF(OFFSET(Data!C$2,Report!$B$4+ROW()-2,0)=0,NA(),OFFSET(Data!C$2,Report!$B$4+ROW()-2,0))</f>
        <v>2.2065</v>
      </c>
      <c r="D162" s="5">
        <f ca="1">IF(OFFSET(Data!D$2,Report!$B$4+ROW()-2,0)=0,NA(),OFFSET(Data!D$2,Report!$B$4+ROW()-2,0))</f>
        <v>2.1995</v>
      </c>
      <c r="E162" s="5">
        <f ca="1">IF(OFFSET(Data!E$2,Report!$B$4+ROW()-2,0)=0,NA(),OFFSET(Data!E$2,Report!$B$4+ROW()-2,0))</f>
        <v>2.2046</v>
      </c>
      <c r="F162" s="5">
        <f ca="1">IF(OFFSET(Data!F$2,Report!$B$4+ROW()-2,0)=0,NA(),OFFSET(Data!F$2,Report!$B$4+ROW()-2,0))</f>
        <v>2.196673</v>
      </c>
      <c r="G162" s="5">
        <f ca="1">IF(OFFSET(Data!G$2,Report!$B$4+ROW()-2,0)=0,NA(),OFFSET(Data!G$2,Report!$B$4+ROW()-2,0))</f>
        <v>2.197462</v>
      </c>
      <c r="H162" s="6" t="e">
        <f ca="1">VLOOKUP($A162,Data!$H$2:$I$1048576,2,FALSE)</f>
        <v>#N/A</v>
      </c>
      <c r="I162" s="6" t="e">
        <f ca="1">VLOOKUP($A162,Data!$J$2:$K$1048576,2,FALSE)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IF(OFFSET(Data!A$2,Report!$B$4+ROW()-2,0)=0,NA(),OFFSET(Data!A$2,Report!$B$4+ROW()-2,0))</f>
        <v>1746088200</v>
      </c>
      <c r="B163" s="5">
        <f ca="1">IF(OFFSET(Data!B$2,Report!$B$4+ROW()-2,0)=0,NA(),OFFSET(Data!B$2,Report!$B$4+ROW()-2,0))</f>
        <v>2.2057</v>
      </c>
      <c r="C163" s="5">
        <f ca="1">IF(OFFSET(Data!C$2,Report!$B$4+ROW()-2,0)=0,NA(),OFFSET(Data!C$2,Report!$B$4+ROW()-2,0))</f>
        <v>2.2089</v>
      </c>
      <c r="D163" s="5">
        <f ca="1">IF(OFFSET(Data!D$2,Report!$B$4+ROW()-2,0)=0,NA(),OFFSET(Data!D$2,Report!$B$4+ROW()-2,0))</f>
        <v>2.2029</v>
      </c>
      <c r="E163" s="5">
        <f ca="1">IF(OFFSET(Data!E$2,Report!$B$4+ROW()-2,0)=0,NA(),OFFSET(Data!E$2,Report!$B$4+ROW()-2,0))</f>
        <v>2.2038</v>
      </c>
      <c r="F163" s="5">
        <f ca="1">IF(OFFSET(Data!F$2,Report!$B$4+ROW()-2,0)=0,NA(),OFFSET(Data!F$2,Report!$B$4+ROW()-2,0))</f>
        <v>2.197457</v>
      </c>
      <c r="G163" s="5">
        <f ca="1">IF(OFFSET(Data!G$2,Report!$B$4+ROW()-2,0)=0,NA(),OFFSET(Data!G$2,Report!$B$4+ROW()-2,0))</f>
        <v>2.19793</v>
      </c>
      <c r="H163" s="6" t="e">
        <f ca="1">VLOOKUP($A163,Data!$H$2:$I$1048576,2,FALSE)</f>
        <v>#N/A</v>
      </c>
      <c r="I163" s="6" t="e">
        <f ca="1">VLOOKUP($A163,Data!$J$2:$K$1048576,2,FALSE)</f>
        <v>#N/A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IF(OFFSET(Data!A$2,Report!$B$4+ROW()-2,0)=0,NA(),OFFSET(Data!A$2,Report!$B$4+ROW()-2,0))</f>
        <v>1746089100</v>
      </c>
      <c r="B164" s="5">
        <f ca="1">IF(OFFSET(Data!B$2,Report!$B$4+ROW()-2,0)=0,NA(),OFFSET(Data!B$2,Report!$B$4+ROW()-2,0))</f>
        <v>2.2038</v>
      </c>
      <c r="C164" s="5">
        <f ca="1">IF(OFFSET(Data!C$2,Report!$B$4+ROW()-2,0)=0,NA(),OFFSET(Data!C$2,Report!$B$4+ROW()-2,0))</f>
        <v>2.2088</v>
      </c>
      <c r="D164" s="5">
        <f ca="1">IF(OFFSET(Data!D$2,Report!$B$4+ROW()-2,0)=0,NA(),OFFSET(Data!D$2,Report!$B$4+ROW()-2,0))</f>
        <v>2.2023</v>
      </c>
      <c r="E164" s="5">
        <f ca="1">IF(OFFSET(Data!E$2,Report!$B$4+ROW()-2,0)=0,NA(),OFFSET(Data!E$2,Report!$B$4+ROW()-2,0))</f>
        <v>2.2086</v>
      </c>
      <c r="F164" s="5">
        <f ca="1">IF(OFFSET(Data!F$2,Report!$B$4+ROW()-2,0)=0,NA(),OFFSET(Data!F$2,Report!$B$4+ROW()-2,0))</f>
        <v>2.197927</v>
      </c>
      <c r="G164" s="5">
        <f ca="1">IF(OFFSET(Data!G$2,Report!$B$4+ROW()-2,0)=0,NA(),OFFSET(Data!G$2,Report!$B$4+ROW()-2,0))</f>
        <v>2.198453</v>
      </c>
      <c r="H164" s="6" t="e">
        <f ca="1">VLOOKUP($A164,Data!$H$2:$I$1048576,2,FALSE)</f>
        <v>#N/A</v>
      </c>
      <c r="I164" s="6" t="e">
        <f ca="1">VLOOKUP($A164,Data!$J$2:$K$1048576,2,FALSE)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 t="e">
        <f ca="1">INDEX(OFFSET(Data!$L$2,Report!$B$4+ROW()-2,0,1,10),1,MATCH(Fibo361,OFFSET(Data!$L$2,Report!$B$4+ROW()-2,0,1,10),FALSE)+1)</f>
        <v>#N/A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IF(OFFSET(Data!A$2,Report!$B$4+ROW()-2,0)=0,NA(),OFFSET(Data!A$2,Report!$B$4+ROW()-2,0))</f>
        <v>1746090000</v>
      </c>
      <c r="B165" s="5">
        <f ca="1">IF(OFFSET(Data!B$2,Report!$B$4+ROW()-2,0)=0,NA(),OFFSET(Data!B$2,Report!$B$4+ROW()-2,0))</f>
        <v>2.2082</v>
      </c>
      <c r="C165" s="5">
        <f ca="1">IF(OFFSET(Data!C$2,Report!$B$4+ROW()-2,0)=0,NA(),OFFSET(Data!C$2,Report!$B$4+ROW()-2,0))</f>
        <v>2.2087</v>
      </c>
      <c r="D165" s="5">
        <f ca="1">IF(OFFSET(Data!D$2,Report!$B$4+ROW()-2,0)=0,NA(),OFFSET(Data!D$2,Report!$B$4+ROW()-2,0))</f>
        <v>2.2011</v>
      </c>
      <c r="E165" s="5">
        <f ca="1">IF(OFFSET(Data!E$2,Report!$B$4+ROW()-2,0)=0,NA(),OFFSET(Data!E$2,Report!$B$4+ROW()-2,0))</f>
        <v>2.2023</v>
      </c>
      <c r="F165" s="5">
        <f ca="1">IF(OFFSET(Data!F$2,Report!$B$4+ROW()-2,0)=0,NA(),OFFSET(Data!F$2,Report!$B$4+ROW()-2,0))</f>
        <v>2.198448</v>
      </c>
      <c r="G165" s="5">
        <f ca="1">IF(OFFSET(Data!G$2,Report!$B$4+ROW()-2,0)=0,NA(),OFFSET(Data!G$2,Report!$B$4+ROW()-2,0))</f>
        <v>2.198635</v>
      </c>
      <c r="H165" s="6" t="e">
        <f ca="1">VLOOKUP($A165,Data!$H$2:$I$1048576,2,FALSE)</f>
        <v>#N/A</v>
      </c>
      <c r="I165" s="6" t="e">
        <f ca="1">VLOOKUP($A165,Data!$J$2:$K$1048576,2,FALSE)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IF(OFFSET(Data!A$2,Report!$B$4+ROW()-2,0)=0,NA(),OFFSET(Data!A$2,Report!$B$4+ROW()-2,0))</f>
        <v>1746090900</v>
      </c>
      <c r="B166" s="5">
        <f ca="1">IF(OFFSET(Data!B$2,Report!$B$4+ROW()-2,0)=0,NA(),OFFSET(Data!B$2,Report!$B$4+ROW()-2,0))</f>
        <v>2.2023</v>
      </c>
      <c r="C166" s="5">
        <f ca="1">IF(OFFSET(Data!C$2,Report!$B$4+ROW()-2,0)=0,NA(),OFFSET(Data!C$2,Report!$B$4+ROW()-2,0))</f>
        <v>2.207</v>
      </c>
      <c r="D166" s="5">
        <f ca="1">IF(OFFSET(Data!D$2,Report!$B$4+ROW()-2,0)=0,NA(),OFFSET(Data!D$2,Report!$B$4+ROW()-2,0))</f>
        <v>2.2014</v>
      </c>
      <c r="E166" s="5">
        <f ca="1">IF(OFFSET(Data!E$2,Report!$B$4+ROW()-2,0)=0,NA(),OFFSET(Data!E$2,Report!$B$4+ROW()-2,0))</f>
        <v>2.2068</v>
      </c>
      <c r="F166" s="5">
        <f ca="1">IF(OFFSET(Data!F$2,Report!$B$4+ROW()-2,0)=0,NA(),OFFSET(Data!F$2,Report!$B$4+ROW()-2,0))</f>
        <v>2.198633</v>
      </c>
      <c r="G166" s="5">
        <f ca="1">IF(OFFSET(Data!G$2,Report!$B$4+ROW()-2,0)=0,NA(),OFFSET(Data!G$2,Report!$B$4+ROW()-2,0))</f>
        <v>2.198893</v>
      </c>
      <c r="H166" s="6" t="e">
        <f ca="1">VLOOKUP($A166,Data!$H$2:$I$1048576,2,FALSE)</f>
        <v>#N/A</v>
      </c>
      <c r="I166" s="6" t="e">
        <f ca="1">VLOOKUP($A166,Data!$J$2:$K$1048576,2,FALSE)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IF(OFFSET(Data!A$2,Report!$B$4+ROW()-2,0)=0,NA(),OFFSET(Data!A$2,Report!$B$4+ROW()-2,0))</f>
        <v>1746091800</v>
      </c>
      <c r="B167" s="5">
        <f ca="1">IF(OFFSET(Data!B$2,Report!$B$4+ROW()-2,0)=0,NA(),OFFSET(Data!B$2,Report!$B$4+ROW()-2,0))</f>
        <v>2.2068</v>
      </c>
      <c r="C167" s="5">
        <f ca="1">IF(OFFSET(Data!C$2,Report!$B$4+ROW()-2,0)=0,NA(),OFFSET(Data!C$2,Report!$B$4+ROW()-2,0))</f>
        <v>2.2113</v>
      </c>
      <c r="D167" s="5">
        <f ca="1">IF(OFFSET(Data!D$2,Report!$B$4+ROW()-2,0)=0,NA(),OFFSET(Data!D$2,Report!$B$4+ROW()-2,0))</f>
        <v>2.205</v>
      </c>
      <c r="E167" s="5">
        <f ca="1">IF(OFFSET(Data!E$2,Report!$B$4+ROW()-2,0)=0,NA(),OFFSET(Data!E$2,Report!$B$4+ROW()-2,0))</f>
        <v>2.2113</v>
      </c>
      <c r="F167" s="5">
        <f ca="1">IF(OFFSET(Data!F$2,Report!$B$4+ROW()-2,0)=0,NA(),OFFSET(Data!F$2,Report!$B$4+ROW()-2,0))</f>
        <v>2.198898</v>
      </c>
      <c r="G167" s="5">
        <f ca="1">IF(OFFSET(Data!G$2,Report!$B$4+ROW()-2,0)=0,NA(),OFFSET(Data!G$2,Report!$B$4+ROW()-2,0))</f>
        <v>2.199152</v>
      </c>
      <c r="H167" s="6" t="e">
        <f ca="1">VLOOKUP($A167,Data!$H$2:$I$1048576,2,FALSE)</f>
        <v>#N/A</v>
      </c>
      <c r="I167" s="6" t="e">
        <f ca="1">VLOOKUP($A167,Data!$J$2:$K$1048576,2,FALSE)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IF(OFFSET(Data!A$2,Report!$B$4+ROW()-2,0)=0,NA(),OFFSET(Data!A$2,Report!$B$4+ROW()-2,0))</f>
        <v>1746092700</v>
      </c>
      <c r="B168" s="5">
        <f ca="1">IF(OFFSET(Data!B$2,Report!$B$4+ROW()-2,0)=0,NA(),OFFSET(Data!B$2,Report!$B$4+ROW()-2,0))</f>
        <v>2.2114</v>
      </c>
      <c r="C168" s="5">
        <f ca="1">IF(OFFSET(Data!C$2,Report!$B$4+ROW()-2,0)=0,NA(),OFFSET(Data!C$2,Report!$B$4+ROW()-2,0))</f>
        <v>2.2158</v>
      </c>
      <c r="D168" s="5">
        <f ca="1">IF(OFFSET(Data!D$2,Report!$B$4+ROW()-2,0)=0,NA(),OFFSET(Data!D$2,Report!$B$4+ROW()-2,0))</f>
        <v>2.2114</v>
      </c>
      <c r="E168" s="5">
        <f ca="1">IF(OFFSET(Data!E$2,Report!$B$4+ROW()-2,0)=0,NA(),OFFSET(Data!E$2,Report!$B$4+ROW()-2,0))</f>
        <v>2.2121</v>
      </c>
      <c r="F168" s="5">
        <f ca="1">IF(OFFSET(Data!F$2,Report!$B$4+ROW()-2,0)=0,NA(),OFFSET(Data!F$2,Report!$B$4+ROW()-2,0))</f>
        <v>2.199158</v>
      </c>
      <c r="G168" s="5">
        <f ca="1">IF(OFFSET(Data!G$2,Report!$B$4+ROW()-2,0)=0,NA(),OFFSET(Data!G$2,Report!$B$4+ROW()-2,0))</f>
        <v>2.199553</v>
      </c>
      <c r="H168" s="6" t="e">
        <f ca="1">VLOOKUP($A168,Data!$H$2:$I$1048576,2,FALSE)</f>
        <v>#N/A</v>
      </c>
      <c r="I168" s="6" t="e">
        <f ca="1">VLOOKUP($A168,Data!$J$2:$K$1048576,2,FALSE)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 t="e">
        <f ca="1">INDEX(OFFSET(Data!$L$2,Report!$B$4+ROW()-2,0,1,10),1,MATCH(Fibo423,OFFSET(Data!$L$2,Report!$B$4+ROW()-2,0,1,10),FALSE)+1)</f>
        <v>#N/A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IF(OFFSET(Data!A$2,Report!$B$4+ROW()-2,0)=0,NA(),OFFSET(Data!A$2,Report!$B$4+ROW()-2,0))</f>
        <v>1746093600</v>
      </c>
      <c r="B169" s="5">
        <f ca="1">IF(OFFSET(Data!B$2,Report!$B$4+ROW()-2,0)=0,NA(),OFFSET(Data!B$2,Report!$B$4+ROW()-2,0))</f>
        <v>2.2119</v>
      </c>
      <c r="C169" s="5">
        <f ca="1">IF(OFFSET(Data!C$2,Report!$B$4+ROW()-2,0)=0,NA(),OFFSET(Data!C$2,Report!$B$4+ROW()-2,0))</f>
        <v>2.2156</v>
      </c>
      <c r="D169" s="5">
        <f ca="1">IF(OFFSET(Data!D$2,Report!$B$4+ROW()-2,0)=0,NA(),OFFSET(Data!D$2,Report!$B$4+ROW()-2,0))</f>
        <v>2.2113</v>
      </c>
      <c r="E169" s="5">
        <f ca="1">IF(OFFSET(Data!E$2,Report!$B$4+ROW()-2,0)=0,NA(),OFFSET(Data!E$2,Report!$B$4+ROW()-2,0))</f>
        <v>2.2153</v>
      </c>
      <c r="F169" s="5">
        <f ca="1">IF(OFFSET(Data!F$2,Report!$B$4+ROW()-2,0)=0,NA(),OFFSET(Data!F$2,Report!$B$4+ROW()-2,0))</f>
        <v>2.199567</v>
      </c>
      <c r="G169" s="5">
        <f ca="1">IF(OFFSET(Data!G$2,Report!$B$4+ROW()-2,0)=0,NA(),OFFSET(Data!G$2,Report!$B$4+ROW()-2,0))</f>
        <v>2.20005</v>
      </c>
      <c r="H169" s="6" t="e">
        <f ca="1">VLOOKUP($A169,Data!$H$2:$I$1048576,2,FALSE)</f>
        <v>#N/A</v>
      </c>
      <c r="I169" s="6" t="e">
        <f ca="1">VLOOKUP($A169,Data!$J$2:$K$1048576,2,FALSE)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IF(OFFSET(Data!A$2,Report!$B$4+ROW()-2,0)=0,NA(),OFFSET(Data!A$2,Report!$B$4+ROW()-2,0))</f>
        <v>1746094500</v>
      </c>
      <c r="B170" s="5">
        <f ca="1">IF(OFFSET(Data!B$2,Report!$B$4+ROW()-2,0)=0,NA(),OFFSET(Data!B$2,Report!$B$4+ROW()-2,0))</f>
        <v>2.2153</v>
      </c>
      <c r="C170" s="5">
        <f ca="1">IF(OFFSET(Data!C$2,Report!$B$4+ROW()-2,0)=0,NA(),OFFSET(Data!C$2,Report!$B$4+ROW()-2,0))</f>
        <v>2.2394</v>
      </c>
      <c r="D170" s="5">
        <f ca="1">IF(OFFSET(Data!D$2,Report!$B$4+ROW()-2,0)=0,NA(),OFFSET(Data!D$2,Report!$B$4+ROW()-2,0))</f>
        <v>2.2153</v>
      </c>
      <c r="E170" s="5">
        <f ca="1">IF(OFFSET(Data!E$2,Report!$B$4+ROW()-2,0)=0,NA(),OFFSET(Data!E$2,Report!$B$4+ROW()-2,0))</f>
        <v>2.2371</v>
      </c>
      <c r="F170" s="5">
        <f ca="1">IF(OFFSET(Data!F$2,Report!$B$4+ROW()-2,0)=0,NA(),OFFSET(Data!F$2,Report!$B$4+ROW()-2,0))</f>
        <v>2.20006</v>
      </c>
      <c r="G170" s="5">
        <f ca="1">IF(OFFSET(Data!G$2,Report!$B$4+ROW()-2,0)=0,NA(),OFFSET(Data!G$2,Report!$B$4+ROW()-2,0))</f>
        <v>2.20101</v>
      </c>
      <c r="H170" s="6" t="e">
        <f ca="1">VLOOKUP($A170,Data!$H$2:$I$1048576,2,FALSE)</f>
        <v>#N/A</v>
      </c>
      <c r="I170" s="6">
        <f ca="1">VLOOKUP($A170,Data!$J$2:$K$1048576,2,FALSE)</f>
        <v>2.2172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IF(OFFSET(Data!A$2,Report!$B$4+ROW()-2,0)=0,NA(),OFFSET(Data!A$2,Report!$B$4+ROW()-2,0))</f>
        <v>1746095400</v>
      </c>
      <c r="B171" s="5">
        <f ca="1">IF(OFFSET(Data!B$2,Report!$B$4+ROW()-2,0)=0,NA(),OFFSET(Data!B$2,Report!$B$4+ROW()-2,0))</f>
        <v>2.2375</v>
      </c>
      <c r="C171" s="5">
        <f ca="1">IF(OFFSET(Data!C$2,Report!$B$4+ROW()-2,0)=0,NA(),OFFSET(Data!C$2,Report!$B$4+ROW()-2,0))</f>
        <v>2.2433</v>
      </c>
      <c r="D171" s="5">
        <f ca="1">IF(OFFSET(Data!D$2,Report!$B$4+ROW()-2,0)=0,NA(),OFFSET(Data!D$2,Report!$B$4+ROW()-2,0))</f>
        <v>2.2271</v>
      </c>
      <c r="E171" s="5">
        <f ca="1">IF(OFFSET(Data!E$2,Report!$B$4+ROW()-2,0)=0,NA(),OFFSET(Data!E$2,Report!$B$4+ROW()-2,0))</f>
        <v>2.2294</v>
      </c>
      <c r="F171" s="5">
        <f ca="1">IF(OFFSET(Data!F$2,Report!$B$4+ROW()-2,0)=0,NA(),OFFSET(Data!F$2,Report!$B$4+ROW()-2,0))</f>
        <v>2.201027</v>
      </c>
      <c r="G171" s="5">
        <f ca="1">IF(OFFSET(Data!G$2,Report!$B$4+ROW()-2,0)=0,NA(),OFFSET(Data!G$2,Report!$B$4+ROW()-2,0))</f>
        <v>2.201678</v>
      </c>
      <c r="H171" s="6" t="e">
        <f ca="1">VLOOKUP($A171,Data!$H$2:$I$1048576,2,FALSE)</f>
        <v>#N/A</v>
      </c>
      <c r="I171" s="6" t="e">
        <f ca="1">VLOOKUP($A171,Data!$J$2:$K$1048576,2,FALSE)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IF(OFFSET(Data!A$2,Report!$B$4+ROW()-2,0)=0,NA(),OFFSET(Data!A$2,Report!$B$4+ROW()-2,0))</f>
        <v>1746096300</v>
      </c>
      <c r="B172" s="5">
        <f ca="1">IF(OFFSET(Data!B$2,Report!$B$4+ROW()-2,0)=0,NA(),OFFSET(Data!B$2,Report!$B$4+ROW()-2,0))</f>
        <v>2.23</v>
      </c>
      <c r="C172" s="5">
        <f ca="1">IF(OFFSET(Data!C$2,Report!$B$4+ROW()-2,0)=0,NA(),OFFSET(Data!C$2,Report!$B$4+ROW()-2,0))</f>
        <v>2.2346</v>
      </c>
      <c r="D172" s="5">
        <f ca="1">IF(OFFSET(Data!D$2,Report!$B$4+ROW()-2,0)=0,NA(),OFFSET(Data!D$2,Report!$B$4+ROW()-2,0))</f>
        <v>2.2262</v>
      </c>
      <c r="E172" s="5">
        <f ca="1">IF(OFFSET(Data!E$2,Report!$B$4+ROW()-2,0)=0,NA(),OFFSET(Data!E$2,Report!$B$4+ROW()-2,0))</f>
        <v>2.2329</v>
      </c>
      <c r="F172" s="5">
        <f ca="1">IF(OFFSET(Data!F$2,Report!$B$4+ROW()-2,0)=0,NA(),OFFSET(Data!F$2,Report!$B$4+ROW()-2,0))</f>
        <v>2.201712</v>
      </c>
      <c r="G172" s="5">
        <f ca="1">IF(OFFSET(Data!G$2,Report!$B$4+ROW()-2,0)=0,NA(),OFFSET(Data!G$2,Report!$B$4+ROW()-2,0))</f>
        <v>2.202363</v>
      </c>
      <c r="H172" s="6" t="e">
        <f ca="1">VLOOKUP($A172,Data!$H$2:$I$1048576,2,FALSE)</f>
        <v>#N/A</v>
      </c>
      <c r="I172" s="6" t="e">
        <f ca="1">VLOOKUP($A172,Data!$J$2:$K$1048576,2,FALSE)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IF(OFFSET(Data!A$2,Report!$B$4+ROW()-2,0)=0,NA(),OFFSET(Data!A$2,Report!$B$4+ROW()-2,0))</f>
        <v>1746097200</v>
      </c>
      <c r="B173" s="5">
        <f ca="1">IF(OFFSET(Data!B$2,Report!$B$4+ROW()-2,0)=0,NA(),OFFSET(Data!B$2,Report!$B$4+ROW()-2,0))</f>
        <v>2.2326</v>
      </c>
      <c r="C173" s="5">
        <f ca="1">IF(OFFSET(Data!C$2,Report!$B$4+ROW()-2,0)=0,NA(),OFFSET(Data!C$2,Report!$B$4+ROW()-2,0))</f>
        <v>2.2373</v>
      </c>
      <c r="D173" s="5">
        <f ca="1">IF(OFFSET(Data!D$2,Report!$B$4+ROW()-2,0)=0,NA(),OFFSET(Data!D$2,Report!$B$4+ROW()-2,0))</f>
        <v>2.2293</v>
      </c>
      <c r="E173" s="5">
        <f ca="1">IF(OFFSET(Data!E$2,Report!$B$4+ROW()-2,0)=0,NA(),OFFSET(Data!E$2,Report!$B$4+ROW()-2,0))</f>
        <v>2.2331</v>
      </c>
      <c r="F173" s="5">
        <f ca="1">IF(OFFSET(Data!F$2,Report!$B$4+ROW()-2,0)=0,NA(),OFFSET(Data!F$2,Report!$B$4+ROW()-2,0))</f>
        <v>2.202388</v>
      </c>
      <c r="G173" s="5">
        <f ca="1">IF(OFFSET(Data!G$2,Report!$B$4+ROW()-2,0)=0,NA(),OFFSET(Data!G$2,Report!$B$4+ROW()-2,0))</f>
        <v>2.202802</v>
      </c>
      <c r="H173" s="6" t="e">
        <f ca="1">VLOOKUP($A173,Data!$H$2:$I$1048576,2,FALSE)</f>
        <v>#N/A</v>
      </c>
      <c r="I173" s="6" t="e">
        <f ca="1">VLOOKUP($A173,Data!$J$2:$K$1048576,2,FALSE)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IF(OFFSET(Data!A$2,Report!$B$4+ROW()-2,0)=0,NA(),OFFSET(Data!A$2,Report!$B$4+ROW()-2,0))</f>
        <v>1746098100</v>
      </c>
      <c r="B174" s="5">
        <f ca="1">IF(OFFSET(Data!B$2,Report!$B$4+ROW()-2,0)=0,NA(),OFFSET(Data!B$2,Report!$B$4+ROW()-2,0))</f>
        <v>2.2332</v>
      </c>
      <c r="C174" s="5">
        <f ca="1">IF(OFFSET(Data!C$2,Report!$B$4+ROW()-2,0)=0,NA(),OFFSET(Data!C$2,Report!$B$4+ROW()-2,0))</f>
        <v>2.2339</v>
      </c>
      <c r="D174" s="5">
        <f ca="1">IF(OFFSET(Data!D$2,Report!$B$4+ROW()-2,0)=0,NA(),OFFSET(Data!D$2,Report!$B$4+ROW()-2,0))</f>
        <v>2.2266</v>
      </c>
      <c r="E174" s="5">
        <f ca="1">IF(OFFSET(Data!E$2,Report!$B$4+ROW()-2,0)=0,NA(),OFFSET(Data!E$2,Report!$B$4+ROW()-2,0))</f>
        <v>2.2286</v>
      </c>
      <c r="F174" s="5">
        <f ca="1">IF(OFFSET(Data!F$2,Report!$B$4+ROW()-2,0)=0,NA(),OFFSET(Data!F$2,Report!$B$4+ROW()-2,0))</f>
        <v>2.202837</v>
      </c>
      <c r="G174" s="5">
        <f ca="1">IF(OFFSET(Data!G$2,Report!$B$4+ROW()-2,0)=0,NA(),OFFSET(Data!G$2,Report!$B$4+ROW()-2,0))</f>
        <v>2.203168</v>
      </c>
      <c r="H174" s="6" t="e">
        <f ca="1">VLOOKUP($A174,Data!$H$2:$I$1048576,2,FALSE)</f>
        <v>#N/A</v>
      </c>
      <c r="I174" s="6" t="e">
        <f ca="1">VLOOKUP($A174,Data!$J$2:$K$1048576,2,FALSE)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IF(OFFSET(Data!A$2,Report!$B$4+ROW()-2,0)=0,NA(),OFFSET(Data!A$2,Report!$B$4+ROW()-2,0))</f>
        <v>1746099000</v>
      </c>
      <c r="B175" s="5">
        <f ca="1">IF(OFFSET(Data!B$2,Report!$B$4+ROW()-2,0)=0,NA(),OFFSET(Data!B$2,Report!$B$4+ROW()-2,0))</f>
        <v>2.2287</v>
      </c>
      <c r="C175" s="5">
        <f ca="1">IF(OFFSET(Data!C$2,Report!$B$4+ROW()-2,0)=0,NA(),OFFSET(Data!C$2,Report!$B$4+ROW()-2,0))</f>
        <v>2.2369</v>
      </c>
      <c r="D175" s="5">
        <f ca="1">IF(OFFSET(Data!D$2,Report!$B$4+ROW()-2,0)=0,NA(),OFFSET(Data!D$2,Report!$B$4+ROW()-2,0))</f>
        <v>2.2287</v>
      </c>
      <c r="E175" s="5">
        <f ca="1">IF(OFFSET(Data!E$2,Report!$B$4+ROW()-2,0)=0,NA(),OFFSET(Data!E$2,Report!$B$4+ROW()-2,0))</f>
        <v>2.235</v>
      </c>
      <c r="F175" s="5">
        <f ca="1">IF(OFFSET(Data!F$2,Report!$B$4+ROW()-2,0)=0,NA(),OFFSET(Data!F$2,Report!$B$4+ROW()-2,0))</f>
        <v>2.203197</v>
      </c>
      <c r="G175" s="5">
        <f ca="1">IF(OFFSET(Data!G$2,Report!$B$4+ROW()-2,0)=0,NA(),OFFSET(Data!G$2,Report!$B$4+ROW()-2,0))</f>
        <v>2.203723</v>
      </c>
      <c r="H175" s="6" t="e">
        <f ca="1">VLOOKUP($A175,Data!$H$2:$I$1048576,2,FALSE)</f>
        <v>#N/A</v>
      </c>
      <c r="I175" s="6" t="e">
        <f ca="1">VLOOKUP($A175,Data!$J$2:$K$1048576,2,FALSE)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IF(OFFSET(Data!A$2,Report!$B$4+ROW()-2,0)=0,NA(),OFFSET(Data!A$2,Report!$B$4+ROW()-2,0))</f>
        <v>1746099900</v>
      </c>
      <c r="B176" s="5">
        <f ca="1">IF(OFFSET(Data!B$2,Report!$B$4+ROW()-2,0)=0,NA(),OFFSET(Data!B$2,Report!$B$4+ROW()-2,0))</f>
        <v>2.2348</v>
      </c>
      <c r="C176" s="5">
        <f ca="1">IF(OFFSET(Data!C$2,Report!$B$4+ROW()-2,0)=0,NA(),OFFSET(Data!C$2,Report!$B$4+ROW()-2,0))</f>
        <v>2.2359</v>
      </c>
      <c r="D176" s="5">
        <f ca="1">IF(OFFSET(Data!D$2,Report!$B$4+ROW()-2,0)=0,NA(),OFFSET(Data!D$2,Report!$B$4+ROW()-2,0))</f>
        <v>2.2328</v>
      </c>
      <c r="E176" s="5">
        <f ca="1">IF(OFFSET(Data!E$2,Report!$B$4+ROW()-2,0)=0,NA(),OFFSET(Data!E$2,Report!$B$4+ROW()-2,0))</f>
        <v>2.2345</v>
      </c>
      <c r="F176" s="5">
        <f ca="1">IF(OFFSET(Data!F$2,Report!$B$4+ROW()-2,0)=0,NA(),OFFSET(Data!F$2,Report!$B$4+ROW()-2,0))</f>
        <v>2.203742</v>
      </c>
      <c r="G176" s="5">
        <f ca="1">IF(OFFSET(Data!G$2,Report!$B$4+ROW()-2,0)=0,NA(),OFFSET(Data!G$2,Report!$B$4+ROW()-2,0))</f>
        <v>2.204377</v>
      </c>
      <c r="H176" s="6" t="e">
        <f ca="1">VLOOKUP($A176,Data!$H$2:$I$1048576,2,FALSE)</f>
        <v>#N/A</v>
      </c>
      <c r="I176" s="6" t="e">
        <f ca="1">VLOOKUP($A176,Data!$J$2:$K$1048576,2,FALSE)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IF(OFFSET(Data!A$2,Report!$B$4+ROW()-2,0)=0,NA(),OFFSET(Data!A$2,Report!$B$4+ROW()-2,0))</f>
        <v>1746100800</v>
      </c>
      <c r="B177" s="5">
        <f ca="1">IF(OFFSET(Data!B$2,Report!$B$4+ROW()-2,0)=0,NA(),OFFSET(Data!B$2,Report!$B$4+ROW()-2,0))</f>
        <v>2.235</v>
      </c>
      <c r="C177" s="5">
        <f ca="1">IF(OFFSET(Data!C$2,Report!$B$4+ROW()-2,0)=0,NA(),OFFSET(Data!C$2,Report!$B$4+ROW()-2,0))</f>
        <v>2.2419</v>
      </c>
      <c r="D177" s="5">
        <f ca="1">IF(OFFSET(Data!D$2,Report!$B$4+ROW()-2,0)=0,NA(),OFFSET(Data!D$2,Report!$B$4+ROW()-2,0))</f>
        <v>2.2327</v>
      </c>
      <c r="E177" s="5">
        <f ca="1">IF(OFFSET(Data!E$2,Report!$B$4+ROW()-2,0)=0,NA(),OFFSET(Data!E$2,Report!$B$4+ROW()-2,0))</f>
        <v>2.2394</v>
      </c>
      <c r="F177" s="5">
        <f ca="1">IF(OFFSET(Data!F$2,Report!$B$4+ROW()-2,0)=0,NA(),OFFSET(Data!F$2,Report!$B$4+ROW()-2,0))</f>
        <v>2.204407</v>
      </c>
      <c r="G177" s="5">
        <f ca="1">IF(OFFSET(Data!G$2,Report!$B$4+ROW()-2,0)=0,NA(),OFFSET(Data!G$2,Report!$B$4+ROW()-2,0))</f>
        <v>2.205055</v>
      </c>
      <c r="H177" s="6" t="e">
        <f ca="1">VLOOKUP($A177,Data!$H$2:$I$1048576,2,FALSE)</f>
        <v>#N/A</v>
      </c>
      <c r="I177" s="6" t="e">
        <f ca="1">VLOOKUP($A177,Data!$J$2:$K$1048576,2,FALSE)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IF(OFFSET(Data!A$2,Report!$B$4+ROW()-2,0)=0,NA(),OFFSET(Data!A$2,Report!$B$4+ROW()-2,0))</f>
        <v>1746101700</v>
      </c>
      <c r="B178" s="5">
        <f ca="1">IF(OFFSET(Data!B$2,Report!$B$4+ROW()-2,0)=0,NA(),OFFSET(Data!B$2,Report!$B$4+ROW()-2,0))</f>
        <v>2.2394</v>
      </c>
      <c r="C178" s="5">
        <f ca="1">IF(OFFSET(Data!C$2,Report!$B$4+ROW()-2,0)=0,NA(),OFFSET(Data!C$2,Report!$B$4+ROW()-2,0))</f>
        <v>2.2401</v>
      </c>
      <c r="D178" s="5">
        <f ca="1">IF(OFFSET(Data!D$2,Report!$B$4+ROW()-2,0)=0,NA(),OFFSET(Data!D$2,Report!$B$4+ROW()-2,0))</f>
        <v>2.2328</v>
      </c>
      <c r="E178" s="5">
        <f ca="1">IF(OFFSET(Data!E$2,Report!$B$4+ROW()-2,0)=0,NA(),OFFSET(Data!E$2,Report!$B$4+ROW()-2,0))</f>
        <v>2.2328</v>
      </c>
      <c r="F178" s="5">
        <f ca="1">IF(OFFSET(Data!F$2,Report!$B$4+ROW()-2,0)=0,NA(),OFFSET(Data!F$2,Report!$B$4+ROW()-2,0))</f>
        <v>2.205082</v>
      </c>
      <c r="G178" s="5">
        <f ca="1">IF(OFFSET(Data!G$2,Report!$B$4+ROW()-2,0)=0,NA(),OFFSET(Data!G$2,Report!$B$4+ROW()-2,0))</f>
        <v>2.205582</v>
      </c>
      <c r="H178" s="6" t="e">
        <f ca="1">VLOOKUP($A178,Data!$H$2:$I$1048576,2,FALSE)</f>
        <v>#N/A</v>
      </c>
      <c r="I178" s="6" t="e">
        <f ca="1">VLOOKUP($A178,Data!$J$2:$K$1048576,2,FALSE)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IF(OFFSET(Data!A$2,Report!$B$4+ROW()-2,0)=0,NA(),OFFSET(Data!A$2,Report!$B$4+ROW()-2,0))</f>
        <v>1746102600</v>
      </c>
      <c r="B179" s="5">
        <f ca="1">IF(OFFSET(Data!B$2,Report!$B$4+ROW()-2,0)=0,NA(),OFFSET(Data!B$2,Report!$B$4+ROW()-2,0))</f>
        <v>2.2317</v>
      </c>
      <c r="C179" s="5">
        <f ca="1">IF(OFFSET(Data!C$2,Report!$B$4+ROW()-2,0)=0,NA(),OFFSET(Data!C$2,Report!$B$4+ROW()-2,0))</f>
        <v>2.2378</v>
      </c>
      <c r="D179" s="5">
        <f ca="1">IF(OFFSET(Data!D$2,Report!$B$4+ROW()-2,0)=0,NA(),OFFSET(Data!D$2,Report!$B$4+ROW()-2,0))</f>
        <v>2.2296</v>
      </c>
      <c r="E179" s="5">
        <f ca="1">IF(OFFSET(Data!E$2,Report!$B$4+ROW()-2,0)=0,NA(),OFFSET(Data!E$2,Report!$B$4+ROW()-2,0))</f>
        <v>2.2369</v>
      </c>
      <c r="F179" s="5">
        <f ca="1">IF(OFFSET(Data!F$2,Report!$B$4+ROW()-2,0)=0,NA(),OFFSET(Data!F$2,Report!$B$4+ROW()-2,0))</f>
        <v>2.20559</v>
      </c>
      <c r="G179" s="5">
        <f ca="1">IF(OFFSET(Data!G$2,Report!$B$4+ROW()-2,0)=0,NA(),OFFSET(Data!G$2,Report!$B$4+ROW()-2,0))</f>
        <v>2.20619</v>
      </c>
      <c r="H179" s="6" t="e">
        <f ca="1">VLOOKUP($A179,Data!$H$2:$I$1048576,2,FALSE)</f>
        <v>#N/A</v>
      </c>
      <c r="I179" s="6" t="e">
        <f ca="1">VLOOKUP($A179,Data!$J$2:$K$1048576,2,FALSE)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IF(OFFSET(Data!A$2,Report!$B$4+ROW()-2,0)=0,NA(),OFFSET(Data!A$2,Report!$B$4+ROW()-2,0))</f>
        <v>1746103500</v>
      </c>
      <c r="B180" s="5">
        <f ca="1">IF(OFFSET(Data!B$2,Report!$B$4+ROW()-2,0)=0,NA(),OFFSET(Data!B$2,Report!$B$4+ROW()-2,0))</f>
        <v>2.2368</v>
      </c>
      <c r="C180" s="5">
        <f ca="1">IF(OFFSET(Data!C$2,Report!$B$4+ROW()-2,0)=0,NA(),OFFSET(Data!C$2,Report!$B$4+ROW()-2,0))</f>
        <v>2.2376</v>
      </c>
      <c r="D180" s="5">
        <f ca="1">IF(OFFSET(Data!D$2,Report!$B$4+ROW()-2,0)=0,NA(),OFFSET(Data!D$2,Report!$B$4+ROW()-2,0))</f>
        <v>2.234</v>
      </c>
      <c r="E180" s="5">
        <f ca="1">IF(OFFSET(Data!E$2,Report!$B$4+ROW()-2,0)=0,NA(),OFFSET(Data!E$2,Report!$B$4+ROW()-2,0))</f>
        <v>2.2354</v>
      </c>
      <c r="F180" s="5">
        <f ca="1">IF(OFFSET(Data!F$2,Report!$B$4+ROW()-2,0)=0,NA(),OFFSET(Data!F$2,Report!$B$4+ROW()-2,0))</f>
        <v>2.206195</v>
      </c>
      <c r="G180" s="5">
        <f ca="1">IF(OFFSET(Data!G$2,Report!$B$4+ROW()-2,0)=0,NA(),OFFSET(Data!G$2,Report!$B$4+ROW()-2,0))</f>
        <v>2.206808</v>
      </c>
      <c r="H180" s="6" t="e">
        <f ca="1">VLOOKUP($A180,Data!$H$2:$I$1048576,2,FALSE)</f>
        <v>#N/A</v>
      </c>
      <c r="I180" s="6" t="e">
        <f ca="1">VLOOKUP($A180,Data!$J$2:$K$1048576,2,FALSE)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IF(OFFSET(Data!A$2,Report!$B$4+ROW()-2,0)=0,NA(),OFFSET(Data!A$2,Report!$B$4+ROW()-2,0))</f>
        <v>1746104400</v>
      </c>
      <c r="B181" s="5">
        <f ca="1">IF(OFFSET(Data!B$2,Report!$B$4+ROW()-2,0)=0,NA(),OFFSET(Data!B$2,Report!$B$4+ROW()-2,0))</f>
        <v>2.2345</v>
      </c>
      <c r="C181" s="5">
        <f ca="1">IF(OFFSET(Data!C$2,Report!$B$4+ROW()-2,0)=0,NA(),OFFSET(Data!C$2,Report!$B$4+ROW()-2,0))</f>
        <v>2.2405</v>
      </c>
      <c r="D181" s="5">
        <f ca="1">IF(OFFSET(Data!D$2,Report!$B$4+ROW()-2,0)=0,NA(),OFFSET(Data!D$2,Report!$B$4+ROW()-2,0))</f>
        <v>2.2329</v>
      </c>
      <c r="E181" s="5">
        <f ca="1">IF(OFFSET(Data!E$2,Report!$B$4+ROW()-2,0)=0,NA(),OFFSET(Data!E$2,Report!$B$4+ROW()-2,0))</f>
        <v>2.2404</v>
      </c>
      <c r="F181" s="5">
        <f ca="1">IF(OFFSET(Data!F$2,Report!$B$4+ROW()-2,0)=0,NA(),OFFSET(Data!F$2,Report!$B$4+ROW()-2,0))</f>
        <v>2.206797</v>
      </c>
      <c r="G181" s="5">
        <f ca="1">IF(OFFSET(Data!G$2,Report!$B$4+ROW()-2,0)=0,NA(),OFFSET(Data!G$2,Report!$B$4+ROW()-2,0))</f>
        <v>2.207487</v>
      </c>
      <c r="H181" s="6" t="e">
        <f ca="1">VLOOKUP($A181,Data!$H$2:$I$1048576,2,FALSE)</f>
        <v>#N/A</v>
      </c>
      <c r="I181" s="6" t="e">
        <f ca="1">VLOOKUP($A181,Data!$J$2:$K$1048576,2,FALSE)</f>
        <v>#N/A</v>
      </c>
      <c r="J181" t="e">
        <f ca="1">INDEX(OFFSET(Data!$L$2,Report!$B$4+ROW()-2,0,1,10),1,MATCH(Fibo161,OFFSET(Data!$L$2,Report!$B$4+ROW()-2,0,1,10),FALSE)+1)</f>
        <v>#N/A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IF(OFFSET(Data!A$2,Report!$B$4+ROW()-2,0)=0,NA(),OFFSET(Data!A$2,Report!$B$4+ROW()-2,0))</f>
        <v>1746105300</v>
      </c>
      <c r="B182" s="5">
        <f ca="1">IF(OFFSET(Data!B$2,Report!$B$4+ROW()-2,0)=0,NA(),OFFSET(Data!B$2,Report!$B$4+ROW()-2,0))</f>
        <v>2.2407</v>
      </c>
      <c r="C182" s="5">
        <f ca="1">IF(OFFSET(Data!C$2,Report!$B$4+ROW()-2,0)=0,NA(),OFFSET(Data!C$2,Report!$B$4+ROW()-2,0))</f>
        <v>2.2407</v>
      </c>
      <c r="D182" s="5">
        <f ca="1">IF(OFFSET(Data!D$2,Report!$B$4+ROW()-2,0)=0,NA(),OFFSET(Data!D$2,Report!$B$4+ROW()-2,0))</f>
        <v>2.2351</v>
      </c>
      <c r="E182" s="5">
        <f ca="1">IF(OFFSET(Data!E$2,Report!$B$4+ROW()-2,0)=0,NA(),OFFSET(Data!E$2,Report!$B$4+ROW()-2,0))</f>
        <v>2.2373</v>
      </c>
      <c r="F182" s="5">
        <f ca="1">IF(OFFSET(Data!F$2,Report!$B$4+ROW()-2,0)=0,NA(),OFFSET(Data!F$2,Report!$B$4+ROW()-2,0))</f>
        <v>2.207487</v>
      </c>
      <c r="G182" s="5">
        <f ca="1">IF(OFFSET(Data!G$2,Report!$B$4+ROW()-2,0)=0,NA(),OFFSET(Data!G$2,Report!$B$4+ROW()-2,0))</f>
        <v>2.208222</v>
      </c>
      <c r="H182" s="6" t="e">
        <f ca="1">VLOOKUP($A182,Data!$H$2:$I$1048576,2,FALSE)</f>
        <v>#N/A</v>
      </c>
      <c r="I182" s="6" t="e">
        <f ca="1">VLOOKUP($A182,Data!$J$2:$K$1048576,2,FALSE)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IF(OFFSET(Data!A$2,Report!$B$4+ROW()-2,0)=0,NA(),OFFSET(Data!A$2,Report!$B$4+ROW()-2,0))</f>
        <v>1746106200</v>
      </c>
      <c r="B183" s="5">
        <f ca="1">IF(OFFSET(Data!B$2,Report!$B$4+ROW()-2,0)=0,NA(),OFFSET(Data!B$2,Report!$B$4+ROW()-2,0))</f>
        <v>2.2375</v>
      </c>
      <c r="C183" s="5">
        <f ca="1">IF(OFFSET(Data!C$2,Report!$B$4+ROW()-2,0)=0,NA(),OFFSET(Data!C$2,Report!$B$4+ROW()-2,0))</f>
        <v>2.2383</v>
      </c>
      <c r="D183" s="5">
        <f ca="1">IF(OFFSET(Data!D$2,Report!$B$4+ROW()-2,0)=0,NA(),OFFSET(Data!D$2,Report!$B$4+ROW()-2,0))</f>
        <v>2.2197</v>
      </c>
      <c r="E183" s="5">
        <f ca="1">IF(OFFSET(Data!E$2,Report!$B$4+ROW()-2,0)=0,NA(),OFFSET(Data!E$2,Report!$B$4+ROW()-2,0))</f>
        <v>2.2277</v>
      </c>
      <c r="F183" s="5">
        <f ca="1">IF(OFFSET(Data!F$2,Report!$B$4+ROW()-2,0)=0,NA(),OFFSET(Data!F$2,Report!$B$4+ROW()-2,0))</f>
        <v>2.208223</v>
      </c>
      <c r="G183" s="5">
        <f ca="1">IF(OFFSET(Data!G$2,Report!$B$4+ROW()-2,0)=0,NA(),OFFSET(Data!G$2,Report!$B$4+ROW()-2,0))</f>
        <v>2.208803</v>
      </c>
      <c r="H183" s="6" t="e">
        <f ca="1">VLOOKUP($A183,Data!$H$2:$I$1048576,2,FALSE)</f>
        <v>#N/A</v>
      </c>
      <c r="I183" s="6" t="e">
        <f ca="1">VLOOKUP($A183,Data!$J$2:$K$1048576,2,FALSE)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IF(OFFSET(Data!A$2,Report!$B$4+ROW()-2,0)=0,NA(),OFFSET(Data!A$2,Report!$B$4+ROW()-2,0))</f>
        <v>1746107100</v>
      </c>
      <c r="B184" s="5">
        <f ca="1">IF(OFFSET(Data!B$2,Report!$B$4+ROW()-2,0)=0,NA(),OFFSET(Data!B$2,Report!$B$4+ROW()-2,0))</f>
        <v>2.2278</v>
      </c>
      <c r="C184" s="5">
        <f ca="1">IF(OFFSET(Data!C$2,Report!$B$4+ROW()-2,0)=0,NA(),OFFSET(Data!C$2,Report!$B$4+ROW()-2,0))</f>
        <v>2.2289</v>
      </c>
      <c r="D184" s="5">
        <f ca="1">IF(OFFSET(Data!D$2,Report!$B$4+ROW()-2,0)=0,NA(),OFFSET(Data!D$2,Report!$B$4+ROW()-2,0))</f>
        <v>2.2134</v>
      </c>
      <c r="E184" s="5">
        <f ca="1">IF(OFFSET(Data!E$2,Report!$B$4+ROW()-2,0)=0,NA(),OFFSET(Data!E$2,Report!$B$4+ROW()-2,0))</f>
        <v>2.2143</v>
      </c>
      <c r="F184" s="5">
        <f ca="1">IF(OFFSET(Data!F$2,Report!$B$4+ROW()-2,0)=0,NA(),OFFSET(Data!F$2,Report!$B$4+ROW()-2,0))</f>
        <v>2.208807</v>
      </c>
      <c r="G184" s="5">
        <f ca="1">IF(OFFSET(Data!G$2,Report!$B$4+ROW()-2,0)=0,NA(),OFFSET(Data!G$2,Report!$B$4+ROW()-2,0))</f>
        <v>2.209187</v>
      </c>
      <c r="H184" s="6" t="e">
        <f ca="1">VLOOKUP($A184,Data!$H$2:$I$1048576,2,FALSE)</f>
        <v>#N/A</v>
      </c>
      <c r="I184" s="6" t="e">
        <f ca="1">VLOOKUP($A184,Data!$J$2:$K$1048576,2,FALSE)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IF(OFFSET(Data!A$2,Report!$B$4+ROW()-2,0)=0,NA(),OFFSET(Data!A$2,Report!$B$4+ROW()-2,0))</f>
        <v>1746108000</v>
      </c>
      <c r="B185" s="5">
        <f ca="1">IF(OFFSET(Data!B$2,Report!$B$4+ROW()-2,0)=0,NA(),OFFSET(Data!B$2,Report!$B$4+ROW()-2,0))</f>
        <v>2.2152</v>
      </c>
      <c r="C185" s="5">
        <f ca="1">IF(OFFSET(Data!C$2,Report!$B$4+ROW()-2,0)=0,NA(),OFFSET(Data!C$2,Report!$B$4+ROW()-2,0))</f>
        <v>2.2289</v>
      </c>
      <c r="D185" s="5">
        <f ca="1">IF(OFFSET(Data!D$2,Report!$B$4+ROW()-2,0)=0,NA(),OFFSET(Data!D$2,Report!$B$4+ROW()-2,0))</f>
        <v>2.2142</v>
      </c>
      <c r="E185" s="5">
        <f ca="1">IF(OFFSET(Data!E$2,Report!$B$4+ROW()-2,0)=0,NA(),OFFSET(Data!E$2,Report!$B$4+ROW()-2,0))</f>
        <v>2.2261</v>
      </c>
      <c r="F185" s="5">
        <f ca="1">IF(OFFSET(Data!F$2,Report!$B$4+ROW()-2,0)=0,NA(),OFFSET(Data!F$2,Report!$B$4+ROW()-2,0))</f>
        <v>2.209207</v>
      </c>
      <c r="G185" s="5">
        <f ca="1">IF(OFFSET(Data!G$2,Report!$B$4+ROW()-2,0)=0,NA(),OFFSET(Data!G$2,Report!$B$4+ROW()-2,0))</f>
        <v>2.209662</v>
      </c>
      <c r="H185" s="6" t="e">
        <f ca="1">VLOOKUP($A185,Data!$H$2:$I$1048576,2,FALSE)</f>
        <v>#N/A</v>
      </c>
      <c r="I185" s="6" t="e">
        <f ca="1">VLOOKUP($A185,Data!$J$2:$K$1048576,2,FALSE)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IF(OFFSET(Data!A$2,Report!$B$4+ROW()-2,0)=0,NA(),OFFSET(Data!A$2,Report!$B$4+ROW()-2,0))</f>
        <v>1746108900</v>
      </c>
      <c r="B186" s="5">
        <f ca="1">IF(OFFSET(Data!B$2,Report!$B$4+ROW()-2,0)=0,NA(),OFFSET(Data!B$2,Report!$B$4+ROW()-2,0))</f>
        <v>2.2263</v>
      </c>
      <c r="C186" s="5">
        <f ca="1">IF(OFFSET(Data!C$2,Report!$B$4+ROW()-2,0)=0,NA(),OFFSET(Data!C$2,Report!$B$4+ROW()-2,0))</f>
        <v>2.2303</v>
      </c>
      <c r="D186" s="5">
        <f ca="1">IF(OFFSET(Data!D$2,Report!$B$4+ROW()-2,0)=0,NA(),OFFSET(Data!D$2,Report!$B$4+ROW()-2,0))</f>
        <v>2.223</v>
      </c>
      <c r="E186" s="5">
        <f ca="1">IF(OFFSET(Data!E$2,Report!$B$4+ROW()-2,0)=0,NA(),OFFSET(Data!E$2,Report!$B$4+ROW()-2,0))</f>
        <v>2.2278</v>
      </c>
      <c r="F186" s="5">
        <f ca="1">IF(OFFSET(Data!F$2,Report!$B$4+ROW()-2,0)=0,NA(),OFFSET(Data!F$2,Report!$B$4+ROW()-2,0))</f>
        <v>2.209698</v>
      </c>
      <c r="G186" s="5">
        <f ca="1">IF(OFFSET(Data!G$2,Report!$B$4+ROW()-2,0)=0,NA(),OFFSET(Data!G$2,Report!$B$4+ROW()-2,0))</f>
        <v>2.210217</v>
      </c>
      <c r="H186" s="6" t="e">
        <f ca="1">VLOOKUP($A186,Data!$H$2:$I$1048576,2,FALSE)</f>
        <v>#N/A</v>
      </c>
      <c r="I186" s="6" t="e">
        <f ca="1">VLOOKUP($A186,Data!$J$2:$K$1048576,2,FALSE)</f>
        <v>#N/A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IF(OFFSET(Data!A$2,Report!$B$4+ROW()-2,0)=0,NA(),OFFSET(Data!A$2,Report!$B$4+ROW()-2,0))</f>
        <v>1746109800</v>
      </c>
      <c r="B187" s="5">
        <f ca="1">IF(OFFSET(Data!B$2,Report!$B$4+ROW()-2,0)=0,NA(),OFFSET(Data!B$2,Report!$B$4+ROW()-2,0))</f>
        <v>2.2276</v>
      </c>
      <c r="C187" s="5">
        <f ca="1">IF(OFFSET(Data!C$2,Report!$B$4+ROW()-2,0)=0,NA(),OFFSET(Data!C$2,Report!$B$4+ROW()-2,0))</f>
        <v>2.2324</v>
      </c>
      <c r="D187" s="5">
        <f ca="1">IF(OFFSET(Data!D$2,Report!$B$4+ROW()-2,0)=0,NA(),OFFSET(Data!D$2,Report!$B$4+ROW()-2,0))</f>
        <v>2.2228</v>
      </c>
      <c r="E187" s="5">
        <f ca="1">IF(OFFSET(Data!E$2,Report!$B$4+ROW()-2,0)=0,NA(),OFFSET(Data!E$2,Report!$B$4+ROW()-2,0))</f>
        <v>2.2266</v>
      </c>
      <c r="F187" s="5">
        <f ca="1">IF(OFFSET(Data!F$2,Report!$B$4+ROW()-2,0)=0,NA(),OFFSET(Data!F$2,Report!$B$4+ROW()-2,0))</f>
        <v>2.210247</v>
      </c>
      <c r="G187" s="5">
        <f ca="1">IF(OFFSET(Data!G$2,Report!$B$4+ROW()-2,0)=0,NA(),OFFSET(Data!G$2,Report!$B$4+ROW()-2,0))</f>
        <v>2.210818</v>
      </c>
      <c r="H187" s="6" t="e">
        <f ca="1">VLOOKUP($A187,Data!$H$2:$I$1048576,2,FALSE)</f>
        <v>#N/A</v>
      </c>
      <c r="I187" s="6" t="e">
        <f ca="1">VLOOKUP($A187,Data!$J$2:$K$1048576,2,FALSE)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IF(OFFSET(Data!A$2,Report!$B$4+ROW()-2,0)=0,NA(),OFFSET(Data!A$2,Report!$B$4+ROW()-2,0))</f>
        <v>1746110700</v>
      </c>
      <c r="B188" s="5">
        <f ca="1">IF(OFFSET(Data!B$2,Report!$B$4+ROW()-2,0)=0,NA(),OFFSET(Data!B$2,Report!$B$4+ROW()-2,0))</f>
        <v>2.2262</v>
      </c>
      <c r="C188" s="5">
        <f ca="1">IF(OFFSET(Data!C$2,Report!$B$4+ROW()-2,0)=0,NA(),OFFSET(Data!C$2,Report!$B$4+ROW()-2,0))</f>
        <v>2.241</v>
      </c>
      <c r="D188" s="5">
        <f ca="1">IF(OFFSET(Data!D$2,Report!$B$4+ROW()-2,0)=0,NA(),OFFSET(Data!D$2,Report!$B$4+ROW()-2,0))</f>
        <v>2.2251</v>
      </c>
      <c r="E188" s="5">
        <f ca="1">IF(OFFSET(Data!E$2,Report!$B$4+ROW()-2,0)=0,NA(),OFFSET(Data!E$2,Report!$B$4+ROW()-2,0))</f>
        <v>2.2409</v>
      </c>
      <c r="F188" s="5">
        <f ca="1">IF(OFFSET(Data!F$2,Report!$B$4+ROW()-2,0)=0,NA(),OFFSET(Data!F$2,Report!$B$4+ROW()-2,0))</f>
        <v>2.210842</v>
      </c>
      <c r="G188" s="5">
        <f ca="1">IF(OFFSET(Data!G$2,Report!$B$4+ROW()-2,0)=0,NA(),OFFSET(Data!G$2,Report!$B$4+ROW()-2,0))</f>
        <v>2.211698</v>
      </c>
      <c r="H188" s="6" t="e">
        <f ca="1">VLOOKUP($A188,Data!$H$2:$I$1048576,2,FALSE)</f>
        <v>#N/A</v>
      </c>
      <c r="I188" s="6" t="e">
        <f ca="1">VLOOKUP($A188,Data!$J$2:$K$1048576,2,FALSE)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IF(OFFSET(Data!A$2,Report!$B$4+ROW()-2,0)=0,NA(),OFFSET(Data!A$2,Report!$B$4+ROW()-2,0))</f>
        <v>1746111600</v>
      </c>
      <c r="B189" s="5">
        <f ca="1">IF(OFFSET(Data!B$2,Report!$B$4+ROW()-2,0)=0,NA(),OFFSET(Data!B$2,Report!$B$4+ROW()-2,0))</f>
        <v>2.241</v>
      </c>
      <c r="C189" s="5">
        <f ca="1">IF(OFFSET(Data!C$2,Report!$B$4+ROW()-2,0)=0,NA(),OFFSET(Data!C$2,Report!$B$4+ROW()-2,0))</f>
        <v>2.2526</v>
      </c>
      <c r="D189" s="5">
        <f ca="1">IF(OFFSET(Data!D$2,Report!$B$4+ROW()-2,0)=0,NA(),OFFSET(Data!D$2,Report!$B$4+ROW()-2,0))</f>
        <v>2.2354</v>
      </c>
      <c r="E189" s="5">
        <f ca="1">IF(OFFSET(Data!E$2,Report!$B$4+ROW()-2,0)=0,NA(),OFFSET(Data!E$2,Report!$B$4+ROW()-2,0))</f>
        <v>2.2515</v>
      </c>
      <c r="F189" s="5">
        <f ca="1">IF(OFFSET(Data!F$2,Report!$B$4+ROW()-2,0)=0,NA(),OFFSET(Data!F$2,Report!$B$4+ROW()-2,0))</f>
        <v>2.211722</v>
      </c>
      <c r="G189" s="5">
        <f ca="1">IF(OFFSET(Data!G$2,Report!$B$4+ROW()-2,0)=0,NA(),OFFSET(Data!G$2,Report!$B$4+ROW()-2,0))</f>
        <v>2.212713</v>
      </c>
      <c r="H189" s="6" t="e">
        <f ca="1">VLOOKUP($A189,Data!$H$2:$I$1048576,2,FALSE)</f>
        <v>#N/A</v>
      </c>
      <c r="I189" s="6">
        <f ca="1">VLOOKUP($A189,Data!$J$2:$K$1048576,2,FALSE)</f>
        <v>2.2433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IF(OFFSET(Data!A$2,Report!$B$4+ROW()-2,0)=0,NA(),OFFSET(Data!A$2,Report!$B$4+ROW()-2,0))</f>
        <v>1746112500</v>
      </c>
      <c r="B190" s="5">
        <f ca="1">IF(OFFSET(Data!B$2,Report!$B$4+ROW()-2,0)=0,NA(),OFFSET(Data!B$2,Report!$B$4+ROW()-2,0))</f>
        <v>2.2513</v>
      </c>
      <c r="C190" s="5">
        <f ca="1">IF(OFFSET(Data!C$2,Report!$B$4+ROW()-2,0)=0,NA(),OFFSET(Data!C$2,Report!$B$4+ROW()-2,0))</f>
        <v>2.2543</v>
      </c>
      <c r="D190" s="5">
        <f ca="1">IF(OFFSET(Data!D$2,Report!$B$4+ROW()-2,0)=0,NA(),OFFSET(Data!D$2,Report!$B$4+ROW()-2,0))</f>
        <v>2.2424</v>
      </c>
      <c r="E190" s="5">
        <f ca="1">IF(OFFSET(Data!E$2,Report!$B$4+ROW()-2,0)=0,NA(),OFFSET(Data!E$2,Report!$B$4+ROW()-2,0))</f>
        <v>2.2448</v>
      </c>
      <c r="F190" s="5">
        <f ca="1">IF(OFFSET(Data!F$2,Report!$B$4+ROW()-2,0)=0,NA(),OFFSET(Data!F$2,Report!$B$4+ROW()-2,0))</f>
        <v>2.212717</v>
      </c>
      <c r="G190" s="5">
        <f ca="1">IF(OFFSET(Data!G$2,Report!$B$4+ROW()-2,0)=0,NA(),OFFSET(Data!G$2,Report!$B$4+ROW()-2,0))</f>
        <v>2.213613</v>
      </c>
      <c r="H190" s="6">
        <f ca="1">VLOOKUP($A190,Data!$H$2:$I$1048576,2,FALSE)</f>
        <v>2.2543</v>
      </c>
      <c r="I190" s="6" t="e">
        <f ca="1">VLOOKUP($A190,Data!$J$2:$K$1048576,2,FALSE)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IF(OFFSET(Data!A$2,Report!$B$4+ROW()-2,0)=0,NA(),OFFSET(Data!A$2,Report!$B$4+ROW()-2,0))</f>
        <v>1746113400</v>
      </c>
      <c r="B191" s="5">
        <f ca="1">IF(OFFSET(Data!B$2,Report!$B$4+ROW()-2,0)=0,NA(),OFFSET(Data!B$2,Report!$B$4+ROW()-2,0))</f>
        <v>2.2454</v>
      </c>
      <c r="C191" s="5">
        <f ca="1">IF(OFFSET(Data!C$2,Report!$B$4+ROW()-2,0)=0,NA(),OFFSET(Data!C$2,Report!$B$4+ROW()-2,0))</f>
        <v>2.2467</v>
      </c>
      <c r="D191" s="5">
        <f ca="1">IF(OFFSET(Data!D$2,Report!$B$4+ROW()-2,0)=0,NA(),OFFSET(Data!D$2,Report!$B$4+ROW()-2,0))</f>
        <v>2.2395</v>
      </c>
      <c r="E191" s="5">
        <f ca="1">IF(OFFSET(Data!E$2,Report!$B$4+ROW()-2,0)=0,NA(),OFFSET(Data!E$2,Report!$B$4+ROW()-2,0))</f>
        <v>2.2415</v>
      </c>
      <c r="F191" s="5">
        <f ca="1">IF(OFFSET(Data!F$2,Report!$B$4+ROW()-2,0)=0,NA(),OFFSET(Data!F$2,Report!$B$4+ROW()-2,0))</f>
        <v>2.213625</v>
      </c>
      <c r="G191" s="5">
        <f ca="1">IF(OFFSET(Data!G$2,Report!$B$4+ROW()-2,0)=0,NA(),OFFSET(Data!G$2,Report!$B$4+ROW()-2,0))</f>
        <v>2.214498</v>
      </c>
      <c r="H191" s="6" t="e">
        <f ca="1">VLOOKUP($A191,Data!$H$2:$I$1048576,2,FALSE)</f>
        <v>#N/A</v>
      </c>
      <c r="I191" s="6" t="e">
        <f ca="1">VLOOKUP($A191,Data!$J$2:$K$1048576,2,FALSE)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IF(OFFSET(Data!A$2,Report!$B$4+ROW()-2,0)=0,NA(),OFFSET(Data!A$2,Report!$B$4+ROW()-2,0))</f>
        <v>1746114300</v>
      </c>
      <c r="B192" s="5">
        <f ca="1">IF(OFFSET(Data!B$2,Report!$B$4+ROW()-2,0)=0,NA(),OFFSET(Data!B$2,Report!$B$4+ROW()-2,0))</f>
        <v>2.2417</v>
      </c>
      <c r="C192" s="5">
        <f ca="1">IF(OFFSET(Data!C$2,Report!$B$4+ROW()-2,0)=0,NA(),OFFSET(Data!C$2,Report!$B$4+ROW()-2,0))</f>
        <v>2.2436</v>
      </c>
      <c r="D192" s="5">
        <f ca="1">IF(OFFSET(Data!D$2,Report!$B$4+ROW()-2,0)=0,NA(),OFFSET(Data!D$2,Report!$B$4+ROW()-2,0))</f>
        <v>2.233</v>
      </c>
      <c r="E192" s="5">
        <f ca="1">IF(OFFSET(Data!E$2,Report!$B$4+ROW()-2,0)=0,NA(),OFFSET(Data!E$2,Report!$B$4+ROW()-2,0))</f>
        <v>2.2335</v>
      </c>
      <c r="F192" s="5">
        <f ca="1">IF(OFFSET(Data!F$2,Report!$B$4+ROW()-2,0)=0,NA(),OFFSET(Data!F$2,Report!$B$4+ROW()-2,0))</f>
        <v>2.214513</v>
      </c>
      <c r="G192" s="5">
        <f ca="1">IF(OFFSET(Data!G$2,Report!$B$4+ROW()-2,0)=0,NA(),OFFSET(Data!G$2,Report!$B$4+ROW()-2,0))</f>
        <v>2.215158</v>
      </c>
      <c r="H192" s="6" t="e">
        <f ca="1">VLOOKUP($A192,Data!$H$2:$I$1048576,2,FALSE)</f>
        <v>#N/A</v>
      </c>
      <c r="I192" s="6" t="e">
        <f ca="1">VLOOKUP($A192,Data!$J$2:$K$1048576,2,FALSE)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IF(OFFSET(Data!A$2,Report!$B$4+ROW()-2,0)=0,NA(),OFFSET(Data!A$2,Report!$B$4+ROW()-2,0))</f>
        <v>1746115200</v>
      </c>
      <c r="B193" s="5">
        <f ca="1">IF(OFFSET(Data!B$2,Report!$B$4+ROW()-2,0)=0,NA(),OFFSET(Data!B$2,Report!$B$4+ROW()-2,0))</f>
        <v>2.2337</v>
      </c>
      <c r="C193" s="5">
        <f ca="1">IF(OFFSET(Data!C$2,Report!$B$4+ROW()-2,0)=0,NA(),OFFSET(Data!C$2,Report!$B$4+ROW()-2,0))</f>
        <v>2.2472</v>
      </c>
      <c r="D193" s="5">
        <f ca="1">IF(OFFSET(Data!D$2,Report!$B$4+ROW()-2,0)=0,NA(),OFFSET(Data!D$2,Report!$B$4+ROW()-2,0))</f>
        <v>2.2337</v>
      </c>
      <c r="E193" s="5">
        <f ca="1">IF(OFFSET(Data!E$2,Report!$B$4+ROW()-2,0)=0,NA(),OFFSET(Data!E$2,Report!$B$4+ROW()-2,0))</f>
        <v>2.2446</v>
      </c>
      <c r="F193" s="5">
        <f ca="1">IF(OFFSET(Data!F$2,Report!$B$4+ROW()-2,0)=0,NA(),OFFSET(Data!F$2,Report!$B$4+ROW()-2,0))</f>
        <v>2.21517</v>
      </c>
      <c r="G193" s="5">
        <f ca="1">IF(OFFSET(Data!G$2,Report!$B$4+ROW()-2,0)=0,NA(),OFFSET(Data!G$2,Report!$B$4+ROW()-2,0))</f>
        <v>2.215965</v>
      </c>
      <c r="H193" s="6" t="e">
        <f ca="1">VLOOKUP($A193,Data!$H$2:$I$1048576,2,FALSE)</f>
        <v>#N/A</v>
      </c>
      <c r="I193" s="6" t="e">
        <f ca="1">VLOOKUP($A193,Data!$J$2:$K$1048576,2,FALSE)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IF(OFFSET(Data!A$2,Report!$B$4+ROW()-2,0)=0,NA(),OFFSET(Data!A$2,Report!$B$4+ROW()-2,0))</f>
        <v>1746116100</v>
      </c>
      <c r="B194" s="5">
        <f ca="1">IF(OFFSET(Data!B$2,Report!$B$4+ROW()-2,0)=0,NA(),OFFSET(Data!B$2,Report!$B$4+ROW()-2,0))</f>
        <v>2.2446</v>
      </c>
      <c r="C194" s="5">
        <f ca="1">IF(OFFSET(Data!C$2,Report!$B$4+ROW()-2,0)=0,NA(),OFFSET(Data!C$2,Report!$B$4+ROW()-2,0))</f>
        <v>2.2464</v>
      </c>
      <c r="D194" s="5">
        <f ca="1">IF(OFFSET(Data!D$2,Report!$B$4+ROW()-2,0)=0,NA(),OFFSET(Data!D$2,Report!$B$4+ROW()-2,0))</f>
        <v>2.2386</v>
      </c>
      <c r="E194" s="5">
        <f ca="1">IF(OFFSET(Data!E$2,Report!$B$4+ROW()-2,0)=0,NA(),OFFSET(Data!E$2,Report!$B$4+ROW()-2,0))</f>
        <v>2.2426</v>
      </c>
      <c r="F194" s="5">
        <f ca="1">IF(OFFSET(Data!F$2,Report!$B$4+ROW()-2,0)=0,NA(),OFFSET(Data!F$2,Report!$B$4+ROW()-2,0))</f>
        <v>2.215977</v>
      </c>
      <c r="G194" s="5">
        <f ca="1">IF(OFFSET(Data!G$2,Report!$B$4+ROW()-2,0)=0,NA(),OFFSET(Data!G$2,Report!$B$4+ROW()-2,0))</f>
        <v>2.216717</v>
      </c>
      <c r="H194" s="6" t="e">
        <f ca="1">VLOOKUP($A194,Data!$H$2:$I$1048576,2,FALSE)</f>
        <v>#N/A</v>
      </c>
      <c r="I194" s="6" t="e">
        <f ca="1">VLOOKUP($A194,Data!$J$2:$K$1048576,2,FALSE)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IF(OFFSET(Data!A$2,Report!$B$4+ROW()-2,0)=0,NA(),OFFSET(Data!A$2,Report!$B$4+ROW()-2,0))</f>
        <v>1746117000</v>
      </c>
      <c r="B195" s="5">
        <f ca="1">IF(OFFSET(Data!B$2,Report!$B$4+ROW()-2,0)=0,NA(),OFFSET(Data!B$2,Report!$B$4+ROW()-2,0))</f>
        <v>2.242</v>
      </c>
      <c r="C195" s="5">
        <f ca="1">IF(OFFSET(Data!C$2,Report!$B$4+ROW()-2,0)=0,NA(),OFFSET(Data!C$2,Report!$B$4+ROW()-2,0))</f>
        <v>2.25</v>
      </c>
      <c r="D195" s="5">
        <f ca="1">IF(OFFSET(Data!D$2,Report!$B$4+ROW()-2,0)=0,NA(),OFFSET(Data!D$2,Report!$B$4+ROW()-2,0))</f>
        <v>2.2417</v>
      </c>
      <c r="E195" s="5">
        <f ca="1">IF(OFFSET(Data!E$2,Report!$B$4+ROW()-2,0)=0,NA(),OFFSET(Data!E$2,Report!$B$4+ROW()-2,0))</f>
        <v>2.2491</v>
      </c>
      <c r="F195" s="5">
        <f ca="1">IF(OFFSET(Data!F$2,Report!$B$4+ROW()-2,0)=0,NA(),OFFSET(Data!F$2,Report!$B$4+ROW()-2,0))</f>
        <v>2.21672</v>
      </c>
      <c r="G195" s="5">
        <f ca="1">IF(OFFSET(Data!G$2,Report!$B$4+ROW()-2,0)=0,NA(),OFFSET(Data!G$2,Report!$B$4+ROW()-2,0))</f>
        <v>2.217573</v>
      </c>
      <c r="H195" s="6" t="e">
        <f ca="1">VLOOKUP($A195,Data!$H$2:$I$1048576,2,FALSE)</f>
        <v>#N/A</v>
      </c>
      <c r="I195" s="6" t="e">
        <f ca="1">VLOOKUP($A195,Data!$J$2:$K$1048576,2,FALSE)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IF(OFFSET(Data!A$2,Report!$B$4+ROW()-2,0)=0,NA(),OFFSET(Data!A$2,Report!$B$4+ROW()-2,0))</f>
        <v>1746117900</v>
      </c>
      <c r="B196" s="5">
        <f ca="1">IF(OFFSET(Data!B$2,Report!$B$4+ROW()-2,0)=0,NA(),OFFSET(Data!B$2,Report!$B$4+ROW()-2,0))</f>
        <v>2.2487</v>
      </c>
      <c r="C196" s="5">
        <f ca="1">IF(OFFSET(Data!C$2,Report!$B$4+ROW()-2,0)=0,NA(),OFFSET(Data!C$2,Report!$B$4+ROW()-2,0))</f>
        <v>2.25</v>
      </c>
      <c r="D196" s="5">
        <f ca="1">IF(OFFSET(Data!D$2,Report!$B$4+ROW()-2,0)=0,NA(),OFFSET(Data!D$2,Report!$B$4+ROW()-2,0))</f>
        <v>2.2376</v>
      </c>
      <c r="E196" s="5">
        <f ca="1">IF(OFFSET(Data!E$2,Report!$B$4+ROW()-2,0)=0,NA(),OFFSET(Data!E$2,Report!$B$4+ROW()-2,0))</f>
        <v>2.2386</v>
      </c>
      <c r="F196" s="5">
        <f ca="1">IF(OFFSET(Data!F$2,Report!$B$4+ROW()-2,0)=0,NA(),OFFSET(Data!F$2,Report!$B$4+ROW()-2,0))</f>
        <v>2.217577</v>
      </c>
      <c r="G196" s="5">
        <f ca="1">IF(OFFSET(Data!G$2,Report!$B$4+ROW()-2,0)=0,NA(),OFFSET(Data!G$2,Report!$B$4+ROW()-2,0))</f>
        <v>2.218235</v>
      </c>
      <c r="H196" s="6" t="e">
        <f ca="1">VLOOKUP($A196,Data!$H$2:$I$1048576,2,FALSE)</f>
        <v>#N/A</v>
      </c>
      <c r="I196" s="6" t="e">
        <f ca="1">VLOOKUP($A196,Data!$J$2:$K$1048576,2,FALSE)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IF(OFFSET(Data!A$2,Report!$B$4+ROW()-2,0)=0,NA(),OFFSET(Data!A$2,Report!$B$4+ROW()-2,0))</f>
        <v>1746118800</v>
      </c>
      <c r="B197" s="5">
        <f ca="1">IF(OFFSET(Data!B$2,Report!$B$4+ROW()-2,0)=0,NA(),OFFSET(Data!B$2,Report!$B$4+ROW()-2,0))</f>
        <v>2.2384</v>
      </c>
      <c r="C197" s="5">
        <f ca="1">IF(OFFSET(Data!C$2,Report!$B$4+ROW()-2,0)=0,NA(),OFFSET(Data!C$2,Report!$B$4+ROW()-2,0))</f>
        <v>2.2422</v>
      </c>
      <c r="D197" s="5">
        <f ca="1">IF(OFFSET(Data!D$2,Report!$B$4+ROW()-2,0)=0,NA(),OFFSET(Data!D$2,Report!$B$4+ROW()-2,0))</f>
        <v>2.2365</v>
      </c>
      <c r="E197" s="5">
        <f ca="1">IF(OFFSET(Data!E$2,Report!$B$4+ROW()-2,0)=0,NA(),OFFSET(Data!E$2,Report!$B$4+ROW()-2,0))</f>
        <v>2.2392</v>
      </c>
      <c r="F197" s="5">
        <f ca="1">IF(OFFSET(Data!F$2,Report!$B$4+ROW()-2,0)=0,NA(),OFFSET(Data!F$2,Report!$B$4+ROW()-2,0))</f>
        <v>2.218235</v>
      </c>
      <c r="G197" s="5">
        <f ca="1">IF(OFFSET(Data!G$2,Report!$B$4+ROW()-2,0)=0,NA(),OFFSET(Data!G$2,Report!$B$4+ROW()-2,0))</f>
        <v>2.218817</v>
      </c>
      <c r="H197" s="6" t="e">
        <f ca="1">VLOOKUP($A197,Data!$H$2:$I$1048576,2,FALSE)</f>
        <v>#N/A</v>
      </c>
      <c r="I197" s="6" t="e">
        <f ca="1">VLOOKUP($A197,Data!$J$2:$K$1048576,2,FALSE)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IF(OFFSET(Data!A$2,Report!$B$4+ROW()-2,0)=0,NA(),OFFSET(Data!A$2,Report!$B$4+ROW()-2,0))</f>
        <v>1746119700</v>
      </c>
      <c r="B198" s="5">
        <f ca="1">IF(OFFSET(Data!B$2,Report!$B$4+ROW()-2,0)=0,NA(),OFFSET(Data!B$2,Report!$B$4+ROW()-2,0))</f>
        <v>2.2392</v>
      </c>
      <c r="C198" s="5">
        <f ca="1">IF(OFFSET(Data!C$2,Report!$B$4+ROW()-2,0)=0,NA(),OFFSET(Data!C$2,Report!$B$4+ROW()-2,0))</f>
        <v>2.2435</v>
      </c>
      <c r="D198" s="5">
        <f ca="1">IF(OFFSET(Data!D$2,Report!$B$4+ROW()-2,0)=0,NA(),OFFSET(Data!D$2,Report!$B$4+ROW()-2,0))</f>
        <v>2.2319</v>
      </c>
      <c r="E198" s="5">
        <f ca="1">IF(OFFSET(Data!E$2,Report!$B$4+ROW()-2,0)=0,NA(),OFFSET(Data!E$2,Report!$B$4+ROW()-2,0))</f>
        <v>2.2338</v>
      </c>
      <c r="F198" s="5">
        <f ca="1">IF(OFFSET(Data!F$2,Report!$B$4+ROW()-2,0)=0,NA(),OFFSET(Data!F$2,Report!$B$4+ROW()-2,0))</f>
        <v>2.21881</v>
      </c>
      <c r="G198" s="5">
        <f ca="1">IF(OFFSET(Data!G$2,Report!$B$4+ROW()-2,0)=0,NA(),OFFSET(Data!G$2,Report!$B$4+ROW()-2,0))</f>
        <v>2.219107</v>
      </c>
      <c r="H198" s="6" t="e">
        <f ca="1">VLOOKUP($A198,Data!$H$2:$I$1048576,2,FALSE)</f>
        <v>#N/A</v>
      </c>
      <c r="I198" s="6" t="e">
        <f ca="1">VLOOKUP($A198,Data!$J$2:$K$1048576,2,FALSE)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IF(OFFSET(Data!A$2,Report!$B$4+ROW()-2,0)=0,NA(),OFFSET(Data!A$2,Report!$B$4+ROW()-2,0))</f>
        <v>1746120600</v>
      </c>
      <c r="B199" s="5">
        <f ca="1">IF(OFFSET(Data!B$2,Report!$B$4+ROW()-2,0)=0,NA(),OFFSET(Data!B$2,Report!$B$4+ROW()-2,0))</f>
        <v>2.2338</v>
      </c>
      <c r="C199" s="5">
        <f ca="1">IF(OFFSET(Data!C$2,Report!$B$4+ROW()-2,0)=0,NA(),OFFSET(Data!C$2,Report!$B$4+ROW()-2,0))</f>
        <v>2.237</v>
      </c>
      <c r="D199" s="5">
        <f ca="1">IF(OFFSET(Data!D$2,Report!$B$4+ROW()-2,0)=0,NA(),OFFSET(Data!D$2,Report!$B$4+ROW()-2,0))</f>
        <v>2.2254</v>
      </c>
      <c r="E199" s="5">
        <f ca="1">IF(OFFSET(Data!E$2,Report!$B$4+ROW()-2,0)=0,NA(),OFFSET(Data!E$2,Report!$B$4+ROW()-2,0))</f>
        <v>2.2284</v>
      </c>
      <c r="F199" s="5">
        <f ca="1">IF(OFFSET(Data!F$2,Report!$B$4+ROW()-2,0)=0,NA(),OFFSET(Data!F$2,Report!$B$4+ROW()-2,0))</f>
        <v>2.219087</v>
      </c>
      <c r="G199" s="5">
        <f ca="1">IF(OFFSET(Data!G$2,Report!$B$4+ROW()-2,0)=0,NA(),OFFSET(Data!G$2,Report!$B$4+ROW()-2,0))</f>
        <v>2.219413</v>
      </c>
      <c r="H199" s="6" t="e">
        <f ca="1">VLOOKUP($A199,Data!$H$2:$I$1048576,2,FALSE)</f>
        <v>#N/A</v>
      </c>
      <c r="I199" s="6" t="e">
        <f ca="1">VLOOKUP($A199,Data!$J$2:$K$1048576,2,FALSE)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IF(OFFSET(Data!A$2,Report!$B$4+ROW()-2,0)=0,NA(),OFFSET(Data!A$2,Report!$B$4+ROW()-2,0))</f>
        <v>1746121500</v>
      </c>
      <c r="B200" s="5">
        <f ca="1">IF(OFFSET(Data!B$2,Report!$B$4+ROW()-2,0)=0,NA(),OFFSET(Data!B$2,Report!$B$4+ROW()-2,0))</f>
        <v>2.2284</v>
      </c>
      <c r="C200" s="5">
        <f ca="1">IF(OFFSET(Data!C$2,Report!$B$4+ROW()-2,0)=0,NA(),OFFSET(Data!C$2,Report!$B$4+ROW()-2,0))</f>
        <v>2.2326</v>
      </c>
      <c r="D200" s="5">
        <f ca="1">IF(OFFSET(Data!D$2,Report!$B$4+ROW()-2,0)=0,NA(),OFFSET(Data!D$2,Report!$B$4+ROW()-2,0))</f>
        <v>2.2274</v>
      </c>
      <c r="E200" s="5">
        <f ca="1">IF(OFFSET(Data!E$2,Report!$B$4+ROW()-2,0)=0,NA(),OFFSET(Data!E$2,Report!$B$4+ROW()-2,0))</f>
        <v>2.2312</v>
      </c>
      <c r="F200" s="5">
        <f ca="1">IF(OFFSET(Data!F$2,Report!$B$4+ROW()-2,0)=0,NA(),OFFSET(Data!F$2,Report!$B$4+ROW()-2,0))</f>
        <v>2.219393</v>
      </c>
      <c r="G200" s="5">
        <f ca="1">IF(OFFSET(Data!G$2,Report!$B$4+ROW()-2,0)=0,NA(),OFFSET(Data!G$2,Report!$B$4+ROW()-2,0))</f>
        <v>2.21992</v>
      </c>
      <c r="H200" s="6" t="e">
        <f ca="1">VLOOKUP($A200,Data!$H$2:$I$1048576,2,FALSE)</f>
        <v>#N/A</v>
      </c>
      <c r="I200" s="6" t="e">
        <f ca="1">VLOOKUP($A200,Data!$J$2:$K$1048576,2,FALSE)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IF(OFFSET(Data!A$2,Report!$B$4+ROW()-2,0)=0,NA(),OFFSET(Data!A$2,Report!$B$4+ROW()-2,0))</f>
        <v>1746122400</v>
      </c>
      <c r="B201" s="5">
        <f ca="1">IF(OFFSET(Data!B$2,Report!$B$4+ROW()-2,0)=0,NA(),OFFSET(Data!B$2,Report!$B$4+ROW()-2,0))</f>
        <v>2.2312</v>
      </c>
      <c r="C201" s="5">
        <f ca="1">IF(OFFSET(Data!C$2,Report!$B$4+ROW()-2,0)=0,NA(),OFFSET(Data!C$2,Report!$B$4+ROW()-2,0))</f>
        <v>2.2326</v>
      </c>
      <c r="D201" s="5">
        <f ca="1">IF(OFFSET(Data!D$2,Report!$B$4+ROW()-2,0)=0,NA(),OFFSET(Data!D$2,Report!$B$4+ROW()-2,0))</f>
        <v>2.2256</v>
      </c>
      <c r="E201" s="5">
        <f ca="1">IF(OFFSET(Data!E$2,Report!$B$4+ROW()-2,0)=0,NA(),OFFSET(Data!E$2,Report!$B$4+ROW()-2,0))</f>
        <v>2.2259</v>
      </c>
      <c r="F201" s="5">
        <f ca="1">IF(OFFSET(Data!F$2,Report!$B$4+ROW()-2,0)=0,NA(),OFFSET(Data!F$2,Report!$B$4+ROW()-2,0))</f>
        <v>2.2199</v>
      </c>
      <c r="G201" s="5">
        <f ca="1">IF(OFFSET(Data!G$2,Report!$B$4+ROW()-2,0)=0,NA(),OFFSET(Data!G$2,Report!$B$4+ROW()-2,0))</f>
        <v>2.220257</v>
      </c>
      <c r="H201" s="6" t="e">
        <f ca="1">VLOOKUP($A201,Data!$H$2:$I$1048576,2,FALSE)</f>
        <v>#N/A</v>
      </c>
      <c r="I201" s="6" t="e">
        <f ca="1">VLOOKUP($A201,Data!$J$2:$K$1048576,2,FALSE)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IF(OFFSET(Data!A$2,Report!$B$4+ROW()-2,0)=0,NA(),OFFSET(Data!A$2,Report!$B$4+ROW()-2,0))</f>
        <v>1746123300</v>
      </c>
      <c r="B202" s="5">
        <f ca="1">IF(OFFSET(Data!B$2,Report!$B$4+ROW()-2,0)=0,NA(),OFFSET(Data!B$2,Report!$B$4+ROW()-2,0))</f>
        <v>2.2257</v>
      </c>
      <c r="C202" s="5">
        <f ca="1">IF(OFFSET(Data!C$2,Report!$B$4+ROW()-2,0)=0,NA(),OFFSET(Data!C$2,Report!$B$4+ROW()-2,0))</f>
        <v>2.2276</v>
      </c>
      <c r="D202" s="5">
        <f ca="1">IF(OFFSET(Data!D$2,Report!$B$4+ROW()-2,0)=0,NA(),OFFSET(Data!D$2,Report!$B$4+ROW()-2,0))</f>
        <v>2.2207</v>
      </c>
      <c r="E202" s="5">
        <f ca="1">IF(OFFSET(Data!E$2,Report!$B$4+ROW()-2,0)=0,NA(),OFFSET(Data!E$2,Report!$B$4+ROW()-2,0))</f>
        <v>2.2214</v>
      </c>
      <c r="F202" s="5">
        <f ca="1">IF(OFFSET(Data!F$2,Report!$B$4+ROW()-2,0)=0,NA(),OFFSET(Data!F$2,Report!$B$4+ROW()-2,0))</f>
        <v>2.220223</v>
      </c>
      <c r="G202" s="5">
        <f ca="1">IF(OFFSET(Data!G$2,Report!$B$4+ROW()-2,0)=0,NA(),OFFSET(Data!G$2,Report!$B$4+ROW()-2,0))</f>
        <v>2.220507</v>
      </c>
      <c r="H202" s="6" t="e">
        <f ca="1">VLOOKUP($A202,Data!$H$2:$I$1048576,2,FALSE)</f>
        <v>#N/A</v>
      </c>
      <c r="I202" s="6" t="e">
        <f ca="1">VLOOKUP($A202,Data!$J$2:$K$1048576,2,FALSE)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IF(OFFSET(Data!A$2,Report!$B$4+ROW()-2,0)=0,NA(),OFFSET(Data!A$2,Report!$B$4+ROW()-2,0))</f>
        <v>1746124200</v>
      </c>
      <c r="B203" s="5">
        <f ca="1">IF(OFFSET(Data!B$2,Report!$B$4+ROW()-2,0)=0,NA(),OFFSET(Data!B$2,Report!$B$4+ROW()-2,0))</f>
        <v>2.2211</v>
      </c>
      <c r="C203" s="5">
        <f ca="1">IF(OFFSET(Data!C$2,Report!$B$4+ROW()-2,0)=0,NA(),OFFSET(Data!C$2,Report!$B$4+ROW()-2,0))</f>
        <v>2.2285</v>
      </c>
      <c r="D203" s="5">
        <f ca="1">IF(OFFSET(Data!D$2,Report!$B$4+ROW()-2,0)=0,NA(),OFFSET(Data!D$2,Report!$B$4+ROW()-2,0))</f>
        <v>2.2196</v>
      </c>
      <c r="E203" s="5">
        <f ca="1">IF(OFFSET(Data!E$2,Report!$B$4+ROW()-2,0)=0,NA(),OFFSET(Data!E$2,Report!$B$4+ROW()-2,0))</f>
        <v>2.2277</v>
      </c>
      <c r="F203" s="5">
        <f ca="1">IF(OFFSET(Data!F$2,Report!$B$4+ROW()-2,0)=0,NA(),OFFSET(Data!F$2,Report!$B$4+ROW()-2,0))</f>
        <v>2.220468</v>
      </c>
      <c r="G203" s="5">
        <f ca="1">IF(OFFSET(Data!G$2,Report!$B$4+ROW()-2,0)=0,NA(),OFFSET(Data!G$2,Report!$B$4+ROW()-2,0))</f>
        <v>2.220862</v>
      </c>
      <c r="H203" s="6" t="e">
        <f ca="1">VLOOKUP($A203,Data!$H$2:$I$1048576,2,FALSE)</f>
        <v>#N/A</v>
      </c>
      <c r="I203" s="6" t="e">
        <f ca="1">VLOOKUP($A203,Data!$J$2:$K$1048576,2,FALSE)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IF(OFFSET(Data!A$2,Report!$B$4+ROW()-2,0)=0,NA(),OFFSET(Data!A$2,Report!$B$4+ROW()-2,0))</f>
        <v>1746125100</v>
      </c>
      <c r="B204" s="5">
        <f ca="1">IF(OFFSET(Data!B$2,Report!$B$4+ROW()-2,0)=0,NA(),OFFSET(Data!B$2,Report!$B$4+ROW()-2,0))</f>
        <v>2.2283</v>
      </c>
      <c r="C204" s="5">
        <f ca="1">IF(OFFSET(Data!C$2,Report!$B$4+ROW()-2,0)=0,NA(),OFFSET(Data!C$2,Report!$B$4+ROW()-2,0))</f>
        <v>2.2319</v>
      </c>
      <c r="D204" s="5">
        <f ca="1">IF(OFFSET(Data!D$2,Report!$B$4+ROW()-2,0)=0,NA(),OFFSET(Data!D$2,Report!$B$4+ROW()-2,0))</f>
        <v>2.2279</v>
      </c>
      <c r="E204" s="5">
        <f ca="1">IF(OFFSET(Data!E$2,Report!$B$4+ROW()-2,0)=0,NA(),OFFSET(Data!E$2,Report!$B$4+ROW()-2,0))</f>
        <v>2.2304</v>
      </c>
      <c r="F204" s="5">
        <f ca="1">IF(OFFSET(Data!F$2,Report!$B$4+ROW()-2,0)=0,NA(),OFFSET(Data!F$2,Report!$B$4+ROW()-2,0))</f>
        <v>2.220843</v>
      </c>
      <c r="G204" s="5">
        <f ca="1">IF(OFFSET(Data!G$2,Report!$B$4+ROW()-2,0)=0,NA(),OFFSET(Data!G$2,Report!$B$4+ROW()-2,0))</f>
        <v>2.221352</v>
      </c>
      <c r="H204" s="6" t="e">
        <f ca="1">VLOOKUP($A204,Data!$H$2:$I$1048576,2,FALSE)</f>
        <v>#N/A</v>
      </c>
      <c r="I204" s="6" t="e">
        <f ca="1">VLOOKUP($A204,Data!$J$2:$K$1048576,2,FALSE)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IF(OFFSET(Data!A$2,Report!$B$4+ROW()-2,0)=0,NA(),OFFSET(Data!A$2,Report!$B$4+ROW()-2,0))</f>
        <v>1746126000</v>
      </c>
      <c r="B205" s="5">
        <f ca="1">IF(OFFSET(Data!B$2,Report!$B$4+ROW()-2,0)=0,NA(),OFFSET(Data!B$2,Report!$B$4+ROW()-2,0))</f>
        <v>2.2304</v>
      </c>
      <c r="C205" s="5">
        <f ca="1">IF(OFFSET(Data!C$2,Report!$B$4+ROW()-2,0)=0,NA(),OFFSET(Data!C$2,Report!$B$4+ROW()-2,0))</f>
        <v>2.2304</v>
      </c>
      <c r="D205" s="5">
        <f ca="1">IF(OFFSET(Data!D$2,Report!$B$4+ROW()-2,0)=0,NA(),OFFSET(Data!D$2,Report!$B$4+ROW()-2,0))</f>
        <v>2.2224</v>
      </c>
      <c r="E205" s="5">
        <f ca="1">IF(OFFSET(Data!E$2,Report!$B$4+ROW()-2,0)=0,NA(),OFFSET(Data!E$2,Report!$B$4+ROW()-2,0))</f>
        <v>2.2233</v>
      </c>
      <c r="F205" s="5">
        <f ca="1">IF(OFFSET(Data!F$2,Report!$B$4+ROW()-2,0)=0,NA(),OFFSET(Data!F$2,Report!$B$4+ROW()-2,0))</f>
        <v>2.221327</v>
      </c>
      <c r="G205" s="5">
        <f ca="1">IF(OFFSET(Data!G$2,Report!$B$4+ROW()-2,0)=0,NA(),OFFSET(Data!G$2,Report!$B$4+ROW()-2,0))</f>
        <v>2.221667</v>
      </c>
      <c r="H205" s="6" t="e">
        <f ca="1">VLOOKUP($A205,Data!$H$2:$I$1048576,2,FALSE)</f>
        <v>#N/A</v>
      </c>
      <c r="I205" s="6" t="e">
        <f ca="1">VLOOKUP($A205,Data!$J$2:$K$1048576,2,FALSE)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IF(OFFSET(Data!A$2,Report!$B$4+ROW()-2,0)=0,NA(),OFFSET(Data!A$2,Report!$B$4+ROW()-2,0))</f>
        <v>1746126900</v>
      </c>
      <c r="B206" s="5">
        <f ca="1">IF(OFFSET(Data!B$2,Report!$B$4+ROW()-2,0)=0,NA(),OFFSET(Data!B$2,Report!$B$4+ROW()-2,0))</f>
        <v>2.2225</v>
      </c>
      <c r="C206" s="5">
        <f ca="1">IF(OFFSET(Data!C$2,Report!$B$4+ROW()-2,0)=0,NA(),OFFSET(Data!C$2,Report!$B$4+ROW()-2,0))</f>
        <v>2.228</v>
      </c>
      <c r="D206" s="5">
        <f ca="1">IF(OFFSET(Data!D$2,Report!$B$4+ROW()-2,0)=0,NA(),OFFSET(Data!D$2,Report!$B$4+ROW()-2,0))</f>
        <v>2.2217</v>
      </c>
      <c r="E206" s="5">
        <f ca="1">IF(OFFSET(Data!E$2,Report!$B$4+ROW()-2,0)=0,NA(),OFFSET(Data!E$2,Report!$B$4+ROW()-2,0))</f>
        <v>2.2253</v>
      </c>
      <c r="F206" s="5">
        <f ca="1">IF(OFFSET(Data!F$2,Report!$B$4+ROW()-2,0)=0,NA(),OFFSET(Data!F$2,Report!$B$4+ROW()-2,0))</f>
        <v>2.221628</v>
      </c>
      <c r="G206" s="5">
        <f ca="1">IF(OFFSET(Data!G$2,Report!$B$4+ROW()-2,0)=0,NA(),OFFSET(Data!G$2,Report!$B$4+ROW()-2,0))</f>
        <v>2.222153</v>
      </c>
      <c r="H206" s="6" t="e">
        <f ca="1">VLOOKUP($A206,Data!$H$2:$I$1048576,2,FALSE)</f>
        <v>#N/A</v>
      </c>
      <c r="I206" s="6" t="e">
        <f ca="1">VLOOKUP($A206,Data!$J$2:$K$1048576,2,FALSE)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IF(OFFSET(Data!A$2,Report!$B$4+ROW()-2,0)=0,NA(),OFFSET(Data!A$2,Report!$B$4+ROW()-2,0))</f>
        <v>1746127800</v>
      </c>
      <c r="B207" s="5">
        <f ca="1">IF(OFFSET(Data!B$2,Report!$B$4+ROW()-2,0)=0,NA(),OFFSET(Data!B$2,Report!$B$4+ROW()-2,0))</f>
        <v>2.2248</v>
      </c>
      <c r="C207" s="5">
        <f ca="1">IF(OFFSET(Data!C$2,Report!$B$4+ROW()-2,0)=0,NA(),OFFSET(Data!C$2,Report!$B$4+ROW()-2,0))</f>
        <v>2.2257</v>
      </c>
      <c r="D207" s="5">
        <f ca="1">IF(OFFSET(Data!D$2,Report!$B$4+ROW()-2,0)=0,NA(),OFFSET(Data!D$2,Report!$B$4+ROW()-2,0))</f>
        <v>2.2183</v>
      </c>
      <c r="E207" s="5">
        <f ca="1">IF(OFFSET(Data!E$2,Report!$B$4+ROW()-2,0)=0,NA(),OFFSET(Data!E$2,Report!$B$4+ROW()-2,0))</f>
        <v>2.2183</v>
      </c>
      <c r="F207" s="5">
        <f ca="1">IF(OFFSET(Data!F$2,Report!$B$4+ROW()-2,0)=0,NA(),OFFSET(Data!F$2,Report!$B$4+ROW()-2,0))</f>
        <v>2.222107</v>
      </c>
      <c r="G207" s="5">
        <f ca="1">IF(OFFSET(Data!G$2,Report!$B$4+ROW()-2,0)=0,NA(),OFFSET(Data!G$2,Report!$B$4+ROW()-2,0))</f>
        <v>2.222467</v>
      </c>
      <c r="H207" s="6" t="e">
        <f ca="1">VLOOKUP($A207,Data!$H$2:$I$1048576,2,FALSE)</f>
        <v>#N/A</v>
      </c>
      <c r="I207" s="6" t="e">
        <f ca="1">VLOOKUP($A207,Data!$J$2:$K$1048576,2,FALSE)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IF(OFFSET(Data!A$2,Report!$B$4+ROW()-2,0)=0,NA(),OFFSET(Data!A$2,Report!$B$4+ROW()-2,0))</f>
        <v>1746128700</v>
      </c>
      <c r="B208" s="5">
        <f ca="1">IF(OFFSET(Data!B$2,Report!$B$4+ROW()-2,0)=0,NA(),OFFSET(Data!B$2,Report!$B$4+ROW()-2,0))</f>
        <v>2.2183</v>
      </c>
      <c r="C208" s="5">
        <f ca="1">IF(OFFSET(Data!C$2,Report!$B$4+ROW()-2,0)=0,NA(),OFFSET(Data!C$2,Report!$B$4+ROW()-2,0))</f>
        <v>2.2207</v>
      </c>
      <c r="D208" s="5">
        <f ca="1">IF(OFFSET(Data!D$2,Report!$B$4+ROW()-2,0)=0,NA(),OFFSET(Data!D$2,Report!$B$4+ROW()-2,0))</f>
        <v>2.214</v>
      </c>
      <c r="E208" s="5">
        <f ca="1">IF(OFFSET(Data!E$2,Report!$B$4+ROW()-2,0)=0,NA(),OFFSET(Data!E$2,Report!$B$4+ROW()-2,0))</f>
        <v>2.2156</v>
      </c>
      <c r="F208" s="5">
        <f ca="1">IF(OFFSET(Data!F$2,Report!$B$4+ROW()-2,0)=0,NA(),OFFSET(Data!F$2,Report!$B$4+ROW()-2,0))</f>
        <v>2.22242</v>
      </c>
      <c r="G208" s="5">
        <f ca="1">IF(OFFSET(Data!G$2,Report!$B$4+ROW()-2,0)=0,NA(),OFFSET(Data!G$2,Report!$B$4+ROW()-2,0))</f>
        <v>2.222653</v>
      </c>
      <c r="H208" s="6" t="e">
        <f ca="1">VLOOKUP($A208,Data!$H$2:$I$1048576,2,FALSE)</f>
        <v>#N/A</v>
      </c>
      <c r="I208" s="6" t="e">
        <f ca="1">VLOOKUP($A208,Data!$J$2:$K$1048576,2,FALSE)</f>
        <v>#N/A</v>
      </c>
      <c r="J208" t="e">
        <f ca="1">INDEX(OFFSET(Data!$L$2,Report!$B$4+ROW()-2,0,1,10),1,MATCH(Fibo161,OFFSET(Data!$L$2,Report!$B$4+ROW()-2,0,1,10),FALSE)+1)</f>
        <v>#N/A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IF(OFFSET(Data!A$2,Report!$B$4+ROW()-2,0)=0,NA(),OFFSET(Data!A$2,Report!$B$4+ROW()-2,0))</f>
        <v>1746129600</v>
      </c>
      <c r="B209" s="5">
        <f ca="1">IF(OFFSET(Data!B$2,Report!$B$4+ROW()-2,0)=0,NA(),OFFSET(Data!B$2,Report!$B$4+ROW()-2,0))</f>
        <v>2.2154</v>
      </c>
      <c r="C209" s="5">
        <f ca="1">IF(OFFSET(Data!C$2,Report!$B$4+ROW()-2,0)=0,NA(),OFFSET(Data!C$2,Report!$B$4+ROW()-2,0))</f>
        <v>2.2202</v>
      </c>
      <c r="D209" s="5">
        <f ca="1">IF(OFFSET(Data!D$2,Report!$B$4+ROW()-2,0)=0,NA(),OFFSET(Data!D$2,Report!$B$4+ROW()-2,0))</f>
        <v>2.21</v>
      </c>
      <c r="E209" s="5">
        <f ca="1">IF(OFFSET(Data!E$2,Report!$B$4+ROW()-2,0)=0,NA(),OFFSET(Data!E$2,Report!$B$4+ROW()-2,0))</f>
        <v>2.2201</v>
      </c>
      <c r="F209" s="5">
        <f ca="1">IF(OFFSET(Data!F$2,Report!$B$4+ROW()-2,0)=0,NA(),OFFSET(Data!F$2,Report!$B$4+ROW()-2,0))</f>
        <v>2.222605</v>
      </c>
      <c r="G209" s="5">
        <f ca="1">IF(OFFSET(Data!G$2,Report!$B$4+ROW()-2,0)=0,NA(),OFFSET(Data!G$2,Report!$B$4+ROW()-2,0))</f>
        <v>2.222865</v>
      </c>
      <c r="H209" s="6" t="e">
        <f ca="1">VLOOKUP($A209,Data!$H$2:$I$1048576,2,FALSE)</f>
        <v>#N/A</v>
      </c>
      <c r="I209" s="6" t="e">
        <f ca="1">VLOOKUP($A209,Data!$J$2:$K$1048576,2,FALSE)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IF(OFFSET(Data!A$2,Report!$B$4+ROW()-2,0)=0,NA(),OFFSET(Data!A$2,Report!$B$4+ROW()-2,0))</f>
        <v>1746130500</v>
      </c>
      <c r="B210" s="5">
        <f ca="1">IF(OFFSET(Data!B$2,Report!$B$4+ROW()-2,0)=0,NA(),OFFSET(Data!B$2,Report!$B$4+ROW()-2,0))</f>
        <v>2.2203</v>
      </c>
      <c r="C210" s="5">
        <f ca="1">IF(OFFSET(Data!C$2,Report!$B$4+ROW()-2,0)=0,NA(),OFFSET(Data!C$2,Report!$B$4+ROW()-2,0))</f>
        <v>2.2222</v>
      </c>
      <c r="D210" s="5">
        <f ca="1">IF(OFFSET(Data!D$2,Report!$B$4+ROW()-2,0)=0,NA(),OFFSET(Data!D$2,Report!$B$4+ROW()-2,0))</f>
        <v>2.2161</v>
      </c>
      <c r="E210" s="5">
        <f ca="1">IF(OFFSET(Data!E$2,Report!$B$4+ROW()-2,0)=0,NA(),OFFSET(Data!E$2,Report!$B$4+ROW()-2,0))</f>
        <v>2.2207</v>
      </c>
      <c r="F210" s="5">
        <f ca="1">IF(OFFSET(Data!F$2,Report!$B$4+ROW()-2,0)=0,NA(),OFFSET(Data!F$2,Report!$B$4+ROW()-2,0))</f>
        <v>2.222818</v>
      </c>
      <c r="G210" s="5">
        <f ca="1">IF(OFFSET(Data!G$2,Report!$B$4+ROW()-2,0)=0,NA(),OFFSET(Data!G$2,Report!$B$4+ROW()-2,0))</f>
        <v>2.223075</v>
      </c>
      <c r="H210" s="6" t="e">
        <f ca="1">VLOOKUP($A210,Data!$H$2:$I$1048576,2,FALSE)</f>
        <v>#N/A</v>
      </c>
      <c r="I210" s="6" t="e">
        <f ca="1">VLOOKUP($A210,Data!$J$2:$K$1048576,2,FALSE)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IF(OFFSET(Data!A$2,Report!$B$4+ROW()-2,0)=0,NA(),OFFSET(Data!A$2,Report!$B$4+ROW()-2,0))</f>
        <v>1746131400</v>
      </c>
      <c r="B211" s="5">
        <f ca="1">IF(OFFSET(Data!B$2,Report!$B$4+ROW()-2,0)=0,NA(),OFFSET(Data!B$2,Report!$B$4+ROW()-2,0))</f>
        <v>2.2207</v>
      </c>
      <c r="C211" s="5">
        <f ca="1">IF(OFFSET(Data!C$2,Report!$B$4+ROW()-2,0)=0,NA(),OFFSET(Data!C$2,Report!$B$4+ROW()-2,0))</f>
        <v>2.2212</v>
      </c>
      <c r="D211" s="5">
        <f ca="1">IF(OFFSET(Data!D$2,Report!$B$4+ROW()-2,0)=0,NA(),OFFSET(Data!D$2,Report!$B$4+ROW()-2,0))</f>
        <v>2.2144</v>
      </c>
      <c r="E211" s="5">
        <f ca="1">IF(OFFSET(Data!E$2,Report!$B$4+ROW()-2,0)=0,NA(),OFFSET(Data!E$2,Report!$B$4+ROW()-2,0))</f>
        <v>2.2147</v>
      </c>
      <c r="F211" s="5">
        <f ca="1">IF(OFFSET(Data!F$2,Report!$B$4+ROW()-2,0)=0,NA(),OFFSET(Data!F$2,Report!$B$4+ROW()-2,0))</f>
        <v>2.223033</v>
      </c>
      <c r="G211" s="5">
        <f ca="1">IF(OFFSET(Data!G$2,Report!$B$4+ROW()-2,0)=0,NA(),OFFSET(Data!G$2,Report!$B$4+ROW()-2,0))</f>
        <v>2.223148</v>
      </c>
      <c r="H211" s="6" t="e">
        <f ca="1">VLOOKUP($A211,Data!$H$2:$I$1048576,2,FALSE)</f>
        <v>#N/A</v>
      </c>
      <c r="I211" s="6" t="e">
        <f ca="1">VLOOKUP($A211,Data!$J$2:$K$1048576,2,FALSE)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IF(OFFSET(Data!A$2,Report!$B$4+ROW()-2,0)=0,NA(),OFFSET(Data!A$2,Report!$B$4+ROW()-2,0))</f>
        <v>1746132300</v>
      </c>
      <c r="B212" s="5">
        <f ca="1">IF(OFFSET(Data!B$2,Report!$B$4+ROW()-2,0)=0,NA(),OFFSET(Data!B$2,Report!$B$4+ROW()-2,0))</f>
        <v>2.2141</v>
      </c>
      <c r="C212" s="5">
        <f ca="1">IF(OFFSET(Data!C$2,Report!$B$4+ROW()-2,0)=0,NA(),OFFSET(Data!C$2,Report!$B$4+ROW()-2,0))</f>
        <v>2.2146</v>
      </c>
      <c r="D212" s="5">
        <f ca="1">IF(OFFSET(Data!D$2,Report!$B$4+ROW()-2,0)=0,NA(),OFFSET(Data!D$2,Report!$B$4+ROW()-2,0))</f>
        <v>2.2075</v>
      </c>
      <c r="E212" s="5">
        <f ca="1">IF(OFFSET(Data!E$2,Report!$B$4+ROW()-2,0)=0,NA(),OFFSET(Data!E$2,Report!$B$4+ROW()-2,0))</f>
        <v>2.2128</v>
      </c>
      <c r="F212" s="5">
        <f ca="1">IF(OFFSET(Data!F$2,Report!$B$4+ROW()-2,0)=0,NA(),OFFSET(Data!F$2,Report!$B$4+ROW()-2,0))</f>
        <v>2.223108</v>
      </c>
      <c r="G212" s="5">
        <f ca="1">IF(OFFSET(Data!G$2,Report!$B$4+ROW()-2,0)=0,NA(),OFFSET(Data!G$2,Report!$B$4+ROW()-2,0))</f>
        <v>2.223213</v>
      </c>
      <c r="H212" s="6" t="e">
        <f ca="1">VLOOKUP($A212,Data!$H$2:$I$1048576,2,FALSE)</f>
        <v>#N/A</v>
      </c>
      <c r="I212" s="6" t="e">
        <f ca="1">VLOOKUP($A212,Data!$J$2:$K$1048576,2,FALSE)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IF(OFFSET(Data!A$2,Report!$B$4+ROW()-2,0)=0,NA(),OFFSET(Data!A$2,Report!$B$4+ROW()-2,0))</f>
        <v>1746133200</v>
      </c>
      <c r="B213" s="5">
        <f ca="1">IF(OFFSET(Data!B$2,Report!$B$4+ROW()-2,0)=0,NA(),OFFSET(Data!B$2,Report!$B$4+ROW()-2,0))</f>
        <v>2.2129</v>
      </c>
      <c r="C213" s="5">
        <f ca="1">IF(OFFSET(Data!C$2,Report!$B$4+ROW()-2,0)=0,NA(),OFFSET(Data!C$2,Report!$B$4+ROW()-2,0))</f>
        <v>2.2226</v>
      </c>
      <c r="D213" s="5">
        <f ca="1">IF(OFFSET(Data!D$2,Report!$B$4+ROW()-2,0)=0,NA(),OFFSET(Data!D$2,Report!$B$4+ROW()-2,0))</f>
        <v>2.2129</v>
      </c>
      <c r="E213" s="5">
        <f ca="1">IF(OFFSET(Data!E$2,Report!$B$4+ROW()-2,0)=0,NA(),OFFSET(Data!E$2,Report!$B$4+ROW()-2,0))</f>
        <v>2.2223</v>
      </c>
      <c r="F213" s="5">
        <f ca="1">IF(OFFSET(Data!F$2,Report!$B$4+ROW()-2,0)=0,NA(),OFFSET(Data!F$2,Report!$B$4+ROW()-2,0))</f>
        <v>2.223178</v>
      </c>
      <c r="G213" s="5">
        <f ca="1">IF(OFFSET(Data!G$2,Report!$B$4+ROW()-2,0)=0,NA(),OFFSET(Data!G$2,Report!$B$4+ROW()-2,0))</f>
        <v>2.223585</v>
      </c>
      <c r="H213" s="6" t="e">
        <f ca="1">VLOOKUP($A213,Data!$H$2:$I$1048576,2,FALSE)</f>
        <v>#N/A</v>
      </c>
      <c r="I213" s="6" t="e">
        <f ca="1">VLOOKUP($A213,Data!$J$2:$K$1048576,2,FALSE)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IF(OFFSET(Data!A$2,Report!$B$4+ROW()-2,0)=0,NA(),OFFSET(Data!A$2,Report!$B$4+ROW()-2,0))</f>
        <v>1746134100</v>
      </c>
      <c r="B214" s="5">
        <f ca="1">IF(OFFSET(Data!B$2,Report!$B$4+ROW()-2,0)=0,NA(),OFFSET(Data!B$2,Report!$B$4+ROW()-2,0))</f>
        <v>2.2223</v>
      </c>
      <c r="C214" s="5">
        <f ca="1">IF(OFFSET(Data!C$2,Report!$B$4+ROW()-2,0)=0,NA(),OFFSET(Data!C$2,Report!$B$4+ROW()-2,0))</f>
        <v>2.2228</v>
      </c>
      <c r="D214" s="5">
        <f ca="1">IF(OFFSET(Data!D$2,Report!$B$4+ROW()-2,0)=0,NA(),OFFSET(Data!D$2,Report!$B$4+ROW()-2,0))</f>
        <v>2.2185</v>
      </c>
      <c r="E214" s="5">
        <f ca="1">IF(OFFSET(Data!E$2,Report!$B$4+ROW()-2,0)=0,NA(),OFFSET(Data!E$2,Report!$B$4+ROW()-2,0))</f>
        <v>2.2192</v>
      </c>
      <c r="F214" s="5">
        <f ca="1">IF(OFFSET(Data!F$2,Report!$B$4+ROW()-2,0)=0,NA(),OFFSET(Data!F$2,Report!$B$4+ROW()-2,0))</f>
        <v>2.223538</v>
      </c>
      <c r="G214" s="5">
        <f ca="1">IF(OFFSET(Data!G$2,Report!$B$4+ROW()-2,0)=0,NA(),OFFSET(Data!G$2,Report!$B$4+ROW()-2,0))</f>
        <v>2.223862</v>
      </c>
      <c r="H214" s="6" t="e">
        <f ca="1">VLOOKUP($A214,Data!$H$2:$I$1048576,2,FALSE)</f>
        <v>#N/A</v>
      </c>
      <c r="I214" s="6" t="e">
        <f ca="1">VLOOKUP($A214,Data!$J$2:$K$1048576,2,FALSE)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IF(OFFSET(Data!A$2,Report!$B$4+ROW()-2,0)=0,NA(),OFFSET(Data!A$2,Report!$B$4+ROW()-2,0))</f>
        <v>1746135000</v>
      </c>
      <c r="B215" s="5">
        <f ca="1">IF(OFFSET(Data!B$2,Report!$B$4+ROW()-2,0)=0,NA(),OFFSET(Data!B$2,Report!$B$4+ROW()-2,0))</f>
        <v>2.2192</v>
      </c>
      <c r="C215" s="5">
        <f ca="1">IF(OFFSET(Data!C$2,Report!$B$4+ROW()-2,0)=0,NA(),OFFSET(Data!C$2,Report!$B$4+ROW()-2,0))</f>
        <v>2.2249</v>
      </c>
      <c r="D215" s="5">
        <f ca="1">IF(OFFSET(Data!D$2,Report!$B$4+ROW()-2,0)=0,NA(),OFFSET(Data!D$2,Report!$B$4+ROW()-2,0))</f>
        <v>2.2156</v>
      </c>
      <c r="E215" s="5">
        <f ca="1">IF(OFFSET(Data!E$2,Report!$B$4+ROW()-2,0)=0,NA(),OFFSET(Data!E$2,Report!$B$4+ROW()-2,0))</f>
        <v>2.2241</v>
      </c>
      <c r="F215" s="5">
        <f ca="1">IF(OFFSET(Data!F$2,Report!$B$4+ROW()-2,0)=0,NA(),OFFSET(Data!F$2,Report!$B$4+ROW()-2,0))</f>
        <v>2.223817</v>
      </c>
      <c r="G215" s="5">
        <f ca="1">IF(OFFSET(Data!G$2,Report!$B$4+ROW()-2,0)=0,NA(),OFFSET(Data!G$2,Report!$B$4+ROW()-2,0))</f>
        <v>2.224332</v>
      </c>
      <c r="H215" s="6" t="e">
        <f ca="1">VLOOKUP($A215,Data!$H$2:$I$1048576,2,FALSE)</f>
        <v>#N/A</v>
      </c>
      <c r="I215" s="6" t="e">
        <f ca="1">VLOOKUP($A215,Data!$J$2:$K$1048576,2,FALSE)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IF(OFFSET(Data!A$2,Report!$B$4+ROW()-2,0)=0,NA(),OFFSET(Data!A$2,Report!$B$4+ROW()-2,0))</f>
        <v>1746135900</v>
      </c>
      <c r="B216" s="5">
        <f ca="1">IF(OFFSET(Data!B$2,Report!$B$4+ROW()-2,0)=0,NA(),OFFSET(Data!B$2,Report!$B$4+ROW()-2,0))</f>
        <v>2.2252</v>
      </c>
      <c r="C216" s="5">
        <f ca="1">IF(OFFSET(Data!C$2,Report!$B$4+ROW()-2,0)=0,NA(),OFFSET(Data!C$2,Report!$B$4+ROW()-2,0))</f>
        <v>2.2257</v>
      </c>
      <c r="D216" s="5">
        <f ca="1">IF(OFFSET(Data!D$2,Report!$B$4+ROW()-2,0)=0,NA(),OFFSET(Data!D$2,Report!$B$4+ROW()-2,0))</f>
        <v>2.2192</v>
      </c>
      <c r="E216" s="5">
        <f ca="1">IF(OFFSET(Data!E$2,Report!$B$4+ROW()-2,0)=0,NA(),OFFSET(Data!E$2,Report!$B$4+ROW()-2,0))</f>
        <v>2.2192</v>
      </c>
      <c r="F216" s="5">
        <f ca="1">IF(OFFSET(Data!F$2,Report!$B$4+ROW()-2,0)=0,NA(),OFFSET(Data!F$2,Report!$B$4+ROW()-2,0))</f>
        <v>2.224305</v>
      </c>
      <c r="G216" s="5">
        <f ca="1">IF(OFFSET(Data!G$2,Report!$B$4+ROW()-2,0)=0,NA(),OFFSET(Data!G$2,Report!$B$4+ROW()-2,0))</f>
        <v>2.224738</v>
      </c>
      <c r="H216" s="6" t="e">
        <f ca="1">VLOOKUP($A216,Data!$H$2:$I$1048576,2,FALSE)</f>
        <v>#N/A</v>
      </c>
      <c r="I216" s="6" t="e">
        <f ca="1">VLOOKUP($A216,Data!$J$2:$K$1048576,2,FALSE)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IF(OFFSET(Data!A$2,Report!$B$4+ROW()-2,0)=0,NA(),OFFSET(Data!A$2,Report!$B$4+ROW()-2,0))</f>
        <v>1746136800</v>
      </c>
      <c r="B217" s="5">
        <f ca="1">IF(OFFSET(Data!B$2,Report!$B$4+ROW()-2,0)=0,NA(),OFFSET(Data!B$2,Report!$B$4+ROW()-2,0))</f>
        <v>2.2191</v>
      </c>
      <c r="C217" s="5">
        <f ca="1">IF(OFFSET(Data!C$2,Report!$B$4+ROW()-2,0)=0,NA(),OFFSET(Data!C$2,Report!$B$4+ROW()-2,0))</f>
        <v>2.2236</v>
      </c>
      <c r="D217" s="5">
        <f ca="1">IF(OFFSET(Data!D$2,Report!$B$4+ROW()-2,0)=0,NA(),OFFSET(Data!D$2,Report!$B$4+ROW()-2,0))</f>
        <v>2.2161</v>
      </c>
      <c r="E217" s="5">
        <f ca="1">IF(OFFSET(Data!E$2,Report!$B$4+ROW()-2,0)=0,NA(),OFFSET(Data!E$2,Report!$B$4+ROW()-2,0))</f>
        <v>2.2211</v>
      </c>
      <c r="F217" s="5">
        <f ca="1">IF(OFFSET(Data!F$2,Report!$B$4+ROW()-2,0)=0,NA(),OFFSET(Data!F$2,Report!$B$4+ROW()-2,0))</f>
        <v>2.224725</v>
      </c>
      <c r="G217" s="5">
        <f ca="1">IF(OFFSET(Data!G$2,Report!$B$4+ROW()-2,0)=0,NA(),OFFSET(Data!G$2,Report!$B$4+ROW()-2,0))</f>
        <v>2.225173</v>
      </c>
      <c r="H217" s="6" t="e">
        <f ca="1">VLOOKUP($A217,Data!$H$2:$I$1048576,2,FALSE)</f>
        <v>#N/A</v>
      </c>
      <c r="I217" s="6" t="e">
        <f ca="1">VLOOKUP($A217,Data!$J$2:$K$1048576,2,FALSE)</f>
        <v>#N/A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IF(OFFSET(Data!A$2,Report!$B$4+ROW()-2,0)=0,NA(),OFFSET(Data!A$2,Report!$B$4+ROW()-2,0))</f>
        <v>1746137700</v>
      </c>
      <c r="B218" s="5">
        <f ca="1">IF(OFFSET(Data!B$2,Report!$B$4+ROW()-2,0)=0,NA(),OFFSET(Data!B$2,Report!$B$4+ROW()-2,0))</f>
        <v>2.2207</v>
      </c>
      <c r="C218" s="5">
        <f ca="1">IF(OFFSET(Data!C$2,Report!$B$4+ROW()-2,0)=0,NA(),OFFSET(Data!C$2,Report!$B$4+ROW()-2,0))</f>
        <v>2.2216</v>
      </c>
      <c r="D218" s="5">
        <f ca="1">IF(OFFSET(Data!D$2,Report!$B$4+ROW()-2,0)=0,NA(),OFFSET(Data!D$2,Report!$B$4+ROW()-2,0))</f>
        <v>2.2176</v>
      </c>
      <c r="E218" s="5">
        <f ca="1">IF(OFFSET(Data!E$2,Report!$B$4+ROW()-2,0)=0,NA(),OFFSET(Data!E$2,Report!$B$4+ROW()-2,0))</f>
        <v>2.2184</v>
      </c>
      <c r="F218" s="5">
        <f ca="1">IF(OFFSET(Data!F$2,Report!$B$4+ROW()-2,0)=0,NA(),OFFSET(Data!F$2,Report!$B$4+ROW()-2,0))</f>
        <v>2.225153</v>
      </c>
      <c r="G218" s="5">
        <f ca="1">IF(OFFSET(Data!G$2,Report!$B$4+ROW()-2,0)=0,NA(),OFFSET(Data!G$2,Report!$B$4+ROW()-2,0))</f>
        <v>2.225528</v>
      </c>
      <c r="H218" s="6" t="e">
        <f ca="1">VLOOKUP($A218,Data!$H$2:$I$1048576,2,FALSE)</f>
        <v>#N/A</v>
      </c>
      <c r="I218" s="6" t="e">
        <f ca="1">VLOOKUP($A218,Data!$J$2:$K$1048576,2,FALSE)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IF(OFFSET(Data!A$2,Report!$B$4+ROW()-2,0)=0,NA(),OFFSET(Data!A$2,Report!$B$4+ROW()-2,0))</f>
        <v>1746138600</v>
      </c>
      <c r="B219" s="5">
        <f ca="1">IF(OFFSET(Data!B$2,Report!$B$4+ROW()-2,0)=0,NA(),OFFSET(Data!B$2,Report!$B$4+ROW()-2,0))</f>
        <v>2.2184</v>
      </c>
      <c r="C219" s="5">
        <f ca="1">IF(OFFSET(Data!C$2,Report!$B$4+ROW()-2,0)=0,NA(),OFFSET(Data!C$2,Report!$B$4+ROW()-2,0))</f>
        <v>2.2189</v>
      </c>
      <c r="D219" s="5">
        <f ca="1">IF(OFFSET(Data!D$2,Report!$B$4+ROW()-2,0)=0,NA(),OFFSET(Data!D$2,Report!$B$4+ROW()-2,0))</f>
        <v>2.2134</v>
      </c>
      <c r="E219" s="5">
        <f ca="1">IF(OFFSET(Data!E$2,Report!$B$4+ROW()-2,0)=0,NA(),OFFSET(Data!E$2,Report!$B$4+ROW()-2,0))</f>
        <v>2.2157</v>
      </c>
      <c r="F219" s="5">
        <f ca="1">IF(OFFSET(Data!F$2,Report!$B$4+ROW()-2,0)=0,NA(),OFFSET(Data!F$2,Report!$B$4+ROW()-2,0))</f>
        <v>2.225515</v>
      </c>
      <c r="G219" s="5">
        <f ca="1">IF(OFFSET(Data!G$2,Report!$B$4+ROW()-2,0)=0,NA(),OFFSET(Data!G$2,Report!$B$4+ROW()-2,0))</f>
        <v>2.225883</v>
      </c>
      <c r="H219" s="6" t="e">
        <f ca="1">VLOOKUP($A219,Data!$H$2:$I$1048576,2,FALSE)</f>
        <v>#N/A</v>
      </c>
      <c r="I219" s="6" t="e">
        <f ca="1">VLOOKUP($A219,Data!$J$2:$K$1048576,2,FALSE)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IF(OFFSET(Data!A$2,Report!$B$4+ROW()-2,0)=0,NA(),OFFSET(Data!A$2,Report!$B$4+ROW()-2,0))</f>
        <v>1746139500</v>
      </c>
      <c r="B220" s="5">
        <f ca="1">IF(OFFSET(Data!B$2,Report!$B$4+ROW()-2,0)=0,NA(),OFFSET(Data!B$2,Report!$B$4+ROW()-2,0))</f>
        <v>2.2157</v>
      </c>
      <c r="C220" s="5">
        <f ca="1">IF(OFFSET(Data!C$2,Report!$B$4+ROW()-2,0)=0,NA(),OFFSET(Data!C$2,Report!$B$4+ROW()-2,0))</f>
        <v>2.2165</v>
      </c>
      <c r="D220" s="5">
        <f ca="1">IF(OFFSET(Data!D$2,Report!$B$4+ROW()-2,0)=0,NA(),OFFSET(Data!D$2,Report!$B$4+ROW()-2,0))</f>
        <v>2.2115</v>
      </c>
      <c r="E220" s="5">
        <f ca="1">IF(OFFSET(Data!E$2,Report!$B$4+ROW()-2,0)=0,NA(),OFFSET(Data!E$2,Report!$B$4+ROW()-2,0))</f>
        <v>2.213</v>
      </c>
      <c r="F220" s="5">
        <f ca="1">IF(OFFSET(Data!F$2,Report!$B$4+ROW()-2,0)=0,NA(),OFFSET(Data!F$2,Report!$B$4+ROW()-2,0))</f>
        <v>2.22587</v>
      </c>
      <c r="G220" s="5">
        <f ca="1">IF(OFFSET(Data!G$2,Report!$B$4+ROW()-2,0)=0,NA(),OFFSET(Data!G$2,Report!$B$4+ROW()-2,0))</f>
        <v>2.226138</v>
      </c>
      <c r="H220" s="6" t="e">
        <f ca="1">VLOOKUP($A220,Data!$H$2:$I$1048576,2,FALSE)</f>
        <v>#N/A</v>
      </c>
      <c r="I220" s="6" t="e">
        <f ca="1">VLOOKUP($A220,Data!$J$2:$K$1048576,2,FALSE)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IF(OFFSET(Data!A$2,Report!$B$4+ROW()-2,0)=0,NA(),OFFSET(Data!A$2,Report!$B$4+ROW()-2,0))</f>
        <v>1746140400</v>
      </c>
      <c r="B221" s="5">
        <f ca="1">IF(OFFSET(Data!B$2,Report!$B$4+ROW()-2,0)=0,NA(),OFFSET(Data!B$2,Report!$B$4+ROW()-2,0))</f>
        <v>2.2132</v>
      </c>
      <c r="C221" s="5">
        <f ca="1">IF(OFFSET(Data!C$2,Report!$B$4+ROW()-2,0)=0,NA(),OFFSET(Data!C$2,Report!$B$4+ROW()-2,0))</f>
        <v>2.2139</v>
      </c>
      <c r="D221" s="5">
        <f ca="1">IF(OFFSET(Data!D$2,Report!$B$4+ROW()-2,0)=0,NA(),OFFSET(Data!D$2,Report!$B$4+ROW()-2,0))</f>
        <v>2.2071</v>
      </c>
      <c r="E221" s="5">
        <f ca="1">IF(OFFSET(Data!E$2,Report!$B$4+ROW()-2,0)=0,NA(),OFFSET(Data!E$2,Report!$B$4+ROW()-2,0))</f>
        <v>2.2119</v>
      </c>
      <c r="F221" s="5">
        <f ca="1">IF(OFFSET(Data!F$2,Report!$B$4+ROW()-2,0)=0,NA(),OFFSET(Data!F$2,Report!$B$4+ROW()-2,0))</f>
        <v>2.226135</v>
      </c>
      <c r="G221" s="5">
        <f ca="1">IF(OFFSET(Data!G$2,Report!$B$4+ROW()-2,0)=0,NA(),OFFSET(Data!G$2,Report!$B$4+ROW()-2,0))</f>
        <v>2.226348</v>
      </c>
      <c r="H221" s="6" t="e">
        <f ca="1">VLOOKUP($A221,Data!$H$2:$I$1048576,2,FALSE)</f>
        <v>#N/A</v>
      </c>
      <c r="I221" s="6" t="e">
        <f ca="1">VLOOKUP($A221,Data!$J$2:$K$1048576,2,FALSE)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IF(OFFSET(Data!A$2,Report!$B$4+ROW()-2,0)=0,NA(),OFFSET(Data!A$2,Report!$B$4+ROW()-2,0))</f>
        <v>1746141300</v>
      </c>
      <c r="B222" s="5">
        <f ca="1">IF(OFFSET(Data!B$2,Report!$B$4+ROW()-2,0)=0,NA(),OFFSET(Data!B$2,Report!$B$4+ROW()-2,0))</f>
        <v>2.2119</v>
      </c>
      <c r="C222" s="5">
        <f ca="1">IF(OFFSET(Data!C$2,Report!$B$4+ROW()-2,0)=0,NA(),OFFSET(Data!C$2,Report!$B$4+ROW()-2,0))</f>
        <v>2.2156</v>
      </c>
      <c r="D222" s="5">
        <f ca="1">IF(OFFSET(Data!D$2,Report!$B$4+ROW()-2,0)=0,NA(),OFFSET(Data!D$2,Report!$B$4+ROW()-2,0))</f>
        <v>2.2108</v>
      </c>
      <c r="E222" s="5">
        <f ca="1">IF(OFFSET(Data!E$2,Report!$B$4+ROW()-2,0)=0,NA(),OFFSET(Data!E$2,Report!$B$4+ROW()-2,0))</f>
        <v>2.2117</v>
      </c>
      <c r="F222" s="5">
        <f ca="1">IF(OFFSET(Data!F$2,Report!$B$4+ROW()-2,0)=0,NA(),OFFSET(Data!F$2,Report!$B$4+ROW()-2,0))</f>
        <v>2.226342</v>
      </c>
      <c r="G222" s="5">
        <f ca="1">IF(OFFSET(Data!G$2,Report!$B$4+ROW()-2,0)=0,NA(),OFFSET(Data!G$2,Report!$B$4+ROW()-2,0))</f>
        <v>2.226467</v>
      </c>
      <c r="H222" s="6" t="e">
        <f ca="1">VLOOKUP($A222,Data!$H$2:$I$1048576,2,FALSE)</f>
        <v>#N/A</v>
      </c>
      <c r="I222" s="6" t="e">
        <f ca="1">VLOOKUP($A222,Data!$J$2:$K$1048576,2,FALSE)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IF(OFFSET(Data!A$2,Report!$B$4+ROW()-2,0)=0,NA(),OFFSET(Data!A$2,Report!$B$4+ROW()-2,0))</f>
        <v>1746142200</v>
      </c>
      <c r="B223" s="5">
        <f ca="1">IF(OFFSET(Data!B$2,Report!$B$4+ROW()-2,0)=0,NA(),OFFSET(Data!B$2,Report!$B$4+ROW()-2,0))</f>
        <v>2.2117</v>
      </c>
      <c r="C223" s="5">
        <f ca="1">IF(OFFSET(Data!C$2,Report!$B$4+ROW()-2,0)=0,NA(),OFFSET(Data!C$2,Report!$B$4+ROW()-2,0))</f>
        <v>2.2117</v>
      </c>
      <c r="D223" s="5">
        <f ca="1">IF(OFFSET(Data!D$2,Report!$B$4+ROW()-2,0)=0,NA(),OFFSET(Data!D$2,Report!$B$4+ROW()-2,0))</f>
        <v>2.2067</v>
      </c>
      <c r="E223" s="5">
        <f ca="1">IF(OFFSET(Data!E$2,Report!$B$4+ROW()-2,0)=0,NA(),OFFSET(Data!E$2,Report!$B$4+ROW()-2,0))</f>
        <v>2.2091</v>
      </c>
      <c r="F223" s="5">
        <f ca="1">IF(OFFSET(Data!F$2,Report!$B$4+ROW()-2,0)=0,NA(),OFFSET(Data!F$2,Report!$B$4+ROW()-2,0))</f>
        <v>2.226442</v>
      </c>
      <c r="G223" s="5">
        <f ca="1">IF(OFFSET(Data!G$2,Report!$B$4+ROW()-2,0)=0,NA(),OFFSET(Data!G$2,Report!$B$4+ROW()-2,0))</f>
        <v>2.226555</v>
      </c>
      <c r="H223" s="6" t="e">
        <f ca="1">VLOOKUP($A223,Data!$H$2:$I$1048576,2,FALSE)</f>
        <v>#N/A</v>
      </c>
      <c r="I223" s="6" t="e">
        <f ca="1">VLOOKUP($A223,Data!$J$2:$K$1048576,2,FALSE)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IF(OFFSET(Data!A$2,Report!$B$4+ROW()-2,0)=0,NA(),OFFSET(Data!A$2,Report!$B$4+ROW()-2,0))</f>
        <v>1746143100</v>
      </c>
      <c r="B224" s="5">
        <f ca="1">IF(OFFSET(Data!B$2,Report!$B$4+ROW()-2,0)=0,NA(),OFFSET(Data!B$2,Report!$B$4+ROW()-2,0))</f>
        <v>2.2094</v>
      </c>
      <c r="C224" s="5">
        <f ca="1">IF(OFFSET(Data!C$2,Report!$B$4+ROW()-2,0)=0,NA(),OFFSET(Data!C$2,Report!$B$4+ROW()-2,0))</f>
        <v>2.2119</v>
      </c>
      <c r="D224" s="5">
        <f ca="1">IF(OFFSET(Data!D$2,Report!$B$4+ROW()-2,0)=0,NA(),OFFSET(Data!D$2,Report!$B$4+ROW()-2,0))</f>
        <v>2.208</v>
      </c>
      <c r="E224" s="5">
        <f ca="1">IF(OFFSET(Data!E$2,Report!$B$4+ROW()-2,0)=0,NA(),OFFSET(Data!E$2,Report!$B$4+ROW()-2,0))</f>
        <v>2.2097</v>
      </c>
      <c r="F224" s="5">
        <f ca="1">IF(OFFSET(Data!F$2,Report!$B$4+ROW()-2,0)=0,NA(),OFFSET(Data!F$2,Report!$B$4+ROW()-2,0))</f>
        <v>2.226535</v>
      </c>
      <c r="G224" s="5">
        <f ca="1">IF(OFFSET(Data!G$2,Report!$B$4+ROW()-2,0)=0,NA(),OFFSET(Data!G$2,Report!$B$4+ROW()-2,0))</f>
        <v>2.226573</v>
      </c>
      <c r="H224" s="6" t="e">
        <f ca="1">VLOOKUP($A224,Data!$H$2:$I$1048576,2,FALSE)</f>
        <v>#N/A</v>
      </c>
      <c r="I224" s="6" t="e">
        <f ca="1">VLOOKUP($A224,Data!$J$2:$K$1048576,2,FALSE)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IF(OFFSET(Data!A$2,Report!$B$4+ROW()-2,0)=0,NA(),OFFSET(Data!A$2,Report!$B$4+ROW()-2,0))</f>
        <v>1746144000</v>
      </c>
      <c r="B225" s="5">
        <f ca="1">IF(OFFSET(Data!B$2,Report!$B$4+ROW()-2,0)=0,NA(),OFFSET(Data!B$2,Report!$B$4+ROW()-2,0))</f>
        <v>2.2088</v>
      </c>
      <c r="C225" s="5">
        <f ca="1">IF(OFFSET(Data!C$2,Report!$B$4+ROW()-2,0)=0,NA(),OFFSET(Data!C$2,Report!$B$4+ROW()-2,0))</f>
        <v>2.2136</v>
      </c>
      <c r="D225" s="5">
        <f ca="1">IF(OFFSET(Data!D$2,Report!$B$4+ROW()-2,0)=0,NA(),OFFSET(Data!D$2,Report!$B$4+ROW()-2,0))</f>
        <v>2.2051</v>
      </c>
      <c r="E225" s="5">
        <f ca="1">IF(OFFSET(Data!E$2,Report!$B$4+ROW()-2,0)=0,NA(),OFFSET(Data!E$2,Report!$B$4+ROW()-2,0))</f>
        <v>2.2094</v>
      </c>
      <c r="F225" s="5">
        <f ca="1">IF(OFFSET(Data!F$2,Report!$B$4+ROW()-2,0)=0,NA(),OFFSET(Data!F$2,Report!$B$4+ROW()-2,0))</f>
        <v>2.226545</v>
      </c>
      <c r="G225" s="5">
        <f ca="1">IF(OFFSET(Data!G$2,Report!$B$4+ROW()-2,0)=0,NA(),OFFSET(Data!G$2,Report!$B$4+ROW()-2,0))</f>
        <v>2.226692</v>
      </c>
      <c r="H225" s="6" t="e">
        <f ca="1">VLOOKUP($A225,Data!$H$2:$I$1048576,2,FALSE)</f>
        <v>#N/A</v>
      </c>
      <c r="I225" s="6" t="e">
        <f ca="1">VLOOKUP($A225,Data!$J$2:$K$1048576,2,FALSE)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IF(OFFSET(Data!A$2,Report!$B$4+ROW()-2,0)=0,NA(),OFFSET(Data!A$2,Report!$B$4+ROW()-2,0))</f>
        <v>1746144900</v>
      </c>
      <c r="B226" s="5">
        <f ca="1">IF(OFFSET(Data!B$2,Report!$B$4+ROW()-2,0)=0,NA(),OFFSET(Data!B$2,Report!$B$4+ROW()-2,0))</f>
        <v>2.2093</v>
      </c>
      <c r="C226" s="5">
        <f ca="1">IF(OFFSET(Data!C$2,Report!$B$4+ROW()-2,0)=0,NA(),OFFSET(Data!C$2,Report!$B$4+ROW()-2,0))</f>
        <v>2.215</v>
      </c>
      <c r="D226" s="5">
        <f ca="1">IF(OFFSET(Data!D$2,Report!$B$4+ROW()-2,0)=0,NA(),OFFSET(Data!D$2,Report!$B$4+ROW()-2,0))</f>
        <v>2.2041</v>
      </c>
      <c r="E226" s="5">
        <f ca="1">IF(OFFSET(Data!E$2,Report!$B$4+ROW()-2,0)=0,NA(),OFFSET(Data!E$2,Report!$B$4+ROW()-2,0))</f>
        <v>2.215</v>
      </c>
      <c r="F226" s="5">
        <f ca="1">IF(OFFSET(Data!F$2,Report!$B$4+ROW()-2,0)=0,NA(),OFFSET(Data!F$2,Report!$B$4+ROW()-2,0))</f>
        <v>2.226662</v>
      </c>
      <c r="G226" s="5">
        <f ca="1">IF(OFFSET(Data!G$2,Report!$B$4+ROW()-2,0)=0,NA(),OFFSET(Data!G$2,Report!$B$4+ROW()-2,0))</f>
        <v>2.226828</v>
      </c>
      <c r="H226" s="6" t="e">
        <f ca="1">VLOOKUP($A226,Data!$H$2:$I$1048576,2,FALSE)</f>
        <v>#N/A</v>
      </c>
      <c r="I226" s="6" t="e">
        <f ca="1">VLOOKUP($A226,Data!$J$2:$K$1048576,2,FALSE)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IF(OFFSET(Data!A$2,Report!$B$4+ROW()-2,0)=0,NA(),OFFSET(Data!A$2,Report!$B$4+ROW()-2,0))</f>
        <v>1746145800</v>
      </c>
      <c r="B227" s="5">
        <f ca="1">IF(OFFSET(Data!B$2,Report!$B$4+ROW()-2,0)=0,NA(),OFFSET(Data!B$2,Report!$B$4+ROW()-2,0))</f>
        <v>2.215</v>
      </c>
      <c r="C227" s="5">
        <f ca="1">IF(OFFSET(Data!C$2,Report!$B$4+ROW()-2,0)=0,NA(),OFFSET(Data!C$2,Report!$B$4+ROW()-2,0))</f>
        <v>2.2196</v>
      </c>
      <c r="D227" s="5">
        <f ca="1">IF(OFFSET(Data!D$2,Report!$B$4+ROW()-2,0)=0,NA(),OFFSET(Data!D$2,Report!$B$4+ROW()-2,0))</f>
        <v>2.2095</v>
      </c>
      <c r="E227" s="5">
        <f ca="1">IF(OFFSET(Data!E$2,Report!$B$4+ROW()-2,0)=0,NA(),OFFSET(Data!E$2,Report!$B$4+ROW()-2,0))</f>
        <v>2.2117</v>
      </c>
      <c r="F227" s="5">
        <f ca="1">IF(OFFSET(Data!F$2,Report!$B$4+ROW()-2,0)=0,NA(),OFFSET(Data!F$2,Report!$B$4+ROW()-2,0))</f>
        <v>2.226798</v>
      </c>
      <c r="G227" s="5">
        <f ca="1">IF(OFFSET(Data!G$2,Report!$B$4+ROW()-2,0)=0,NA(),OFFSET(Data!G$2,Report!$B$4+ROW()-2,0))</f>
        <v>2.226835</v>
      </c>
      <c r="H227" s="6" t="e">
        <f ca="1">VLOOKUP($A227,Data!$H$2:$I$1048576,2,FALSE)</f>
        <v>#N/A</v>
      </c>
      <c r="I227" s="6" t="e">
        <f ca="1">VLOOKUP($A227,Data!$J$2:$K$1048576,2,FALSE)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IF(OFFSET(Data!A$2,Report!$B$4+ROW()-2,0)=0,NA(),OFFSET(Data!A$2,Report!$B$4+ROW()-2,0))</f>
        <v>1746146700</v>
      </c>
      <c r="B228" s="5">
        <f ca="1">IF(OFFSET(Data!B$2,Report!$B$4+ROW()-2,0)=0,NA(),OFFSET(Data!B$2,Report!$B$4+ROW()-2,0))</f>
        <v>2.2116</v>
      </c>
      <c r="C228" s="5">
        <f ca="1">IF(OFFSET(Data!C$2,Report!$B$4+ROW()-2,0)=0,NA(),OFFSET(Data!C$2,Report!$B$4+ROW()-2,0))</f>
        <v>2.2146</v>
      </c>
      <c r="D228" s="5">
        <f ca="1">IF(OFFSET(Data!D$2,Report!$B$4+ROW()-2,0)=0,NA(),OFFSET(Data!D$2,Report!$B$4+ROW()-2,0))</f>
        <v>2.2103</v>
      </c>
      <c r="E228" s="5">
        <f ca="1">IF(OFFSET(Data!E$2,Report!$B$4+ROW()-2,0)=0,NA(),OFFSET(Data!E$2,Report!$B$4+ROW()-2,0))</f>
        <v>2.2142</v>
      </c>
      <c r="F228" s="5">
        <f ca="1">IF(OFFSET(Data!F$2,Report!$B$4+ROW()-2,0)=0,NA(),OFFSET(Data!F$2,Report!$B$4+ROW()-2,0))</f>
        <v>2.226802</v>
      </c>
      <c r="G228" s="5">
        <f ca="1">IF(OFFSET(Data!G$2,Report!$B$4+ROW()-2,0)=0,NA(),OFFSET(Data!G$2,Report!$B$4+ROW()-2,0))</f>
        <v>2.22687</v>
      </c>
      <c r="H228" s="6" t="e">
        <f ca="1">VLOOKUP($A228,Data!$H$2:$I$1048576,2,FALSE)</f>
        <v>#N/A</v>
      </c>
      <c r="I228" s="6" t="e">
        <f ca="1">VLOOKUP($A228,Data!$J$2:$K$1048576,2,FALSE)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IF(OFFSET(Data!A$2,Report!$B$4+ROW()-2,0)=0,NA(),OFFSET(Data!A$2,Report!$B$4+ROW()-2,0))</f>
        <v>1746147600</v>
      </c>
      <c r="B229" s="5">
        <f ca="1">IF(OFFSET(Data!B$2,Report!$B$4+ROW()-2,0)=0,NA(),OFFSET(Data!B$2,Report!$B$4+ROW()-2,0))</f>
        <v>2.2141</v>
      </c>
      <c r="C229" s="5">
        <f ca="1">IF(OFFSET(Data!C$2,Report!$B$4+ROW()-2,0)=0,NA(),OFFSET(Data!C$2,Report!$B$4+ROW()-2,0))</f>
        <v>2.2169</v>
      </c>
      <c r="D229" s="5">
        <f ca="1">IF(OFFSET(Data!D$2,Report!$B$4+ROW()-2,0)=0,NA(),OFFSET(Data!D$2,Report!$B$4+ROW()-2,0))</f>
        <v>2.2127</v>
      </c>
      <c r="E229" s="5">
        <f ca="1">IF(OFFSET(Data!E$2,Report!$B$4+ROW()-2,0)=0,NA(),OFFSET(Data!E$2,Report!$B$4+ROW()-2,0))</f>
        <v>2.2155</v>
      </c>
      <c r="F229" s="5">
        <f ca="1">IF(OFFSET(Data!F$2,Report!$B$4+ROW()-2,0)=0,NA(),OFFSET(Data!F$2,Report!$B$4+ROW()-2,0))</f>
        <v>2.226838</v>
      </c>
      <c r="G229" s="5">
        <f ca="1">IF(OFFSET(Data!G$2,Report!$B$4+ROW()-2,0)=0,NA(),OFFSET(Data!G$2,Report!$B$4+ROW()-2,0))</f>
        <v>2.226873</v>
      </c>
      <c r="H229" s="6" t="e">
        <f ca="1">VLOOKUP($A229,Data!$H$2:$I$1048576,2,FALSE)</f>
        <v>#N/A</v>
      </c>
      <c r="I229" s="6" t="e">
        <f ca="1">VLOOKUP($A229,Data!$J$2:$K$1048576,2,FALSE)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IF(OFFSET(Data!A$2,Report!$B$4+ROW()-2,0)=0,NA(),OFFSET(Data!A$2,Report!$B$4+ROW()-2,0))</f>
        <v>1746148500</v>
      </c>
      <c r="B230" s="5">
        <f ca="1">IF(OFFSET(Data!B$2,Report!$B$4+ROW()-2,0)=0,NA(),OFFSET(Data!B$2,Report!$B$4+ROW()-2,0))</f>
        <v>2.2155</v>
      </c>
      <c r="C230" s="5">
        <f ca="1">IF(OFFSET(Data!C$2,Report!$B$4+ROW()-2,0)=0,NA(),OFFSET(Data!C$2,Report!$B$4+ROW()-2,0))</f>
        <v>2.2226</v>
      </c>
      <c r="D230" s="5">
        <f ca="1">IF(OFFSET(Data!D$2,Report!$B$4+ROW()-2,0)=0,NA(),OFFSET(Data!D$2,Report!$B$4+ROW()-2,0))</f>
        <v>2.2155</v>
      </c>
      <c r="E230" s="5">
        <f ca="1">IF(OFFSET(Data!E$2,Report!$B$4+ROW()-2,0)=0,NA(),OFFSET(Data!E$2,Report!$B$4+ROW()-2,0))</f>
        <v>2.2172</v>
      </c>
      <c r="F230" s="5">
        <f ca="1">IF(OFFSET(Data!F$2,Report!$B$4+ROW()-2,0)=0,NA(),OFFSET(Data!F$2,Report!$B$4+ROW()-2,0))</f>
        <v>2.226842</v>
      </c>
      <c r="G230" s="5">
        <f ca="1">IF(OFFSET(Data!G$2,Report!$B$4+ROW()-2,0)=0,NA(),OFFSET(Data!G$2,Report!$B$4+ROW()-2,0))</f>
        <v>2.226542</v>
      </c>
      <c r="H230" s="6" t="e">
        <f ca="1">VLOOKUP($A230,Data!$H$2:$I$1048576,2,FALSE)</f>
        <v>#N/A</v>
      </c>
      <c r="I230" s="6" t="e">
        <f ca="1">VLOOKUP($A230,Data!$J$2:$K$1048576,2,FALSE)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IF(OFFSET(Data!A$2,Report!$B$4+ROW()-2,0)=0,NA(),OFFSET(Data!A$2,Report!$B$4+ROW()-2,0))</f>
        <v>1746149400</v>
      </c>
      <c r="B231" s="5">
        <f ca="1">IF(OFFSET(Data!B$2,Report!$B$4+ROW()-2,0)=0,NA(),OFFSET(Data!B$2,Report!$B$4+ROW()-2,0))</f>
        <v>2.2174</v>
      </c>
      <c r="C231" s="5">
        <f ca="1">IF(OFFSET(Data!C$2,Report!$B$4+ROW()-2,0)=0,NA(),OFFSET(Data!C$2,Report!$B$4+ROW()-2,0))</f>
        <v>2.2179</v>
      </c>
      <c r="D231" s="5">
        <f ca="1">IF(OFFSET(Data!D$2,Report!$B$4+ROW()-2,0)=0,NA(),OFFSET(Data!D$2,Report!$B$4+ROW()-2,0))</f>
        <v>2.2103</v>
      </c>
      <c r="E231" s="5">
        <f ca="1">IF(OFFSET(Data!E$2,Report!$B$4+ROW()-2,0)=0,NA(),OFFSET(Data!E$2,Report!$B$4+ROW()-2,0))</f>
        <v>2.2118</v>
      </c>
      <c r="F231" s="5">
        <f ca="1">IF(OFFSET(Data!F$2,Report!$B$4+ROW()-2,0)=0,NA(),OFFSET(Data!F$2,Report!$B$4+ROW()-2,0))</f>
        <v>2.226507</v>
      </c>
      <c r="G231" s="5">
        <f ca="1">IF(OFFSET(Data!G$2,Report!$B$4+ROW()-2,0)=0,NA(),OFFSET(Data!G$2,Report!$B$4+ROW()-2,0))</f>
        <v>2.226248</v>
      </c>
      <c r="H231" s="6" t="e">
        <f ca="1">VLOOKUP($A231,Data!$H$2:$I$1048576,2,FALSE)</f>
        <v>#N/A</v>
      </c>
      <c r="I231" s="6" t="e">
        <f ca="1">VLOOKUP($A231,Data!$J$2:$K$1048576,2,FALSE)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IF(OFFSET(Data!A$2,Report!$B$4+ROW()-2,0)=0,NA(),OFFSET(Data!A$2,Report!$B$4+ROW()-2,0))</f>
        <v>1746150300</v>
      </c>
      <c r="B232" s="5">
        <f ca="1">IF(OFFSET(Data!B$2,Report!$B$4+ROW()-2,0)=0,NA(),OFFSET(Data!B$2,Report!$B$4+ROW()-2,0))</f>
        <v>2.2115</v>
      </c>
      <c r="C232" s="5">
        <f ca="1">IF(OFFSET(Data!C$2,Report!$B$4+ROW()-2,0)=0,NA(),OFFSET(Data!C$2,Report!$B$4+ROW()-2,0))</f>
        <v>2.2144</v>
      </c>
      <c r="D232" s="5">
        <f ca="1">IF(OFFSET(Data!D$2,Report!$B$4+ROW()-2,0)=0,NA(),OFFSET(Data!D$2,Report!$B$4+ROW()-2,0))</f>
        <v>2.2098</v>
      </c>
      <c r="E232" s="5">
        <f ca="1">IF(OFFSET(Data!E$2,Report!$B$4+ROW()-2,0)=0,NA(),OFFSET(Data!E$2,Report!$B$4+ROW()-2,0))</f>
        <v>2.2135</v>
      </c>
      <c r="F232" s="5">
        <f ca="1">IF(OFFSET(Data!F$2,Report!$B$4+ROW()-2,0)=0,NA(),OFFSET(Data!F$2,Report!$B$4+ROW()-2,0))</f>
        <v>2.226198</v>
      </c>
      <c r="G232" s="5">
        <f ca="1">IF(OFFSET(Data!G$2,Report!$B$4+ROW()-2,0)=0,NA(),OFFSET(Data!G$2,Report!$B$4+ROW()-2,0))</f>
        <v>2.225925</v>
      </c>
      <c r="H232" s="6" t="e">
        <f ca="1">VLOOKUP($A232,Data!$H$2:$I$1048576,2,FALSE)</f>
        <v>#N/A</v>
      </c>
      <c r="I232" s="6" t="e">
        <f ca="1">VLOOKUP($A232,Data!$J$2:$K$1048576,2,FALSE)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IF(OFFSET(Data!A$2,Report!$B$4+ROW()-2,0)=0,NA(),OFFSET(Data!A$2,Report!$B$4+ROW()-2,0))</f>
        <v>1746151200</v>
      </c>
      <c r="B233" s="5">
        <f ca="1">IF(OFFSET(Data!B$2,Report!$B$4+ROW()-2,0)=0,NA(),OFFSET(Data!B$2,Report!$B$4+ROW()-2,0))</f>
        <v>2.2127</v>
      </c>
      <c r="C233" s="5">
        <f ca="1">IF(OFFSET(Data!C$2,Report!$B$4+ROW()-2,0)=0,NA(),OFFSET(Data!C$2,Report!$B$4+ROW()-2,0))</f>
        <v>2.2138</v>
      </c>
      <c r="D233" s="5">
        <f ca="1">IF(OFFSET(Data!D$2,Report!$B$4+ROW()-2,0)=0,NA(),OFFSET(Data!D$2,Report!$B$4+ROW()-2,0))</f>
        <v>2.2091</v>
      </c>
      <c r="E233" s="5">
        <f ca="1">IF(OFFSET(Data!E$2,Report!$B$4+ROW()-2,0)=0,NA(),OFFSET(Data!E$2,Report!$B$4+ROW()-2,0))</f>
        <v>2.213</v>
      </c>
      <c r="F233" s="5">
        <f ca="1">IF(OFFSET(Data!F$2,Report!$B$4+ROW()-2,0)=0,NA(),OFFSET(Data!F$2,Report!$B$4+ROW()-2,0))</f>
        <v>2.225867</v>
      </c>
      <c r="G233" s="5">
        <f ca="1">IF(OFFSET(Data!G$2,Report!$B$4+ROW()-2,0)=0,NA(),OFFSET(Data!G$2,Report!$B$4+ROW()-2,0))</f>
        <v>2.22559</v>
      </c>
      <c r="H233" s="6" t="e">
        <f ca="1">VLOOKUP($A233,Data!$H$2:$I$1048576,2,FALSE)</f>
        <v>#N/A</v>
      </c>
      <c r="I233" s="6" t="e">
        <f ca="1">VLOOKUP($A233,Data!$J$2:$K$1048576,2,FALSE)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IF(OFFSET(Data!A$2,Report!$B$4+ROW()-2,0)=0,NA(),OFFSET(Data!A$2,Report!$B$4+ROW()-2,0))</f>
        <v>1746152100</v>
      </c>
      <c r="B234" s="5">
        <f ca="1">IF(OFFSET(Data!B$2,Report!$B$4+ROW()-2,0)=0,NA(),OFFSET(Data!B$2,Report!$B$4+ROW()-2,0))</f>
        <v>2.2135</v>
      </c>
      <c r="C234" s="5">
        <f ca="1">IF(OFFSET(Data!C$2,Report!$B$4+ROW()-2,0)=0,NA(),OFFSET(Data!C$2,Report!$B$4+ROW()-2,0))</f>
        <v>2.2208</v>
      </c>
      <c r="D234" s="5">
        <f ca="1">IF(OFFSET(Data!D$2,Report!$B$4+ROW()-2,0)=0,NA(),OFFSET(Data!D$2,Report!$B$4+ROW()-2,0))</f>
        <v>2.2121</v>
      </c>
      <c r="E234" s="5">
        <f ca="1">IF(OFFSET(Data!E$2,Report!$B$4+ROW()-2,0)=0,NA(),OFFSET(Data!E$2,Report!$B$4+ROW()-2,0))</f>
        <v>2.2188</v>
      </c>
      <c r="F234" s="5">
        <f ca="1">IF(OFFSET(Data!F$2,Report!$B$4+ROW()-2,0)=0,NA(),OFFSET(Data!F$2,Report!$B$4+ROW()-2,0))</f>
        <v>2.225538</v>
      </c>
      <c r="G234" s="5">
        <f ca="1">IF(OFFSET(Data!G$2,Report!$B$4+ROW()-2,0)=0,NA(),OFFSET(Data!G$2,Report!$B$4+ROW()-2,0))</f>
        <v>2.225427</v>
      </c>
      <c r="H234" s="6" t="e">
        <f ca="1">VLOOKUP($A234,Data!$H$2:$I$1048576,2,FALSE)</f>
        <v>#N/A</v>
      </c>
      <c r="I234" s="6" t="e">
        <f ca="1">VLOOKUP($A234,Data!$J$2:$K$1048576,2,FALSE)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IF(OFFSET(Data!A$2,Report!$B$4+ROW()-2,0)=0,NA(),OFFSET(Data!A$2,Report!$B$4+ROW()-2,0))</f>
        <v>1746153000</v>
      </c>
      <c r="B235" s="5">
        <f ca="1">IF(OFFSET(Data!B$2,Report!$B$4+ROW()-2,0)=0,NA(),OFFSET(Data!B$2,Report!$B$4+ROW()-2,0))</f>
        <v>2.2194</v>
      </c>
      <c r="C235" s="5">
        <f ca="1">IF(OFFSET(Data!C$2,Report!$B$4+ROW()-2,0)=0,NA(),OFFSET(Data!C$2,Report!$B$4+ROW()-2,0))</f>
        <v>2.2253</v>
      </c>
      <c r="D235" s="5">
        <f ca="1">IF(OFFSET(Data!D$2,Report!$B$4+ROW()-2,0)=0,NA(),OFFSET(Data!D$2,Report!$B$4+ROW()-2,0))</f>
        <v>2.219</v>
      </c>
      <c r="E235" s="5">
        <f ca="1">IF(OFFSET(Data!E$2,Report!$B$4+ROW()-2,0)=0,NA(),OFFSET(Data!E$2,Report!$B$4+ROW()-2,0))</f>
        <v>2.2211</v>
      </c>
      <c r="F235" s="5">
        <f ca="1">IF(OFFSET(Data!F$2,Report!$B$4+ROW()-2,0)=0,NA(),OFFSET(Data!F$2,Report!$B$4+ROW()-2,0))</f>
        <v>2.225383</v>
      </c>
      <c r="G235" s="5">
        <f ca="1">IF(OFFSET(Data!G$2,Report!$B$4+ROW()-2,0)=0,NA(),OFFSET(Data!G$2,Report!$B$4+ROW()-2,0))</f>
        <v>2.225195</v>
      </c>
      <c r="H235" s="6" t="e">
        <f ca="1">VLOOKUP($A235,Data!$H$2:$I$1048576,2,FALSE)</f>
        <v>#N/A</v>
      </c>
      <c r="I235" s="6" t="e">
        <f ca="1">VLOOKUP($A235,Data!$J$2:$K$1048576,2,FALSE)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IF(OFFSET(Data!A$2,Report!$B$4+ROW()-2,0)=0,NA(),OFFSET(Data!A$2,Report!$B$4+ROW()-2,0))</f>
        <v>1746153900</v>
      </c>
      <c r="B236" s="5">
        <f ca="1">IF(OFFSET(Data!B$2,Report!$B$4+ROW()-2,0)=0,NA(),OFFSET(Data!B$2,Report!$B$4+ROW()-2,0))</f>
        <v>2.2211</v>
      </c>
      <c r="C236" s="5">
        <f ca="1">IF(OFFSET(Data!C$2,Report!$B$4+ROW()-2,0)=0,NA(),OFFSET(Data!C$2,Report!$B$4+ROW()-2,0))</f>
        <v>2.2278</v>
      </c>
      <c r="D236" s="5">
        <f ca="1">IF(OFFSET(Data!D$2,Report!$B$4+ROW()-2,0)=0,NA(),OFFSET(Data!D$2,Report!$B$4+ROW()-2,0))</f>
        <v>2.2205</v>
      </c>
      <c r="E236" s="5">
        <f ca="1">IF(OFFSET(Data!E$2,Report!$B$4+ROW()-2,0)=0,NA(),OFFSET(Data!E$2,Report!$B$4+ROW()-2,0))</f>
        <v>2.225</v>
      </c>
      <c r="F236" s="5">
        <f ca="1">IF(OFFSET(Data!F$2,Report!$B$4+ROW()-2,0)=0,NA(),OFFSET(Data!F$2,Report!$B$4+ROW()-2,0))</f>
        <v>2.225155</v>
      </c>
      <c r="G236" s="5">
        <f ca="1">IF(OFFSET(Data!G$2,Report!$B$4+ROW()-2,0)=0,NA(),OFFSET(Data!G$2,Report!$B$4+ROW()-2,0))</f>
        <v>2.225037</v>
      </c>
      <c r="H236" s="6" t="e">
        <f ca="1">VLOOKUP($A236,Data!$H$2:$I$1048576,2,FALSE)</f>
        <v>#N/A</v>
      </c>
      <c r="I236" s="6" t="e">
        <f ca="1">VLOOKUP($A236,Data!$J$2:$K$1048576,2,FALSE)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IF(OFFSET(Data!A$2,Report!$B$4+ROW()-2,0)=0,NA(),OFFSET(Data!A$2,Report!$B$4+ROW()-2,0))</f>
        <v>1746154800</v>
      </c>
      <c r="B237" s="5">
        <f ca="1">IF(OFFSET(Data!B$2,Report!$B$4+ROW()-2,0)=0,NA(),OFFSET(Data!B$2,Report!$B$4+ROW()-2,0))</f>
        <v>2.225</v>
      </c>
      <c r="C237" s="5">
        <f ca="1">IF(OFFSET(Data!C$2,Report!$B$4+ROW()-2,0)=0,NA(),OFFSET(Data!C$2,Report!$B$4+ROW()-2,0))</f>
        <v>2.231</v>
      </c>
      <c r="D237" s="5">
        <f ca="1">IF(OFFSET(Data!D$2,Report!$B$4+ROW()-2,0)=0,NA(),OFFSET(Data!D$2,Report!$B$4+ROW()-2,0))</f>
        <v>2.2241</v>
      </c>
      <c r="E237" s="5">
        <f ca="1">IF(OFFSET(Data!E$2,Report!$B$4+ROW()-2,0)=0,NA(),OFFSET(Data!E$2,Report!$B$4+ROW()-2,0))</f>
        <v>2.2303</v>
      </c>
      <c r="F237" s="5">
        <f ca="1">IF(OFFSET(Data!F$2,Report!$B$4+ROW()-2,0)=0,NA(),OFFSET(Data!F$2,Report!$B$4+ROW()-2,0))</f>
        <v>2.224988</v>
      </c>
      <c r="G237" s="5">
        <f ca="1">IF(OFFSET(Data!G$2,Report!$B$4+ROW()-2,0)=0,NA(),OFFSET(Data!G$2,Report!$B$4+ROW()-2,0))</f>
        <v>2.224885</v>
      </c>
      <c r="H237" s="6" t="e">
        <f ca="1">VLOOKUP($A237,Data!$H$2:$I$1048576,2,FALSE)</f>
        <v>#N/A</v>
      </c>
      <c r="I237" s="6" t="e">
        <f ca="1">VLOOKUP($A237,Data!$J$2:$K$1048576,2,FALSE)</f>
        <v>#N/A</v>
      </c>
      <c r="J237" t="e">
        <f ca="1">INDEX(OFFSET(Data!$L$2,Report!$B$4+ROW()-2,0,1,10),1,MATCH(Fibo161,OFFSET(Data!$L$2,Report!$B$4+ROW()-2,0,1,10),FALSE)+1)</f>
        <v>#N/A</v>
      </c>
      <c r="K237" t="e">
        <f ca="1">INDEX(OFFSET(Data!$L$2,Report!$B$4+ROW()-2,0,1,10),1,MATCH(Fibo261,OFFSET(Data!$L$2,Report!$B$4+ROW()-2,0,1,10),FALSE)+1)</f>
        <v>#N/A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IF(OFFSET(Data!A$2,Report!$B$4+ROW()-2,0)=0,NA(),OFFSET(Data!A$2,Report!$B$4+ROW()-2,0))</f>
        <v>1746155700</v>
      </c>
      <c r="B238" s="5">
        <f ca="1">IF(OFFSET(Data!B$2,Report!$B$4+ROW()-2,0)=0,NA(),OFFSET(Data!B$2,Report!$B$4+ROW()-2,0))</f>
        <v>2.2303</v>
      </c>
      <c r="C238" s="5">
        <f ca="1">IF(OFFSET(Data!C$2,Report!$B$4+ROW()-2,0)=0,NA(),OFFSET(Data!C$2,Report!$B$4+ROW()-2,0))</f>
        <v>2.2308</v>
      </c>
      <c r="D238" s="5">
        <f ca="1">IF(OFFSET(Data!D$2,Report!$B$4+ROW()-2,0)=0,NA(),OFFSET(Data!D$2,Report!$B$4+ROW()-2,0))</f>
        <v>2.2212</v>
      </c>
      <c r="E238" s="5">
        <f ca="1">IF(OFFSET(Data!E$2,Report!$B$4+ROW()-2,0)=0,NA(),OFFSET(Data!E$2,Report!$B$4+ROW()-2,0))</f>
        <v>2.2218</v>
      </c>
      <c r="F238" s="5">
        <f ca="1">IF(OFFSET(Data!F$2,Report!$B$4+ROW()-2,0)=0,NA(),OFFSET(Data!F$2,Report!$B$4+ROW()-2,0))</f>
        <v>2.224837</v>
      </c>
      <c r="G238" s="5">
        <f ca="1">IF(OFFSET(Data!G$2,Report!$B$4+ROW()-2,0)=0,NA(),OFFSET(Data!G$2,Report!$B$4+ROW()-2,0))</f>
        <v>2.224702</v>
      </c>
      <c r="H238" s="6" t="e">
        <f ca="1">VLOOKUP($A238,Data!$H$2:$I$1048576,2,FALSE)</f>
        <v>#N/A</v>
      </c>
      <c r="I238" s="6" t="e">
        <f ca="1">VLOOKUP($A238,Data!$J$2:$K$1048576,2,FALSE)</f>
        <v>#N/A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IF(OFFSET(Data!A$2,Report!$B$4+ROW()-2,0)=0,NA(),OFFSET(Data!A$2,Report!$B$4+ROW()-2,0))</f>
        <v>1746156600</v>
      </c>
      <c r="B239" s="5">
        <f ca="1">IF(OFFSET(Data!B$2,Report!$B$4+ROW()-2,0)=0,NA(),OFFSET(Data!B$2,Report!$B$4+ROW()-2,0))</f>
        <v>2.2218</v>
      </c>
      <c r="C239" s="5">
        <f ca="1">IF(OFFSET(Data!C$2,Report!$B$4+ROW()-2,0)=0,NA(),OFFSET(Data!C$2,Report!$B$4+ROW()-2,0))</f>
        <v>2.225</v>
      </c>
      <c r="D239" s="5">
        <f ca="1">IF(OFFSET(Data!D$2,Report!$B$4+ROW()-2,0)=0,NA(),OFFSET(Data!D$2,Report!$B$4+ROW()-2,0))</f>
        <v>2.2216</v>
      </c>
      <c r="E239" s="5">
        <f ca="1">IF(OFFSET(Data!E$2,Report!$B$4+ROW()-2,0)=0,NA(),OFFSET(Data!E$2,Report!$B$4+ROW()-2,0))</f>
        <v>2.2244</v>
      </c>
      <c r="F239" s="5">
        <f ca="1">IF(OFFSET(Data!F$2,Report!$B$4+ROW()-2,0)=0,NA(),OFFSET(Data!F$2,Report!$B$4+ROW()-2,0))</f>
        <v>2.224672</v>
      </c>
      <c r="G239" s="5">
        <f ca="1">IF(OFFSET(Data!G$2,Report!$B$4+ROW()-2,0)=0,NA(),OFFSET(Data!G$2,Report!$B$4+ROW()-2,0))</f>
        <v>2.224493</v>
      </c>
      <c r="H239" s="6" t="e">
        <f ca="1">VLOOKUP($A239,Data!$H$2:$I$1048576,2,FALSE)</f>
        <v>#N/A</v>
      </c>
      <c r="I239" s="6" t="e">
        <f ca="1">VLOOKUP($A239,Data!$J$2:$K$1048576,2,FALSE)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IF(OFFSET(Data!A$2,Report!$B$4+ROW()-2,0)=0,NA(),OFFSET(Data!A$2,Report!$B$4+ROW()-2,0))</f>
        <v>1746157500</v>
      </c>
      <c r="B240" s="5">
        <f ca="1">IF(OFFSET(Data!B$2,Report!$B$4+ROW()-2,0)=0,NA(),OFFSET(Data!B$2,Report!$B$4+ROW()-2,0))</f>
        <v>2.2241</v>
      </c>
      <c r="C240" s="5">
        <f ca="1">IF(OFFSET(Data!C$2,Report!$B$4+ROW()-2,0)=0,NA(),OFFSET(Data!C$2,Report!$B$4+ROW()-2,0))</f>
        <v>2.2257</v>
      </c>
      <c r="D240" s="5">
        <f ca="1">IF(OFFSET(Data!D$2,Report!$B$4+ROW()-2,0)=0,NA(),OFFSET(Data!D$2,Report!$B$4+ROW()-2,0))</f>
        <v>2.2215</v>
      </c>
      <c r="E240" s="5">
        <f ca="1">IF(OFFSET(Data!E$2,Report!$B$4+ROW()-2,0)=0,NA(),OFFSET(Data!E$2,Report!$B$4+ROW()-2,0))</f>
        <v>2.2216</v>
      </c>
      <c r="F240" s="5">
        <f ca="1">IF(OFFSET(Data!F$2,Report!$B$4+ROW()-2,0)=0,NA(),OFFSET(Data!F$2,Report!$B$4+ROW()-2,0))</f>
        <v>2.22446</v>
      </c>
      <c r="G240" s="5">
        <f ca="1">IF(OFFSET(Data!G$2,Report!$B$4+ROW()-2,0)=0,NA(),OFFSET(Data!G$2,Report!$B$4+ROW()-2,0))</f>
        <v>2.224263</v>
      </c>
      <c r="H240" s="6" t="e">
        <f ca="1">VLOOKUP($A240,Data!$H$2:$I$1048576,2,FALSE)</f>
        <v>#N/A</v>
      </c>
      <c r="I240" s="6" t="e">
        <f ca="1">VLOOKUP($A240,Data!$J$2:$K$1048576,2,FALSE)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IF(OFFSET(Data!A$2,Report!$B$4+ROW()-2,0)=0,NA(),OFFSET(Data!A$2,Report!$B$4+ROW()-2,0))</f>
        <v>1746158400</v>
      </c>
      <c r="B241" s="5">
        <f ca="1">IF(OFFSET(Data!B$2,Report!$B$4+ROW()-2,0)=0,NA(),OFFSET(Data!B$2,Report!$B$4+ROW()-2,0))</f>
        <v>2.2228</v>
      </c>
      <c r="C241" s="5">
        <f ca="1">IF(OFFSET(Data!C$2,Report!$B$4+ROW()-2,0)=0,NA(),OFFSET(Data!C$2,Report!$B$4+ROW()-2,0))</f>
        <v>2.2278</v>
      </c>
      <c r="D241" s="5">
        <f ca="1">IF(OFFSET(Data!D$2,Report!$B$4+ROW()-2,0)=0,NA(),OFFSET(Data!D$2,Report!$B$4+ROW()-2,0))</f>
        <v>2.2228</v>
      </c>
      <c r="E241" s="5">
        <f ca="1">IF(OFFSET(Data!E$2,Report!$B$4+ROW()-2,0)=0,NA(),OFFSET(Data!E$2,Report!$B$4+ROW()-2,0))</f>
        <v>2.2252</v>
      </c>
      <c r="F241" s="5">
        <f ca="1">IF(OFFSET(Data!F$2,Report!$B$4+ROW()-2,0)=0,NA(),OFFSET(Data!F$2,Report!$B$4+ROW()-2,0))</f>
        <v>2.224265</v>
      </c>
      <c r="G241" s="5">
        <f ca="1">IF(OFFSET(Data!G$2,Report!$B$4+ROW()-2,0)=0,NA(),OFFSET(Data!G$2,Report!$B$4+ROW()-2,0))</f>
        <v>2.22401</v>
      </c>
      <c r="H241" s="6" t="e">
        <f ca="1">VLOOKUP($A241,Data!$H$2:$I$1048576,2,FALSE)</f>
        <v>#N/A</v>
      </c>
      <c r="I241" s="6" t="e">
        <f ca="1">VLOOKUP($A241,Data!$J$2:$K$1048576,2,FALSE)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IF(OFFSET(Data!A$2,Report!$B$4+ROW()-2,0)=0,NA(),OFFSET(Data!A$2,Report!$B$4+ROW()-2,0))</f>
        <v>1746159300</v>
      </c>
      <c r="B242" s="5">
        <f ca="1">IF(OFFSET(Data!B$2,Report!$B$4+ROW()-2,0)=0,NA(),OFFSET(Data!B$2,Report!$B$4+ROW()-2,0))</f>
        <v>2.2252</v>
      </c>
      <c r="C242" s="5">
        <f ca="1">IF(OFFSET(Data!C$2,Report!$B$4+ROW()-2,0)=0,NA(),OFFSET(Data!C$2,Report!$B$4+ROW()-2,0))</f>
        <v>2.2299</v>
      </c>
      <c r="D242" s="5">
        <f ca="1">IF(OFFSET(Data!D$2,Report!$B$4+ROW()-2,0)=0,NA(),OFFSET(Data!D$2,Report!$B$4+ROW()-2,0))</f>
        <v>2.2235</v>
      </c>
      <c r="E242" s="5">
        <f ca="1">IF(OFFSET(Data!E$2,Report!$B$4+ROW()-2,0)=0,NA(),OFFSET(Data!E$2,Report!$B$4+ROW()-2,0))</f>
        <v>2.2281</v>
      </c>
      <c r="F242" s="5">
        <f ca="1">IF(OFFSET(Data!F$2,Report!$B$4+ROW()-2,0)=0,NA(),OFFSET(Data!F$2,Report!$B$4+ROW()-2,0))</f>
        <v>2.224007</v>
      </c>
      <c r="G242" s="5">
        <f ca="1">IF(OFFSET(Data!G$2,Report!$B$4+ROW()-2,0)=0,NA(),OFFSET(Data!G$2,Report!$B$4+ROW()-2,0))</f>
        <v>2.223857</v>
      </c>
      <c r="H242" s="6" t="e">
        <f ca="1">VLOOKUP($A242,Data!$H$2:$I$1048576,2,FALSE)</f>
        <v>#N/A</v>
      </c>
      <c r="I242" s="6" t="e">
        <f ca="1">VLOOKUP($A242,Data!$J$2:$K$1048576,2,FALSE)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 t="e">
        <f ca="1">INDEX(OFFSET(Data!$L$2,Report!$B$4+ROW()-2,0,1,10),1,MATCH(Fibo823,OFFSET(Data!$L$2,Report!$B$4+ROW()-2,0,1,10),FALSE)+1)</f>
        <v>#N/A</v>
      </c>
    </row>
    <row r="243" spans="1:14">
      <c r="A243" s="1">
        <f ca="1">IF(OFFSET(Data!A$2,Report!$B$4+ROW()-2,0)=0,NA(),OFFSET(Data!A$2,Report!$B$4+ROW()-2,0))</f>
        <v>1746160200</v>
      </c>
      <c r="B243" s="5">
        <f ca="1">IF(OFFSET(Data!B$2,Report!$B$4+ROW()-2,0)=0,NA(),OFFSET(Data!B$2,Report!$B$4+ROW()-2,0))</f>
        <v>2.2281</v>
      </c>
      <c r="C243" s="5">
        <f ca="1">IF(OFFSET(Data!C$2,Report!$B$4+ROW()-2,0)=0,NA(),OFFSET(Data!C$2,Report!$B$4+ROW()-2,0))</f>
        <v>2.2281</v>
      </c>
      <c r="D243" s="5">
        <f ca="1">IF(OFFSET(Data!D$2,Report!$B$4+ROW()-2,0)=0,NA(),OFFSET(Data!D$2,Report!$B$4+ROW()-2,0))</f>
        <v>2.2208</v>
      </c>
      <c r="E243" s="5">
        <f ca="1">IF(OFFSET(Data!E$2,Report!$B$4+ROW()-2,0)=0,NA(),OFFSET(Data!E$2,Report!$B$4+ROW()-2,0))</f>
        <v>2.2211</v>
      </c>
      <c r="F243" s="5">
        <f ca="1">IF(OFFSET(Data!F$2,Report!$B$4+ROW()-2,0)=0,NA(),OFFSET(Data!F$2,Report!$B$4+ROW()-2,0))</f>
        <v>2.22385</v>
      </c>
      <c r="G243" s="5">
        <f ca="1">IF(OFFSET(Data!G$2,Report!$B$4+ROW()-2,0)=0,NA(),OFFSET(Data!G$2,Report!$B$4+ROW()-2,0))</f>
        <v>2.223747</v>
      </c>
      <c r="H243" s="6" t="e">
        <f ca="1">VLOOKUP($A243,Data!$H$2:$I$1048576,2,FALSE)</f>
        <v>#N/A</v>
      </c>
      <c r="I243" s="6" t="e">
        <f ca="1">VLOOKUP($A243,Data!$J$2:$K$1048576,2,FALSE)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IF(OFFSET(Data!A$2,Report!$B$4+ROW()-2,0)=0,NA(),OFFSET(Data!A$2,Report!$B$4+ROW()-2,0))</f>
        <v>1746161100</v>
      </c>
      <c r="B244" s="5">
        <f ca="1">IF(OFFSET(Data!B$2,Report!$B$4+ROW()-2,0)=0,NA(),OFFSET(Data!B$2,Report!$B$4+ROW()-2,0))</f>
        <v>2.2211</v>
      </c>
      <c r="C244" s="5">
        <f ca="1">IF(OFFSET(Data!C$2,Report!$B$4+ROW()-2,0)=0,NA(),OFFSET(Data!C$2,Report!$B$4+ROW()-2,0))</f>
        <v>2.2244</v>
      </c>
      <c r="D244" s="5">
        <f ca="1">IF(OFFSET(Data!D$2,Report!$B$4+ROW()-2,0)=0,NA(),OFFSET(Data!D$2,Report!$B$4+ROW()-2,0))</f>
        <v>2.2184</v>
      </c>
      <c r="E244" s="5">
        <f ca="1">IF(OFFSET(Data!E$2,Report!$B$4+ROW()-2,0)=0,NA(),OFFSET(Data!E$2,Report!$B$4+ROW()-2,0))</f>
        <v>2.2217</v>
      </c>
      <c r="F244" s="5">
        <f ca="1">IF(OFFSET(Data!F$2,Report!$B$4+ROW()-2,0)=0,NA(),OFFSET(Data!F$2,Report!$B$4+ROW()-2,0))</f>
        <v>2.223738</v>
      </c>
      <c r="G244" s="5">
        <f ca="1">IF(OFFSET(Data!G$2,Report!$B$4+ROW()-2,0)=0,NA(),OFFSET(Data!G$2,Report!$B$4+ROW()-2,0))</f>
        <v>2.22387</v>
      </c>
      <c r="H244" s="6" t="e">
        <f ca="1">VLOOKUP($A244,Data!$H$2:$I$1048576,2,FALSE)</f>
        <v>#N/A</v>
      </c>
      <c r="I244" s="6" t="e">
        <f ca="1">VLOOKUP($A244,Data!$J$2:$K$1048576,2,FALSE)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IF(OFFSET(Data!A$2,Report!$B$4+ROW()-2,0)=0,NA(),OFFSET(Data!A$2,Report!$B$4+ROW()-2,0))</f>
        <v>1746162000</v>
      </c>
      <c r="B245" s="5">
        <f ca="1">IF(OFFSET(Data!B$2,Report!$B$4+ROW()-2,0)=0,NA(),OFFSET(Data!B$2,Report!$B$4+ROW()-2,0))</f>
        <v>2.2216</v>
      </c>
      <c r="C245" s="5">
        <f ca="1">IF(OFFSET(Data!C$2,Report!$B$4+ROW()-2,0)=0,NA(),OFFSET(Data!C$2,Report!$B$4+ROW()-2,0))</f>
        <v>2.2275</v>
      </c>
      <c r="D245" s="5">
        <f ca="1">IF(OFFSET(Data!D$2,Report!$B$4+ROW()-2,0)=0,NA(),OFFSET(Data!D$2,Report!$B$4+ROW()-2,0))</f>
        <v>2.2203</v>
      </c>
      <c r="E245" s="5">
        <f ca="1">IF(OFFSET(Data!E$2,Report!$B$4+ROW()-2,0)=0,NA(),OFFSET(Data!E$2,Report!$B$4+ROW()-2,0))</f>
        <v>2.2247</v>
      </c>
      <c r="F245" s="5">
        <f ca="1">IF(OFFSET(Data!F$2,Report!$B$4+ROW()-2,0)=0,NA(),OFFSET(Data!F$2,Report!$B$4+ROW()-2,0))</f>
        <v>2.223845</v>
      </c>
      <c r="G245" s="5">
        <f ca="1">IF(OFFSET(Data!G$2,Report!$B$4+ROW()-2,0)=0,NA(),OFFSET(Data!G$2,Report!$B$4+ROW()-2,0))</f>
        <v>2.223847</v>
      </c>
      <c r="H245" s="6" t="e">
        <f ca="1">VLOOKUP($A245,Data!$H$2:$I$1048576,2,FALSE)</f>
        <v>#N/A</v>
      </c>
      <c r="I245" s="6" t="e">
        <f ca="1">VLOOKUP($A245,Data!$J$2:$K$1048576,2,FALSE)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IF(OFFSET(Data!A$2,Report!$B$4+ROW()-2,0)=0,NA(),OFFSET(Data!A$2,Report!$B$4+ROW()-2,0))</f>
        <v>1746162900</v>
      </c>
      <c r="B246" s="5">
        <f ca="1">IF(OFFSET(Data!B$2,Report!$B$4+ROW()-2,0)=0,NA(),OFFSET(Data!B$2,Report!$B$4+ROW()-2,0))</f>
        <v>2.2248</v>
      </c>
      <c r="C246" s="5">
        <f ca="1">IF(OFFSET(Data!C$2,Report!$B$4+ROW()-2,0)=0,NA(),OFFSET(Data!C$2,Report!$B$4+ROW()-2,0))</f>
        <v>2.2249</v>
      </c>
      <c r="D246" s="5">
        <f ca="1">IF(OFFSET(Data!D$2,Report!$B$4+ROW()-2,0)=0,NA(),OFFSET(Data!D$2,Report!$B$4+ROW()-2,0))</f>
        <v>2.2149</v>
      </c>
      <c r="E246" s="5">
        <f ca="1">IF(OFFSET(Data!E$2,Report!$B$4+ROW()-2,0)=0,NA(),OFFSET(Data!E$2,Report!$B$4+ROW()-2,0))</f>
        <v>2.218</v>
      </c>
      <c r="F246" s="5">
        <f ca="1">IF(OFFSET(Data!F$2,Report!$B$4+ROW()-2,0)=0,NA(),OFFSET(Data!F$2,Report!$B$4+ROW()-2,0))</f>
        <v>2.22382</v>
      </c>
      <c r="G246" s="5">
        <f ca="1">IF(OFFSET(Data!G$2,Report!$B$4+ROW()-2,0)=0,NA(),OFFSET(Data!G$2,Report!$B$4+ROW()-2,0))</f>
        <v>2.223683</v>
      </c>
      <c r="H246" s="6" t="e">
        <f ca="1">VLOOKUP($A246,Data!$H$2:$I$1048576,2,FALSE)</f>
        <v>#N/A</v>
      </c>
      <c r="I246" s="6" t="e">
        <f ca="1">VLOOKUP($A246,Data!$J$2:$K$1048576,2,FALSE)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IF(OFFSET(Data!A$2,Report!$B$4+ROW()-2,0)=0,NA(),OFFSET(Data!A$2,Report!$B$4+ROW()-2,0))</f>
        <v>1746163800</v>
      </c>
      <c r="B247" s="5">
        <f ca="1">IF(OFFSET(Data!B$2,Report!$B$4+ROW()-2,0)=0,NA(),OFFSET(Data!B$2,Report!$B$4+ROW()-2,0))</f>
        <v>2.2181</v>
      </c>
      <c r="C247" s="5">
        <f ca="1">IF(OFFSET(Data!C$2,Report!$B$4+ROW()-2,0)=0,NA(),OFFSET(Data!C$2,Report!$B$4+ROW()-2,0))</f>
        <v>2.2199</v>
      </c>
      <c r="D247" s="5">
        <f ca="1">IF(OFFSET(Data!D$2,Report!$B$4+ROW()-2,0)=0,NA(),OFFSET(Data!D$2,Report!$B$4+ROW()-2,0))</f>
        <v>2.2143</v>
      </c>
      <c r="E247" s="5">
        <f ca="1">IF(OFFSET(Data!E$2,Report!$B$4+ROW()-2,0)=0,NA(),OFFSET(Data!E$2,Report!$B$4+ROW()-2,0))</f>
        <v>2.2148</v>
      </c>
      <c r="F247" s="5">
        <f ca="1">IF(OFFSET(Data!F$2,Report!$B$4+ROW()-2,0)=0,NA(),OFFSET(Data!F$2,Report!$B$4+ROW()-2,0))</f>
        <v>2.223662</v>
      </c>
      <c r="G247" s="5">
        <f ca="1">IF(OFFSET(Data!G$2,Report!$B$4+ROW()-2,0)=0,NA(),OFFSET(Data!G$2,Report!$B$4+ROW()-2,0))</f>
        <v>2.223487</v>
      </c>
      <c r="H247" s="6" t="e">
        <f ca="1">VLOOKUP($A247,Data!$H$2:$I$1048576,2,FALSE)</f>
        <v>#N/A</v>
      </c>
      <c r="I247" s="6" t="e">
        <f ca="1">VLOOKUP($A247,Data!$J$2:$K$1048576,2,FALSE)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IF(OFFSET(Data!A$2,Report!$B$4+ROW()-2,0)=0,NA(),OFFSET(Data!A$2,Report!$B$4+ROW()-2,0))</f>
        <v>1746164700</v>
      </c>
      <c r="B248" s="5">
        <f ca="1">IF(OFFSET(Data!B$2,Report!$B$4+ROW()-2,0)=0,NA(),OFFSET(Data!B$2,Report!$B$4+ROW()-2,0))</f>
        <v>2.2148</v>
      </c>
      <c r="C248" s="5">
        <f ca="1">IF(OFFSET(Data!C$2,Report!$B$4+ROW()-2,0)=0,NA(),OFFSET(Data!C$2,Report!$B$4+ROW()-2,0))</f>
        <v>2.2157</v>
      </c>
      <c r="D248" s="5">
        <f ca="1">IF(OFFSET(Data!D$2,Report!$B$4+ROW()-2,0)=0,NA(),OFFSET(Data!D$2,Report!$B$4+ROW()-2,0))</f>
        <v>2.2066</v>
      </c>
      <c r="E248" s="5">
        <f ca="1">IF(OFFSET(Data!E$2,Report!$B$4+ROW()-2,0)=0,NA(),OFFSET(Data!E$2,Report!$B$4+ROW()-2,0))</f>
        <v>2.2096</v>
      </c>
      <c r="F248" s="5">
        <f ca="1">IF(OFFSET(Data!F$2,Report!$B$4+ROW()-2,0)=0,NA(),OFFSET(Data!F$2,Report!$B$4+ROW()-2,0))</f>
        <v>2.223472</v>
      </c>
      <c r="G248" s="5">
        <f ca="1">IF(OFFSET(Data!G$2,Report!$B$4+ROW()-2,0)=0,NA(),OFFSET(Data!G$2,Report!$B$4+ROW()-2,0))</f>
        <v>2.222965</v>
      </c>
      <c r="H248" s="6" t="e">
        <f ca="1">VLOOKUP($A248,Data!$H$2:$I$1048576,2,FALSE)</f>
        <v>#N/A</v>
      </c>
      <c r="I248" s="6" t="e">
        <f ca="1">VLOOKUP($A248,Data!$J$2:$K$1048576,2,FALSE)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IF(OFFSET(Data!A$2,Report!$B$4+ROW()-2,0)=0,NA(),OFFSET(Data!A$2,Report!$B$4+ROW()-2,0))</f>
        <v>1746165600</v>
      </c>
      <c r="B249" s="5">
        <f ca="1">IF(OFFSET(Data!B$2,Report!$B$4+ROW()-2,0)=0,NA(),OFFSET(Data!B$2,Report!$B$4+ROW()-2,0))</f>
        <v>2.2096</v>
      </c>
      <c r="C249" s="5">
        <f ca="1">IF(OFFSET(Data!C$2,Report!$B$4+ROW()-2,0)=0,NA(),OFFSET(Data!C$2,Report!$B$4+ROW()-2,0))</f>
        <v>2.212</v>
      </c>
      <c r="D249" s="5">
        <f ca="1">IF(OFFSET(Data!D$2,Report!$B$4+ROW()-2,0)=0,NA(),OFFSET(Data!D$2,Report!$B$4+ROW()-2,0))</f>
        <v>2.205</v>
      </c>
      <c r="E249" s="5">
        <f ca="1">IF(OFFSET(Data!E$2,Report!$B$4+ROW()-2,0)=0,NA(),OFFSET(Data!E$2,Report!$B$4+ROW()-2,0))</f>
        <v>2.2107</v>
      </c>
      <c r="F249" s="5">
        <f ca="1">IF(OFFSET(Data!F$2,Report!$B$4+ROW()-2,0)=0,NA(),OFFSET(Data!F$2,Report!$B$4+ROW()-2,0))</f>
        <v>2.222948</v>
      </c>
      <c r="G249" s="5">
        <f ca="1">IF(OFFSET(Data!G$2,Report!$B$4+ROW()-2,0)=0,NA(),OFFSET(Data!G$2,Report!$B$4+ROW()-2,0))</f>
        <v>2.222285</v>
      </c>
      <c r="H249" s="6" t="e">
        <f ca="1">VLOOKUP($A249,Data!$H$2:$I$1048576,2,FALSE)</f>
        <v>#N/A</v>
      </c>
      <c r="I249" s="6" t="e">
        <f ca="1">VLOOKUP($A249,Data!$J$2:$K$1048576,2,FALSE)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IF(OFFSET(Data!A$2,Report!$B$4+ROW()-2,0)=0,NA(),OFFSET(Data!A$2,Report!$B$4+ROW()-2,0))</f>
        <v>1746166500</v>
      </c>
      <c r="B250" s="5">
        <f ca="1">IF(OFFSET(Data!B$2,Report!$B$4+ROW()-2,0)=0,NA(),OFFSET(Data!B$2,Report!$B$4+ROW()-2,0))</f>
        <v>2.2107</v>
      </c>
      <c r="C250" s="5">
        <f ca="1">IF(OFFSET(Data!C$2,Report!$B$4+ROW()-2,0)=0,NA(),OFFSET(Data!C$2,Report!$B$4+ROW()-2,0))</f>
        <v>2.2141</v>
      </c>
      <c r="D250" s="5">
        <f ca="1">IF(OFFSET(Data!D$2,Report!$B$4+ROW()-2,0)=0,NA(),OFFSET(Data!D$2,Report!$B$4+ROW()-2,0))</f>
        <v>2.206</v>
      </c>
      <c r="E250" s="5">
        <f ca="1">IF(OFFSET(Data!E$2,Report!$B$4+ROW()-2,0)=0,NA(),OFFSET(Data!E$2,Report!$B$4+ROW()-2,0))</f>
        <v>2.2134</v>
      </c>
      <c r="F250" s="5">
        <f ca="1">IF(OFFSET(Data!F$2,Report!$B$4+ROW()-2,0)=0,NA(),OFFSET(Data!F$2,Report!$B$4+ROW()-2,0))</f>
        <v>2.222272</v>
      </c>
      <c r="G250" s="5">
        <f ca="1">IF(OFFSET(Data!G$2,Report!$B$4+ROW()-2,0)=0,NA(),OFFSET(Data!G$2,Report!$B$4+ROW()-2,0))</f>
        <v>2.221762</v>
      </c>
      <c r="H250" s="6" t="e">
        <f ca="1">VLOOKUP($A250,Data!$H$2:$I$1048576,2,FALSE)</f>
        <v>#N/A</v>
      </c>
      <c r="I250" s="6" t="e">
        <f ca="1">VLOOKUP($A250,Data!$J$2:$K$1048576,2,FALSE)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IF(OFFSET(Data!A$2,Report!$B$4+ROW()-2,0)=0,NA(),OFFSET(Data!A$2,Report!$B$4+ROW()-2,0))</f>
        <v>1746167400</v>
      </c>
      <c r="B251" s="5">
        <f ca="1">IF(OFFSET(Data!B$2,Report!$B$4+ROW()-2,0)=0,NA(),OFFSET(Data!B$2,Report!$B$4+ROW()-2,0))</f>
        <v>2.2134</v>
      </c>
      <c r="C251" s="5">
        <f ca="1">IF(OFFSET(Data!C$2,Report!$B$4+ROW()-2,0)=0,NA(),OFFSET(Data!C$2,Report!$B$4+ROW()-2,0))</f>
        <v>2.2139</v>
      </c>
      <c r="D251" s="5">
        <f ca="1">IF(OFFSET(Data!D$2,Report!$B$4+ROW()-2,0)=0,NA(),OFFSET(Data!D$2,Report!$B$4+ROW()-2,0))</f>
        <v>2.2076</v>
      </c>
      <c r="E251" s="5">
        <f ca="1">IF(OFFSET(Data!E$2,Report!$B$4+ROW()-2,0)=0,NA(),OFFSET(Data!E$2,Report!$B$4+ROW()-2,0))</f>
        <v>2.2079</v>
      </c>
      <c r="F251" s="5">
        <f ca="1">IF(OFFSET(Data!F$2,Report!$B$4+ROW()-2,0)=0,NA(),OFFSET(Data!F$2,Report!$B$4+ROW()-2,0))</f>
        <v>2.221738</v>
      </c>
      <c r="G251" s="5">
        <f ca="1">IF(OFFSET(Data!G$2,Report!$B$4+ROW()-2,0)=0,NA(),OFFSET(Data!G$2,Report!$B$4+ROW()-2,0))</f>
        <v>2.221202</v>
      </c>
      <c r="H251" s="6" t="e">
        <f ca="1">VLOOKUP($A251,Data!$H$2:$I$1048576,2,FALSE)</f>
        <v>#N/A</v>
      </c>
      <c r="I251" s="6" t="e">
        <f ca="1">VLOOKUP($A251,Data!$J$2:$K$1048576,2,FALSE)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IF(OFFSET(Data!A$2,Report!$B$4+ROW()-2,0)=0,NA(),OFFSET(Data!A$2,Report!$B$4+ROW()-2,0))</f>
        <v>1746168300</v>
      </c>
      <c r="B252" s="5">
        <f ca="1">IF(OFFSET(Data!B$2,Report!$B$4+ROW()-2,0)=0,NA(),OFFSET(Data!B$2,Report!$B$4+ROW()-2,0))</f>
        <v>2.2079</v>
      </c>
      <c r="C252" s="5">
        <f ca="1">IF(OFFSET(Data!C$2,Report!$B$4+ROW()-2,0)=0,NA(),OFFSET(Data!C$2,Report!$B$4+ROW()-2,0))</f>
        <v>2.2084</v>
      </c>
      <c r="D252" s="5">
        <f ca="1">IF(OFFSET(Data!D$2,Report!$B$4+ROW()-2,0)=0,NA(),OFFSET(Data!D$2,Report!$B$4+ROW()-2,0))</f>
        <v>2.2026</v>
      </c>
      <c r="E252" s="5">
        <f ca="1">IF(OFFSET(Data!E$2,Report!$B$4+ROW()-2,0)=0,NA(),OFFSET(Data!E$2,Report!$B$4+ROW()-2,0))</f>
        <v>2.2084</v>
      </c>
      <c r="F252" s="5">
        <f ca="1">IF(OFFSET(Data!F$2,Report!$B$4+ROW()-2,0)=0,NA(),OFFSET(Data!F$2,Report!$B$4+ROW()-2,0))</f>
        <v>2.221175</v>
      </c>
      <c r="G252" s="5">
        <f ca="1">IF(OFFSET(Data!G$2,Report!$B$4+ROW()-2,0)=0,NA(),OFFSET(Data!G$2,Report!$B$4+ROW()-2,0))</f>
        <v>2.220783</v>
      </c>
      <c r="H252" s="6" t="e">
        <f ca="1">VLOOKUP($A252,Data!$H$2:$I$1048576,2,FALSE)</f>
        <v>#N/A</v>
      </c>
      <c r="I252" s="6" t="e">
        <f ca="1">VLOOKUP($A252,Data!$J$2:$K$1048576,2,FALSE)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IF(OFFSET(Data!A$2,Report!$B$4+ROW()-2,0)=0,NA(),OFFSET(Data!A$2,Report!$B$4+ROW()-2,0))</f>
        <v>1746169200</v>
      </c>
      <c r="B253" s="5">
        <f ca="1">IF(OFFSET(Data!B$2,Report!$B$4+ROW()-2,0)=0,NA(),OFFSET(Data!B$2,Report!$B$4+ROW()-2,0))</f>
        <v>2.2082</v>
      </c>
      <c r="C253" s="5">
        <f ca="1">IF(OFFSET(Data!C$2,Report!$B$4+ROW()-2,0)=0,NA(),OFFSET(Data!C$2,Report!$B$4+ROW()-2,0))</f>
        <v>2.2112</v>
      </c>
      <c r="D253" s="5">
        <f ca="1">IF(OFFSET(Data!D$2,Report!$B$4+ROW()-2,0)=0,NA(),OFFSET(Data!D$2,Report!$B$4+ROW()-2,0))</f>
        <v>2.1979</v>
      </c>
      <c r="E253" s="5">
        <f ca="1">IF(OFFSET(Data!E$2,Report!$B$4+ROW()-2,0)=0,NA(),OFFSET(Data!E$2,Report!$B$4+ROW()-2,0))</f>
        <v>2.2029</v>
      </c>
      <c r="F253" s="5">
        <f ca="1">IF(OFFSET(Data!F$2,Report!$B$4+ROW()-2,0)=0,NA(),OFFSET(Data!F$2,Report!$B$4+ROW()-2,0))</f>
        <v>2.22075</v>
      </c>
      <c r="G253" s="5">
        <f ca="1">IF(OFFSET(Data!G$2,Report!$B$4+ROW()-2,0)=0,NA(),OFFSET(Data!G$2,Report!$B$4+ROW()-2,0))</f>
        <v>2.220088</v>
      </c>
      <c r="H253" s="6" t="e">
        <f ca="1">VLOOKUP($A253,Data!$H$2:$I$1048576,2,FALSE)</f>
        <v>#N/A</v>
      </c>
      <c r="I253" s="6" t="e">
        <f ca="1">VLOOKUP($A253,Data!$J$2:$K$1048576,2,FALSE)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IF(OFFSET(Data!A$2,Report!$B$4+ROW()-2,0)=0,NA(),OFFSET(Data!A$2,Report!$B$4+ROW()-2,0))</f>
        <v>1746170100</v>
      </c>
      <c r="B254" s="5">
        <f ca="1">IF(OFFSET(Data!B$2,Report!$B$4+ROW()-2,0)=0,NA(),OFFSET(Data!B$2,Report!$B$4+ROW()-2,0))</f>
        <v>2.2028</v>
      </c>
      <c r="C254" s="5">
        <f ca="1">IF(OFFSET(Data!C$2,Report!$B$4+ROW()-2,0)=0,NA(),OFFSET(Data!C$2,Report!$B$4+ROW()-2,0))</f>
        <v>2.2072</v>
      </c>
      <c r="D254" s="5">
        <f ca="1">IF(OFFSET(Data!D$2,Report!$B$4+ROW()-2,0)=0,NA(),OFFSET(Data!D$2,Report!$B$4+ROW()-2,0))</f>
        <v>2.2003</v>
      </c>
      <c r="E254" s="5">
        <f ca="1">IF(OFFSET(Data!E$2,Report!$B$4+ROW()-2,0)=0,NA(),OFFSET(Data!E$2,Report!$B$4+ROW()-2,0))</f>
        <v>2.2022</v>
      </c>
      <c r="F254" s="5">
        <f ca="1">IF(OFFSET(Data!F$2,Report!$B$4+ROW()-2,0)=0,NA(),OFFSET(Data!F$2,Report!$B$4+ROW()-2,0))</f>
        <v>2.220053</v>
      </c>
      <c r="G254" s="5">
        <f ca="1">IF(OFFSET(Data!G$2,Report!$B$4+ROW()-2,0)=0,NA(),OFFSET(Data!G$2,Report!$B$4+ROW()-2,0))</f>
        <v>2.219415</v>
      </c>
      <c r="H254" s="6" t="e">
        <f ca="1">VLOOKUP($A254,Data!$H$2:$I$1048576,2,FALSE)</f>
        <v>#N/A</v>
      </c>
      <c r="I254" s="6" t="e">
        <f ca="1">VLOOKUP($A254,Data!$J$2:$K$1048576,2,FALSE)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IF(OFFSET(Data!A$2,Report!$B$4+ROW()-2,0)=0,NA(),OFFSET(Data!A$2,Report!$B$4+ROW()-2,0))</f>
        <v>1746171000</v>
      </c>
      <c r="B255" s="5">
        <f ca="1">IF(OFFSET(Data!B$2,Report!$B$4+ROW()-2,0)=0,NA(),OFFSET(Data!B$2,Report!$B$4+ROW()-2,0))</f>
        <v>2.2025</v>
      </c>
      <c r="C255" s="5">
        <f ca="1">IF(OFFSET(Data!C$2,Report!$B$4+ROW()-2,0)=0,NA(),OFFSET(Data!C$2,Report!$B$4+ROW()-2,0))</f>
        <v>2.203</v>
      </c>
      <c r="D255" s="5">
        <f ca="1">IF(OFFSET(Data!D$2,Report!$B$4+ROW()-2,0)=0,NA(),OFFSET(Data!D$2,Report!$B$4+ROW()-2,0))</f>
        <v>2.19</v>
      </c>
      <c r="E255" s="5">
        <f ca="1">IF(OFFSET(Data!E$2,Report!$B$4+ROW()-2,0)=0,NA(),OFFSET(Data!E$2,Report!$B$4+ROW()-2,0))</f>
        <v>2.1934</v>
      </c>
      <c r="F255" s="5">
        <f ca="1">IF(OFFSET(Data!F$2,Report!$B$4+ROW()-2,0)=0,NA(),OFFSET(Data!F$2,Report!$B$4+ROW()-2,0))</f>
        <v>2.219395</v>
      </c>
      <c r="G255" s="5">
        <f ca="1">IF(OFFSET(Data!G$2,Report!$B$4+ROW()-2,0)=0,NA(),OFFSET(Data!G$2,Report!$B$4+ROW()-2,0))</f>
        <v>2.218487</v>
      </c>
      <c r="H255" s="6" t="e">
        <f ca="1">VLOOKUP($A255,Data!$H$2:$I$1048576,2,FALSE)</f>
        <v>#N/A</v>
      </c>
      <c r="I255" s="6">
        <f ca="1">VLOOKUP($A255,Data!$J$2:$K$1048576,2,FALSE)</f>
        <v>2.1979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IF(OFFSET(Data!A$2,Report!$B$4+ROW()-2,0)=0,NA(),OFFSET(Data!A$2,Report!$B$4+ROW()-2,0))</f>
        <v>1746171900</v>
      </c>
      <c r="B256" s="5">
        <f ca="1">IF(OFFSET(Data!B$2,Report!$B$4+ROW()-2,0)=0,NA(),OFFSET(Data!B$2,Report!$B$4+ROW()-2,0))</f>
        <v>2.1934</v>
      </c>
      <c r="C256" s="5">
        <f ca="1">IF(OFFSET(Data!C$2,Report!$B$4+ROW()-2,0)=0,NA(),OFFSET(Data!C$2,Report!$B$4+ROW()-2,0))</f>
        <v>2.1958</v>
      </c>
      <c r="D256" s="5">
        <f ca="1">IF(OFFSET(Data!D$2,Report!$B$4+ROW()-2,0)=0,NA(),OFFSET(Data!D$2,Report!$B$4+ROW()-2,0))</f>
        <v>2.188</v>
      </c>
      <c r="E256" s="5">
        <f ca="1">IF(OFFSET(Data!E$2,Report!$B$4+ROW()-2,0)=0,NA(),OFFSET(Data!E$2,Report!$B$4+ROW()-2,0))</f>
        <v>2.1919</v>
      </c>
      <c r="F256" s="5">
        <f ca="1">IF(OFFSET(Data!F$2,Report!$B$4+ROW()-2,0)=0,NA(),OFFSET(Data!F$2,Report!$B$4+ROW()-2,0))</f>
        <v>2.218473</v>
      </c>
      <c r="G256" s="5">
        <f ca="1">IF(OFFSET(Data!G$2,Report!$B$4+ROW()-2,0)=0,NA(),OFFSET(Data!G$2,Report!$B$4+ROW()-2,0))</f>
        <v>2.217708</v>
      </c>
      <c r="H256" s="6">
        <f ca="1">VLOOKUP($A256,Data!$H$2:$I$1048576,2,FALSE)</f>
        <v>2.188</v>
      </c>
      <c r="I256" s="6" t="e">
        <f ca="1">VLOOKUP($A256,Data!$J$2:$K$1048576,2,FALSE)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IF(OFFSET(Data!A$2,Report!$B$4+ROW()-2,0)=0,NA(),OFFSET(Data!A$2,Report!$B$4+ROW()-2,0))</f>
        <v>1746172800</v>
      </c>
      <c r="B257" s="5">
        <f ca="1">IF(OFFSET(Data!B$2,Report!$B$4+ROW()-2,0)=0,NA(),OFFSET(Data!B$2,Report!$B$4+ROW()-2,0))</f>
        <v>2.1915</v>
      </c>
      <c r="C257" s="5">
        <f ca="1">IF(OFFSET(Data!C$2,Report!$B$4+ROW()-2,0)=0,NA(),OFFSET(Data!C$2,Report!$B$4+ROW()-2,0))</f>
        <v>2.1996</v>
      </c>
      <c r="D257" s="5">
        <f ca="1">IF(OFFSET(Data!D$2,Report!$B$4+ROW()-2,0)=0,NA(),OFFSET(Data!D$2,Report!$B$4+ROW()-2,0))</f>
        <v>2.1909</v>
      </c>
      <c r="E257" s="5">
        <f ca="1">IF(OFFSET(Data!E$2,Report!$B$4+ROW()-2,0)=0,NA(),OFFSET(Data!E$2,Report!$B$4+ROW()-2,0))</f>
        <v>2.1995</v>
      </c>
      <c r="F257" s="5">
        <f ca="1">IF(OFFSET(Data!F$2,Report!$B$4+ROW()-2,0)=0,NA(),OFFSET(Data!F$2,Report!$B$4+ROW()-2,0))</f>
        <v>2.217692</v>
      </c>
      <c r="G257" s="5">
        <f ca="1">IF(OFFSET(Data!G$2,Report!$B$4+ROW()-2,0)=0,NA(),OFFSET(Data!G$2,Report!$B$4+ROW()-2,0))</f>
        <v>2.217047</v>
      </c>
      <c r="H257" s="6" t="e">
        <f ca="1">VLOOKUP($A257,Data!$H$2:$I$1048576,2,FALSE)</f>
        <v>#N/A</v>
      </c>
      <c r="I257" s="6" t="e">
        <f ca="1">VLOOKUP($A257,Data!$J$2:$K$1048576,2,FALSE)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IF(OFFSET(Data!A$2,Report!$B$4+ROW()-2,0)=0,NA(),OFFSET(Data!A$2,Report!$B$4+ROW()-2,0))</f>
        <v>1746173700</v>
      </c>
      <c r="B258" s="5">
        <f ca="1">IF(OFFSET(Data!B$2,Report!$B$4+ROW()-2,0)=0,NA(),OFFSET(Data!B$2,Report!$B$4+ROW()-2,0))</f>
        <v>2.1995</v>
      </c>
      <c r="C258" s="5">
        <f ca="1">IF(OFFSET(Data!C$2,Report!$B$4+ROW()-2,0)=0,NA(),OFFSET(Data!C$2,Report!$B$4+ROW()-2,0))</f>
        <v>2.2087</v>
      </c>
      <c r="D258" s="5">
        <f ca="1">IF(OFFSET(Data!D$2,Report!$B$4+ROW()-2,0)=0,NA(),OFFSET(Data!D$2,Report!$B$4+ROW()-2,0))</f>
        <v>2.1985</v>
      </c>
      <c r="E258" s="5">
        <f ca="1">IF(OFFSET(Data!E$2,Report!$B$4+ROW()-2,0)=0,NA(),OFFSET(Data!E$2,Report!$B$4+ROW()-2,0))</f>
        <v>2.2087</v>
      </c>
      <c r="F258" s="5">
        <f ca="1">IF(OFFSET(Data!F$2,Report!$B$4+ROW()-2,0)=0,NA(),OFFSET(Data!F$2,Report!$B$4+ROW()-2,0))</f>
        <v>2.21703</v>
      </c>
      <c r="G258" s="5">
        <f ca="1">IF(OFFSET(Data!G$2,Report!$B$4+ROW()-2,0)=0,NA(),OFFSET(Data!G$2,Report!$B$4+ROW()-2,0))</f>
        <v>2.216628</v>
      </c>
      <c r="H258" s="6" t="e">
        <f ca="1">VLOOKUP($A258,Data!$H$2:$I$1048576,2,FALSE)</f>
        <v>#N/A</v>
      </c>
      <c r="I258" s="6" t="e">
        <f ca="1">VLOOKUP($A258,Data!$J$2:$K$1048576,2,FALSE)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IF(OFFSET(Data!A$2,Report!$B$4+ROW()-2,0)=0,NA(),OFFSET(Data!A$2,Report!$B$4+ROW()-2,0))</f>
        <v>1746174600</v>
      </c>
      <c r="B259" s="5">
        <f ca="1">IF(OFFSET(Data!B$2,Report!$B$4+ROW()-2,0)=0,NA(),OFFSET(Data!B$2,Report!$B$4+ROW()-2,0))</f>
        <v>2.2078</v>
      </c>
      <c r="C259" s="5">
        <f ca="1">IF(OFFSET(Data!C$2,Report!$B$4+ROW()-2,0)=0,NA(),OFFSET(Data!C$2,Report!$B$4+ROW()-2,0))</f>
        <v>2.213</v>
      </c>
      <c r="D259" s="5">
        <f ca="1">IF(OFFSET(Data!D$2,Report!$B$4+ROW()-2,0)=0,NA(),OFFSET(Data!D$2,Report!$B$4+ROW()-2,0))</f>
        <v>2.2062</v>
      </c>
      <c r="E259" s="5">
        <f ca="1">IF(OFFSET(Data!E$2,Report!$B$4+ROW()-2,0)=0,NA(),OFFSET(Data!E$2,Report!$B$4+ROW()-2,0))</f>
        <v>2.2112</v>
      </c>
      <c r="F259" s="5">
        <f ca="1">IF(OFFSET(Data!F$2,Report!$B$4+ROW()-2,0)=0,NA(),OFFSET(Data!F$2,Report!$B$4+ROW()-2,0))</f>
        <v>2.216597</v>
      </c>
      <c r="G259" s="5">
        <f ca="1">IF(OFFSET(Data!G$2,Report!$B$4+ROW()-2,0)=0,NA(),OFFSET(Data!G$2,Report!$B$4+ROW()-2,0))</f>
        <v>2.216342</v>
      </c>
      <c r="H259" s="6" t="e">
        <f ca="1">VLOOKUP($A259,Data!$H$2:$I$1048576,2,FALSE)</f>
        <v>#N/A</v>
      </c>
      <c r="I259" s="6" t="e">
        <f ca="1">VLOOKUP($A259,Data!$J$2:$K$1048576,2,FALSE)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IF(OFFSET(Data!A$2,Report!$B$4+ROW()-2,0)=0,NA(),OFFSET(Data!A$2,Report!$B$4+ROW()-2,0))</f>
        <v>1746175500</v>
      </c>
      <c r="B260" s="5">
        <f ca="1">IF(OFFSET(Data!B$2,Report!$B$4+ROW()-2,0)=0,NA(),OFFSET(Data!B$2,Report!$B$4+ROW()-2,0))</f>
        <v>2.2112</v>
      </c>
      <c r="C260" s="5">
        <f ca="1">IF(OFFSET(Data!C$2,Report!$B$4+ROW()-2,0)=0,NA(),OFFSET(Data!C$2,Report!$B$4+ROW()-2,0))</f>
        <v>2.2134</v>
      </c>
      <c r="D260" s="5">
        <f ca="1">IF(OFFSET(Data!D$2,Report!$B$4+ROW()-2,0)=0,NA(),OFFSET(Data!D$2,Report!$B$4+ROW()-2,0))</f>
        <v>2.2092</v>
      </c>
      <c r="E260" s="5">
        <f ca="1">IF(OFFSET(Data!E$2,Report!$B$4+ROW()-2,0)=0,NA(),OFFSET(Data!E$2,Report!$B$4+ROW()-2,0))</f>
        <v>2.2106</v>
      </c>
      <c r="F260" s="5">
        <f ca="1">IF(OFFSET(Data!F$2,Report!$B$4+ROW()-2,0)=0,NA(),OFFSET(Data!F$2,Report!$B$4+ROW()-2,0))</f>
        <v>2.21631</v>
      </c>
      <c r="G260" s="5">
        <f ca="1">IF(OFFSET(Data!G$2,Report!$B$4+ROW()-2,0)=0,NA(),OFFSET(Data!G$2,Report!$B$4+ROW()-2,0))</f>
        <v>2.215998</v>
      </c>
      <c r="H260" s="6" t="e">
        <f ca="1">VLOOKUP($A260,Data!$H$2:$I$1048576,2,FALSE)</f>
        <v>#N/A</v>
      </c>
      <c r="I260" s="6" t="e">
        <f ca="1">VLOOKUP($A260,Data!$J$2:$K$1048576,2,FALSE)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IF(OFFSET(Data!A$2,Report!$B$4+ROW()-2,0)=0,NA(),OFFSET(Data!A$2,Report!$B$4+ROW()-2,0))</f>
        <v>1746176400</v>
      </c>
      <c r="B261" s="5">
        <f ca="1">IF(OFFSET(Data!B$2,Report!$B$4+ROW()-2,0)=0,NA(),OFFSET(Data!B$2,Report!$B$4+ROW()-2,0))</f>
        <v>2.2092</v>
      </c>
      <c r="C261" s="5">
        <f ca="1">IF(OFFSET(Data!C$2,Report!$B$4+ROW()-2,0)=0,NA(),OFFSET(Data!C$2,Report!$B$4+ROW()-2,0))</f>
        <v>2.2111</v>
      </c>
      <c r="D261" s="5">
        <f ca="1">IF(OFFSET(Data!D$2,Report!$B$4+ROW()-2,0)=0,NA(),OFFSET(Data!D$2,Report!$B$4+ROW()-2,0))</f>
        <v>2.2064</v>
      </c>
      <c r="E261" s="5">
        <f ca="1">IF(OFFSET(Data!E$2,Report!$B$4+ROW()-2,0)=0,NA(),OFFSET(Data!E$2,Report!$B$4+ROW()-2,0))</f>
        <v>2.2092</v>
      </c>
      <c r="F261" s="5">
        <f ca="1">IF(OFFSET(Data!F$2,Report!$B$4+ROW()-2,0)=0,NA(),OFFSET(Data!F$2,Report!$B$4+ROW()-2,0))</f>
        <v>2.215943</v>
      </c>
      <c r="G261" s="5">
        <f ca="1">IF(OFFSET(Data!G$2,Report!$B$4+ROW()-2,0)=0,NA(),OFFSET(Data!G$2,Report!$B$4+ROW()-2,0))</f>
        <v>2.21572</v>
      </c>
      <c r="H261" s="6" t="e">
        <f ca="1">VLOOKUP($A261,Data!$H$2:$I$1048576,2,FALSE)</f>
        <v>#N/A</v>
      </c>
      <c r="I261" s="6" t="e">
        <f ca="1">VLOOKUP($A261,Data!$J$2:$K$1048576,2,FALSE)</f>
        <v>#N/A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IF(OFFSET(Data!A$2,Report!$B$4+ROW()-2,0)=0,NA(),OFFSET(Data!A$2,Report!$B$4+ROW()-2,0))</f>
        <v>1746177300</v>
      </c>
      <c r="B262" s="5">
        <f ca="1">IF(OFFSET(Data!B$2,Report!$B$4+ROW()-2,0)=0,NA(),OFFSET(Data!B$2,Report!$B$4+ROW()-2,0))</f>
        <v>2.2097</v>
      </c>
      <c r="C262" s="5">
        <f ca="1">IF(OFFSET(Data!C$2,Report!$B$4+ROW()-2,0)=0,NA(),OFFSET(Data!C$2,Report!$B$4+ROW()-2,0))</f>
        <v>2.2098</v>
      </c>
      <c r="D262" s="5">
        <f ca="1">IF(OFFSET(Data!D$2,Report!$B$4+ROW()-2,0)=0,NA(),OFFSET(Data!D$2,Report!$B$4+ROW()-2,0))</f>
        <v>2.2048</v>
      </c>
      <c r="E262" s="5">
        <f ca="1">IF(OFFSET(Data!E$2,Report!$B$4+ROW()-2,0)=0,NA(),OFFSET(Data!E$2,Report!$B$4+ROW()-2,0))</f>
        <v>2.2072</v>
      </c>
      <c r="F262" s="5">
        <f ca="1">IF(OFFSET(Data!F$2,Report!$B$4+ROW()-2,0)=0,NA(),OFFSET(Data!F$2,Report!$B$4+ROW()-2,0))</f>
        <v>2.215677</v>
      </c>
      <c r="G262" s="5">
        <f ca="1">IF(OFFSET(Data!G$2,Report!$B$4+ROW()-2,0)=0,NA(),OFFSET(Data!G$2,Report!$B$4+ROW()-2,0))</f>
        <v>2.215483</v>
      </c>
      <c r="H262" s="6" t="e">
        <f ca="1">VLOOKUP($A262,Data!$H$2:$I$1048576,2,FALSE)</f>
        <v>#N/A</v>
      </c>
      <c r="I262" s="6" t="e">
        <f ca="1">VLOOKUP($A262,Data!$J$2:$K$1048576,2,FALSE)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IF(OFFSET(Data!A$2,Report!$B$4+ROW()-2,0)=0,NA(),OFFSET(Data!A$2,Report!$B$4+ROW()-2,0))</f>
        <v>1746178200</v>
      </c>
      <c r="B263" s="5">
        <f ca="1">IF(OFFSET(Data!B$2,Report!$B$4+ROW()-2,0)=0,NA(),OFFSET(Data!B$2,Report!$B$4+ROW()-2,0))</f>
        <v>2.2071</v>
      </c>
      <c r="C263" s="5">
        <f ca="1">IF(OFFSET(Data!C$2,Report!$B$4+ROW()-2,0)=0,NA(),OFFSET(Data!C$2,Report!$B$4+ROW()-2,0))</f>
        <v>2.2081</v>
      </c>
      <c r="D263" s="5">
        <f ca="1">IF(OFFSET(Data!D$2,Report!$B$4+ROW()-2,0)=0,NA(),OFFSET(Data!D$2,Report!$B$4+ROW()-2,0))</f>
        <v>2.2026</v>
      </c>
      <c r="E263" s="5">
        <f ca="1">IF(OFFSET(Data!E$2,Report!$B$4+ROW()-2,0)=0,NA(),OFFSET(Data!E$2,Report!$B$4+ROW()-2,0))</f>
        <v>2.2027</v>
      </c>
      <c r="F263" s="5">
        <f ca="1">IF(OFFSET(Data!F$2,Report!$B$4+ROW()-2,0)=0,NA(),OFFSET(Data!F$2,Report!$B$4+ROW()-2,0))</f>
        <v>2.215443</v>
      </c>
      <c r="G263" s="5">
        <f ca="1">IF(OFFSET(Data!G$2,Report!$B$4+ROW()-2,0)=0,NA(),OFFSET(Data!G$2,Report!$B$4+ROW()-2,0))</f>
        <v>2.215067</v>
      </c>
      <c r="H263" s="6" t="e">
        <f ca="1">VLOOKUP($A263,Data!$H$2:$I$1048576,2,FALSE)</f>
        <v>#N/A</v>
      </c>
      <c r="I263" s="6" t="e">
        <f ca="1">VLOOKUP($A263,Data!$J$2:$K$1048576,2,FALSE)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IF(OFFSET(Data!A$2,Report!$B$4+ROW()-2,0)=0,NA(),OFFSET(Data!A$2,Report!$B$4+ROW()-2,0))</f>
        <v>1746179100</v>
      </c>
      <c r="B264" s="5">
        <f ca="1">IF(OFFSET(Data!B$2,Report!$B$4+ROW()-2,0)=0,NA(),OFFSET(Data!B$2,Report!$B$4+ROW()-2,0))</f>
        <v>2.2027</v>
      </c>
      <c r="C264" s="5">
        <f ca="1">IF(OFFSET(Data!C$2,Report!$B$4+ROW()-2,0)=0,NA(),OFFSET(Data!C$2,Report!$B$4+ROW()-2,0))</f>
        <v>2.2082</v>
      </c>
      <c r="D264" s="5">
        <f ca="1">IF(OFFSET(Data!D$2,Report!$B$4+ROW()-2,0)=0,NA(),OFFSET(Data!D$2,Report!$B$4+ROW()-2,0))</f>
        <v>2.2026</v>
      </c>
      <c r="E264" s="5">
        <f ca="1">IF(OFFSET(Data!E$2,Report!$B$4+ROW()-2,0)=0,NA(),OFFSET(Data!E$2,Report!$B$4+ROW()-2,0))</f>
        <v>2.206</v>
      </c>
      <c r="F264" s="5">
        <f ca="1">IF(OFFSET(Data!F$2,Report!$B$4+ROW()-2,0)=0,NA(),OFFSET(Data!F$2,Report!$B$4+ROW()-2,0))</f>
        <v>2.215017</v>
      </c>
      <c r="G264" s="5">
        <f ca="1">IF(OFFSET(Data!G$2,Report!$B$4+ROW()-2,0)=0,NA(),OFFSET(Data!G$2,Report!$B$4+ROW()-2,0))</f>
        <v>2.21466</v>
      </c>
      <c r="H264" s="6" t="e">
        <f ca="1">VLOOKUP($A264,Data!$H$2:$I$1048576,2,FALSE)</f>
        <v>#N/A</v>
      </c>
      <c r="I264" s="6" t="e">
        <f ca="1">VLOOKUP($A264,Data!$J$2:$K$1048576,2,FALSE)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IF(OFFSET(Data!A$2,Report!$B$4+ROW()-2,0)=0,NA(),OFFSET(Data!A$2,Report!$B$4+ROW()-2,0))</f>
        <v>1746180000</v>
      </c>
      <c r="B265" s="5">
        <f ca="1">IF(OFFSET(Data!B$2,Report!$B$4+ROW()-2,0)=0,NA(),OFFSET(Data!B$2,Report!$B$4+ROW()-2,0))</f>
        <v>2.2072</v>
      </c>
      <c r="C265" s="5">
        <f ca="1">IF(OFFSET(Data!C$2,Report!$B$4+ROW()-2,0)=0,NA(),OFFSET(Data!C$2,Report!$B$4+ROW()-2,0))</f>
        <v>2.2122</v>
      </c>
      <c r="D265" s="5">
        <f ca="1">IF(OFFSET(Data!D$2,Report!$B$4+ROW()-2,0)=0,NA(),OFFSET(Data!D$2,Report!$B$4+ROW()-2,0))</f>
        <v>2.2056</v>
      </c>
      <c r="E265" s="5">
        <f ca="1">IF(OFFSET(Data!E$2,Report!$B$4+ROW()-2,0)=0,NA(),OFFSET(Data!E$2,Report!$B$4+ROW()-2,0))</f>
        <v>2.2104</v>
      </c>
      <c r="F265" s="5">
        <f ca="1">IF(OFFSET(Data!F$2,Report!$B$4+ROW()-2,0)=0,NA(),OFFSET(Data!F$2,Report!$B$4+ROW()-2,0))</f>
        <v>2.21463</v>
      </c>
      <c r="G265" s="5">
        <f ca="1">IF(OFFSET(Data!G$2,Report!$B$4+ROW()-2,0)=0,NA(),OFFSET(Data!G$2,Report!$B$4+ROW()-2,0))</f>
        <v>2.214445</v>
      </c>
      <c r="H265" s="6" t="e">
        <f ca="1">VLOOKUP($A265,Data!$H$2:$I$1048576,2,FALSE)</f>
        <v>#N/A</v>
      </c>
      <c r="I265" s="6" t="e">
        <f ca="1">VLOOKUP($A265,Data!$J$2:$K$1048576,2,FALSE)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IF(OFFSET(Data!A$2,Report!$B$4+ROW()-2,0)=0,NA(),OFFSET(Data!A$2,Report!$B$4+ROW()-2,0))</f>
        <v>1746180900</v>
      </c>
      <c r="B266" s="5">
        <f ca="1">IF(OFFSET(Data!B$2,Report!$B$4+ROW()-2,0)=0,NA(),OFFSET(Data!B$2,Report!$B$4+ROW()-2,0))</f>
        <v>2.2101</v>
      </c>
      <c r="C266" s="5">
        <f ca="1">IF(OFFSET(Data!C$2,Report!$B$4+ROW()-2,0)=0,NA(),OFFSET(Data!C$2,Report!$B$4+ROW()-2,0))</f>
        <v>2.2115</v>
      </c>
      <c r="D266" s="5">
        <f ca="1">IF(OFFSET(Data!D$2,Report!$B$4+ROW()-2,0)=0,NA(),OFFSET(Data!D$2,Report!$B$4+ROW()-2,0))</f>
        <v>2.2069</v>
      </c>
      <c r="E266" s="5">
        <f ca="1">IF(OFFSET(Data!E$2,Report!$B$4+ROW()-2,0)=0,NA(),OFFSET(Data!E$2,Report!$B$4+ROW()-2,0))</f>
        <v>2.2112</v>
      </c>
      <c r="F266" s="5">
        <f ca="1">IF(OFFSET(Data!F$2,Report!$B$4+ROW()-2,0)=0,NA(),OFFSET(Data!F$2,Report!$B$4+ROW()-2,0))</f>
        <v>2.214423</v>
      </c>
      <c r="G266" s="5">
        <f ca="1">IF(OFFSET(Data!G$2,Report!$B$4+ROW()-2,0)=0,NA(),OFFSET(Data!G$2,Report!$B$4+ROW()-2,0))</f>
        <v>2.21421</v>
      </c>
      <c r="H266" s="6" t="e">
        <f ca="1">VLOOKUP($A266,Data!$H$2:$I$1048576,2,FALSE)</f>
        <v>#N/A</v>
      </c>
      <c r="I266" s="6" t="e">
        <f ca="1">VLOOKUP($A266,Data!$J$2:$K$1048576,2,FALSE)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IF(OFFSET(Data!A$2,Report!$B$4+ROW()-2,0)=0,NA(),OFFSET(Data!A$2,Report!$B$4+ROW()-2,0))</f>
        <v>1746181800</v>
      </c>
      <c r="B267" s="5">
        <f ca="1">IF(OFFSET(Data!B$2,Report!$B$4+ROW()-2,0)=0,NA(),OFFSET(Data!B$2,Report!$B$4+ROW()-2,0))</f>
        <v>2.2109</v>
      </c>
      <c r="C267" s="5">
        <f ca="1">IF(OFFSET(Data!C$2,Report!$B$4+ROW()-2,0)=0,NA(),OFFSET(Data!C$2,Report!$B$4+ROW()-2,0))</f>
        <v>2.2137</v>
      </c>
      <c r="D267" s="5">
        <f ca="1">IF(OFFSET(Data!D$2,Report!$B$4+ROW()-2,0)=0,NA(),OFFSET(Data!D$2,Report!$B$4+ROW()-2,0))</f>
        <v>2.2087</v>
      </c>
      <c r="E267" s="5">
        <f ca="1">IF(OFFSET(Data!E$2,Report!$B$4+ROW()-2,0)=0,NA(),OFFSET(Data!E$2,Report!$B$4+ROW()-2,0))</f>
        <v>2.2102</v>
      </c>
      <c r="F267" s="5">
        <f ca="1">IF(OFFSET(Data!F$2,Report!$B$4+ROW()-2,0)=0,NA(),OFFSET(Data!F$2,Report!$B$4+ROW()-2,0))</f>
        <v>2.214192</v>
      </c>
      <c r="G267" s="5">
        <f ca="1">IF(OFFSET(Data!G$2,Report!$B$4+ROW()-2,0)=0,NA(),OFFSET(Data!G$2,Report!$B$4+ROW()-2,0))</f>
        <v>2.214075</v>
      </c>
      <c r="H267" s="6" t="e">
        <f ca="1">VLOOKUP($A267,Data!$H$2:$I$1048576,2,FALSE)</f>
        <v>#N/A</v>
      </c>
      <c r="I267" s="6" t="e">
        <f ca="1">VLOOKUP($A267,Data!$J$2:$K$1048576,2,FALSE)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IF(OFFSET(Data!A$2,Report!$B$4+ROW()-2,0)=0,NA(),OFFSET(Data!A$2,Report!$B$4+ROW()-2,0))</f>
        <v>1746182700</v>
      </c>
      <c r="B268" s="5">
        <f ca="1">IF(OFFSET(Data!B$2,Report!$B$4+ROW()-2,0)=0,NA(),OFFSET(Data!B$2,Report!$B$4+ROW()-2,0))</f>
        <v>2.2102</v>
      </c>
      <c r="C268" s="5">
        <f ca="1">IF(OFFSET(Data!C$2,Report!$B$4+ROW()-2,0)=0,NA(),OFFSET(Data!C$2,Report!$B$4+ROW()-2,0))</f>
        <v>2.2115</v>
      </c>
      <c r="D268" s="5">
        <f ca="1">IF(OFFSET(Data!D$2,Report!$B$4+ROW()-2,0)=0,NA(),OFFSET(Data!D$2,Report!$B$4+ROW()-2,0))</f>
        <v>2.2071</v>
      </c>
      <c r="E268" s="5">
        <f ca="1">IF(OFFSET(Data!E$2,Report!$B$4+ROW()-2,0)=0,NA(),OFFSET(Data!E$2,Report!$B$4+ROW()-2,0))</f>
        <v>2.2089</v>
      </c>
      <c r="F268" s="5">
        <f ca="1">IF(OFFSET(Data!F$2,Report!$B$4+ROW()-2,0)=0,NA(),OFFSET(Data!F$2,Report!$B$4+ROW()-2,0))</f>
        <v>2.214057</v>
      </c>
      <c r="G268" s="5">
        <f ca="1">IF(OFFSET(Data!G$2,Report!$B$4+ROW()-2,0)=0,NA(),OFFSET(Data!G$2,Report!$B$4+ROW()-2,0))</f>
        <v>2.213963</v>
      </c>
      <c r="H268" s="6" t="e">
        <f ca="1">VLOOKUP($A268,Data!$H$2:$I$1048576,2,FALSE)</f>
        <v>#N/A</v>
      </c>
      <c r="I268" s="6" t="e">
        <f ca="1">VLOOKUP($A268,Data!$J$2:$K$1048576,2,FALSE)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IF(OFFSET(Data!A$2,Report!$B$4+ROW()-2,0)=0,NA(),OFFSET(Data!A$2,Report!$B$4+ROW()-2,0))</f>
        <v>1746183600</v>
      </c>
      <c r="B269" s="5">
        <f ca="1">IF(OFFSET(Data!B$2,Report!$B$4+ROW()-2,0)=0,NA(),OFFSET(Data!B$2,Report!$B$4+ROW()-2,0))</f>
        <v>2.21</v>
      </c>
      <c r="C269" s="5">
        <f ca="1">IF(OFFSET(Data!C$2,Report!$B$4+ROW()-2,0)=0,NA(),OFFSET(Data!C$2,Report!$B$4+ROW()-2,0))</f>
        <v>2.2134</v>
      </c>
      <c r="D269" s="5">
        <f ca="1">IF(OFFSET(Data!D$2,Report!$B$4+ROW()-2,0)=0,NA(),OFFSET(Data!D$2,Report!$B$4+ROW()-2,0))</f>
        <v>2.21</v>
      </c>
      <c r="E269" s="5">
        <f ca="1">IF(OFFSET(Data!E$2,Report!$B$4+ROW()-2,0)=0,NA(),OFFSET(Data!E$2,Report!$B$4+ROW()-2,0))</f>
        <v>2.2127</v>
      </c>
      <c r="F269" s="5">
        <f ca="1">IF(OFFSET(Data!F$2,Report!$B$4+ROW()-2,0)=0,NA(),OFFSET(Data!F$2,Report!$B$4+ROW()-2,0))</f>
        <v>2.213967</v>
      </c>
      <c r="G269" s="5">
        <f ca="1">IF(OFFSET(Data!G$2,Report!$B$4+ROW()-2,0)=0,NA(),OFFSET(Data!G$2,Report!$B$4+ROW()-2,0))</f>
        <v>2.21384</v>
      </c>
      <c r="H269" s="6" t="e">
        <f ca="1">VLOOKUP($A269,Data!$H$2:$I$1048576,2,FALSE)</f>
        <v>#N/A</v>
      </c>
      <c r="I269" s="6" t="e">
        <f ca="1">VLOOKUP($A269,Data!$J$2:$K$1048576,2,FALSE)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IF(OFFSET(Data!A$2,Report!$B$4+ROW()-2,0)=0,NA(),OFFSET(Data!A$2,Report!$B$4+ROW()-2,0))</f>
        <v>1746184500</v>
      </c>
      <c r="B270" s="5">
        <f ca="1">IF(OFFSET(Data!B$2,Report!$B$4+ROW()-2,0)=0,NA(),OFFSET(Data!B$2,Report!$B$4+ROW()-2,0))</f>
        <v>2.2127</v>
      </c>
      <c r="C270" s="5">
        <f ca="1">IF(OFFSET(Data!C$2,Report!$B$4+ROW()-2,0)=0,NA(),OFFSET(Data!C$2,Report!$B$4+ROW()-2,0))</f>
        <v>2.2148</v>
      </c>
      <c r="D270" s="5">
        <f ca="1">IF(OFFSET(Data!D$2,Report!$B$4+ROW()-2,0)=0,NA(),OFFSET(Data!D$2,Report!$B$4+ROW()-2,0))</f>
        <v>2.2108</v>
      </c>
      <c r="E270" s="5">
        <f ca="1">IF(OFFSET(Data!E$2,Report!$B$4+ROW()-2,0)=0,NA(),OFFSET(Data!E$2,Report!$B$4+ROW()-2,0))</f>
        <v>2.211</v>
      </c>
      <c r="F270" s="5">
        <f ca="1">IF(OFFSET(Data!F$2,Report!$B$4+ROW()-2,0)=0,NA(),OFFSET(Data!F$2,Report!$B$4+ROW()-2,0))</f>
        <v>2.21384</v>
      </c>
      <c r="G270" s="5">
        <f ca="1">IF(OFFSET(Data!G$2,Report!$B$4+ROW()-2,0)=0,NA(),OFFSET(Data!G$2,Report!$B$4+ROW()-2,0))</f>
        <v>2.213678</v>
      </c>
      <c r="H270" s="6" t="e">
        <f ca="1">VLOOKUP($A270,Data!$H$2:$I$1048576,2,FALSE)</f>
        <v>#N/A</v>
      </c>
      <c r="I270" s="6" t="e">
        <f ca="1">VLOOKUP($A270,Data!$J$2:$K$1048576,2,FALSE)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IF(OFFSET(Data!A$2,Report!$B$4+ROW()-2,0)=0,NA(),OFFSET(Data!A$2,Report!$B$4+ROW()-2,0))</f>
        <v>1746185400</v>
      </c>
      <c r="B271" s="5">
        <f ca="1">IF(OFFSET(Data!B$2,Report!$B$4+ROW()-2,0)=0,NA(),OFFSET(Data!B$2,Report!$B$4+ROW()-2,0))</f>
        <v>2.211</v>
      </c>
      <c r="C271" s="5">
        <f ca="1">IF(OFFSET(Data!C$2,Report!$B$4+ROW()-2,0)=0,NA(),OFFSET(Data!C$2,Report!$B$4+ROW()-2,0))</f>
        <v>2.2173</v>
      </c>
      <c r="D271" s="5">
        <f ca="1">IF(OFFSET(Data!D$2,Report!$B$4+ROW()-2,0)=0,NA(),OFFSET(Data!D$2,Report!$B$4+ROW()-2,0))</f>
        <v>2.2103</v>
      </c>
      <c r="E271" s="5">
        <f ca="1">IF(OFFSET(Data!E$2,Report!$B$4+ROW()-2,0)=0,NA(),OFFSET(Data!E$2,Report!$B$4+ROW()-2,0))</f>
        <v>2.2159</v>
      </c>
      <c r="F271" s="5">
        <f ca="1">IF(OFFSET(Data!F$2,Report!$B$4+ROW()-2,0)=0,NA(),OFFSET(Data!F$2,Report!$B$4+ROW()-2,0))</f>
        <v>2.213678</v>
      </c>
      <c r="G271" s="5">
        <f ca="1">IF(OFFSET(Data!G$2,Report!$B$4+ROW()-2,0)=0,NA(),OFFSET(Data!G$2,Report!$B$4+ROW()-2,0))</f>
        <v>2.213698</v>
      </c>
      <c r="H271" s="6" t="e">
        <f ca="1">VLOOKUP($A271,Data!$H$2:$I$1048576,2,FALSE)</f>
        <v>#N/A</v>
      </c>
      <c r="I271" s="6" t="e">
        <f ca="1">VLOOKUP($A271,Data!$J$2:$K$1048576,2,FALSE)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IF(OFFSET(Data!A$2,Report!$B$4+ROW()-2,0)=0,NA(),OFFSET(Data!A$2,Report!$B$4+ROW()-2,0))</f>
        <v>1746186300</v>
      </c>
      <c r="B272" s="5">
        <f ca="1">IF(OFFSET(Data!B$2,Report!$B$4+ROW()-2,0)=0,NA(),OFFSET(Data!B$2,Report!$B$4+ROW()-2,0))</f>
        <v>2.2161</v>
      </c>
      <c r="C272" s="5">
        <f ca="1">IF(OFFSET(Data!C$2,Report!$B$4+ROW()-2,0)=0,NA(),OFFSET(Data!C$2,Report!$B$4+ROW()-2,0))</f>
        <v>2.2165</v>
      </c>
      <c r="D272" s="5">
        <f ca="1">IF(OFFSET(Data!D$2,Report!$B$4+ROW()-2,0)=0,NA(),OFFSET(Data!D$2,Report!$B$4+ROW()-2,0))</f>
        <v>2.2122</v>
      </c>
      <c r="E272" s="5">
        <f ca="1">IF(OFFSET(Data!E$2,Report!$B$4+ROW()-2,0)=0,NA(),OFFSET(Data!E$2,Report!$B$4+ROW()-2,0))</f>
        <v>2.2128</v>
      </c>
      <c r="F272" s="5">
        <f ca="1">IF(OFFSET(Data!F$2,Report!$B$4+ROW()-2,0)=0,NA(),OFFSET(Data!F$2,Report!$B$4+ROW()-2,0))</f>
        <v>2.213712</v>
      </c>
      <c r="G272" s="5">
        <f ca="1">IF(OFFSET(Data!G$2,Report!$B$4+ROW()-2,0)=0,NA(),OFFSET(Data!G$2,Report!$B$4+ROW()-2,0))</f>
        <v>2.213698</v>
      </c>
      <c r="H272" s="6" t="e">
        <f ca="1">VLOOKUP($A272,Data!$H$2:$I$1048576,2,FALSE)</f>
        <v>#N/A</v>
      </c>
      <c r="I272" s="6" t="e">
        <f ca="1">VLOOKUP($A272,Data!$J$2:$K$1048576,2,FALSE)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IF(OFFSET(Data!A$2,Report!$B$4+ROW()-2,0)=0,NA(),OFFSET(Data!A$2,Report!$B$4+ROW()-2,0))</f>
        <v>1746187200</v>
      </c>
      <c r="B273" s="5">
        <f ca="1">IF(OFFSET(Data!B$2,Report!$B$4+ROW()-2,0)=0,NA(),OFFSET(Data!B$2,Report!$B$4+ROW()-2,0))</f>
        <v>2.2124</v>
      </c>
      <c r="C273" s="5">
        <f ca="1">IF(OFFSET(Data!C$2,Report!$B$4+ROW()-2,0)=0,NA(),OFFSET(Data!C$2,Report!$B$4+ROW()-2,0))</f>
        <v>2.216</v>
      </c>
      <c r="D273" s="5">
        <f ca="1">IF(OFFSET(Data!D$2,Report!$B$4+ROW()-2,0)=0,NA(),OFFSET(Data!D$2,Report!$B$4+ROW()-2,0))</f>
        <v>2.208</v>
      </c>
      <c r="E273" s="5">
        <f ca="1">IF(OFFSET(Data!E$2,Report!$B$4+ROW()-2,0)=0,NA(),OFFSET(Data!E$2,Report!$B$4+ROW()-2,0))</f>
        <v>2.2087</v>
      </c>
      <c r="F273" s="5">
        <f ca="1">IF(OFFSET(Data!F$2,Report!$B$4+ROW()-2,0)=0,NA(),OFFSET(Data!F$2,Report!$B$4+ROW()-2,0))</f>
        <v>2.213703</v>
      </c>
      <c r="G273" s="5">
        <f ca="1">IF(OFFSET(Data!G$2,Report!$B$4+ROW()-2,0)=0,NA(),OFFSET(Data!G$2,Report!$B$4+ROW()-2,0))</f>
        <v>2.213472</v>
      </c>
      <c r="H273" s="6" t="e">
        <f ca="1">VLOOKUP($A273,Data!$H$2:$I$1048576,2,FALSE)</f>
        <v>#N/A</v>
      </c>
      <c r="I273" s="6" t="e">
        <f ca="1">VLOOKUP($A273,Data!$J$2:$K$1048576,2,FALSE)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IF(OFFSET(Data!A$2,Report!$B$4+ROW()-2,0)=0,NA(),OFFSET(Data!A$2,Report!$B$4+ROW()-2,0))</f>
        <v>1746188100</v>
      </c>
      <c r="B274" s="5">
        <f ca="1">IF(OFFSET(Data!B$2,Report!$B$4+ROW()-2,0)=0,NA(),OFFSET(Data!B$2,Report!$B$4+ROW()-2,0))</f>
        <v>2.2087</v>
      </c>
      <c r="C274" s="5">
        <f ca="1">IF(OFFSET(Data!C$2,Report!$B$4+ROW()-2,0)=0,NA(),OFFSET(Data!C$2,Report!$B$4+ROW()-2,0))</f>
        <v>2.2113</v>
      </c>
      <c r="D274" s="5">
        <f ca="1">IF(OFFSET(Data!D$2,Report!$B$4+ROW()-2,0)=0,NA(),OFFSET(Data!D$2,Report!$B$4+ROW()-2,0))</f>
        <v>2.2065</v>
      </c>
      <c r="E274" s="5">
        <f ca="1">IF(OFFSET(Data!E$2,Report!$B$4+ROW()-2,0)=0,NA(),OFFSET(Data!E$2,Report!$B$4+ROW()-2,0))</f>
        <v>2.2072</v>
      </c>
      <c r="F274" s="5">
        <f ca="1">IF(OFFSET(Data!F$2,Report!$B$4+ROW()-2,0)=0,NA(),OFFSET(Data!F$2,Report!$B$4+ROW()-2,0))</f>
        <v>2.213477</v>
      </c>
      <c r="G274" s="5">
        <f ca="1">IF(OFFSET(Data!G$2,Report!$B$4+ROW()-2,0)=0,NA(),OFFSET(Data!G$2,Report!$B$4+ROW()-2,0))</f>
        <v>2.213272</v>
      </c>
      <c r="H274" s="6" t="e">
        <f ca="1">VLOOKUP($A274,Data!$H$2:$I$1048576,2,FALSE)</f>
        <v>#N/A</v>
      </c>
      <c r="I274" s="6" t="e">
        <f ca="1">VLOOKUP($A274,Data!$J$2:$K$1048576,2,FALSE)</f>
        <v>#N/A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IF(OFFSET(Data!A$2,Report!$B$4+ROW()-2,0)=0,NA(),OFFSET(Data!A$2,Report!$B$4+ROW()-2,0))</f>
        <v>1746189000</v>
      </c>
      <c r="B275" s="5">
        <f ca="1">IF(OFFSET(Data!B$2,Report!$B$4+ROW()-2,0)=0,NA(),OFFSET(Data!B$2,Report!$B$4+ROW()-2,0))</f>
        <v>2.2157</v>
      </c>
      <c r="C275" s="5">
        <f ca="1">IF(OFFSET(Data!C$2,Report!$B$4+ROW()-2,0)=0,NA(),OFFSET(Data!C$2,Report!$B$4+ROW()-2,0))</f>
        <v>2.2201</v>
      </c>
      <c r="D275" s="5">
        <f ca="1">IF(OFFSET(Data!D$2,Report!$B$4+ROW()-2,0)=0,NA(),OFFSET(Data!D$2,Report!$B$4+ROW()-2,0))</f>
        <v>2.2035</v>
      </c>
      <c r="E275" s="5">
        <f ca="1">IF(OFFSET(Data!E$2,Report!$B$4+ROW()-2,0)=0,NA(),OFFSET(Data!E$2,Report!$B$4+ROW()-2,0))</f>
        <v>2.2109</v>
      </c>
      <c r="F275" s="5">
        <f ca="1">IF(OFFSET(Data!F$2,Report!$B$4+ROW()-2,0)=0,NA(),OFFSET(Data!F$2,Report!$B$4+ROW()-2,0))</f>
        <v>2.213418</v>
      </c>
      <c r="G275" s="5">
        <f ca="1">IF(OFFSET(Data!G$2,Report!$B$4+ROW()-2,0)=0,NA(),OFFSET(Data!G$2,Report!$B$4+ROW()-2,0))</f>
        <v>2.213052</v>
      </c>
      <c r="H275" s="6" t="e">
        <f ca="1">VLOOKUP($A275,Data!$H$2:$I$1048576,2,FALSE)</f>
        <v>#N/A</v>
      </c>
      <c r="I275" s="6" t="e">
        <f ca="1">VLOOKUP($A275,Data!$J$2:$K$1048576,2,FALSE)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IF(OFFSET(Data!A$2,Report!$B$4+ROW()-2,0)=0,NA(),OFFSET(Data!A$2,Report!$B$4+ROW()-2,0))</f>
        <v>1746189900</v>
      </c>
      <c r="B276" s="5">
        <f ca="1">IF(OFFSET(Data!B$2,Report!$B$4+ROW()-2,0)=0,NA(),OFFSET(Data!B$2,Report!$B$4+ROW()-2,0))</f>
        <v>2.2111</v>
      </c>
      <c r="C276" s="5">
        <f ca="1">IF(OFFSET(Data!C$2,Report!$B$4+ROW()-2,0)=0,NA(),OFFSET(Data!C$2,Report!$B$4+ROW()-2,0))</f>
        <v>2.2199</v>
      </c>
      <c r="D276" s="5">
        <f ca="1">IF(OFFSET(Data!D$2,Report!$B$4+ROW()-2,0)=0,NA(),OFFSET(Data!D$2,Report!$B$4+ROW()-2,0))</f>
        <v>2.2108</v>
      </c>
      <c r="E276" s="5">
        <f ca="1">IF(OFFSET(Data!E$2,Report!$B$4+ROW()-2,0)=0,NA(),OFFSET(Data!E$2,Report!$B$4+ROW()-2,0))</f>
        <v>2.2198</v>
      </c>
      <c r="F276" s="5">
        <f ca="1">IF(OFFSET(Data!F$2,Report!$B$4+ROW()-2,0)=0,NA(),OFFSET(Data!F$2,Report!$B$4+ROW()-2,0))</f>
        <v>2.213183</v>
      </c>
      <c r="G276" s="5">
        <f ca="1">IF(OFFSET(Data!G$2,Report!$B$4+ROW()-2,0)=0,NA(),OFFSET(Data!G$2,Report!$B$4+ROW()-2,0))</f>
        <v>2.213062</v>
      </c>
      <c r="H276" s="6" t="e">
        <f ca="1">VLOOKUP($A276,Data!$H$2:$I$1048576,2,FALSE)</f>
        <v>#N/A</v>
      </c>
      <c r="I276" s="6" t="e">
        <f ca="1">VLOOKUP($A276,Data!$J$2:$K$1048576,2,FALSE)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IF(OFFSET(Data!A$2,Report!$B$4+ROW()-2,0)=0,NA(),OFFSET(Data!A$2,Report!$B$4+ROW()-2,0))</f>
        <v>1746190800</v>
      </c>
      <c r="B277" s="5">
        <f ca="1">IF(OFFSET(Data!B$2,Report!$B$4+ROW()-2,0)=0,NA(),OFFSET(Data!B$2,Report!$B$4+ROW()-2,0))</f>
        <v>2.2199</v>
      </c>
      <c r="C277" s="5">
        <f ca="1">IF(OFFSET(Data!C$2,Report!$B$4+ROW()-2,0)=0,NA(),OFFSET(Data!C$2,Report!$B$4+ROW()-2,0))</f>
        <v>2.2212</v>
      </c>
      <c r="D277" s="5">
        <f ca="1">IF(OFFSET(Data!D$2,Report!$B$4+ROW()-2,0)=0,NA(),OFFSET(Data!D$2,Report!$B$4+ROW()-2,0))</f>
        <v>2.2115</v>
      </c>
      <c r="E277" s="5">
        <f ca="1">IF(OFFSET(Data!E$2,Report!$B$4+ROW()-2,0)=0,NA(),OFFSET(Data!E$2,Report!$B$4+ROW()-2,0))</f>
        <v>2.2115</v>
      </c>
      <c r="F277" s="5">
        <f ca="1">IF(OFFSET(Data!F$2,Report!$B$4+ROW()-2,0)=0,NA(),OFFSET(Data!F$2,Report!$B$4+ROW()-2,0))</f>
        <v>2.213197</v>
      </c>
      <c r="G277" s="5">
        <f ca="1">IF(OFFSET(Data!G$2,Report!$B$4+ROW()-2,0)=0,NA(),OFFSET(Data!G$2,Report!$B$4+ROW()-2,0))</f>
        <v>2.212902</v>
      </c>
      <c r="H277" s="6" t="e">
        <f ca="1">VLOOKUP($A277,Data!$H$2:$I$1048576,2,FALSE)</f>
        <v>#N/A</v>
      </c>
      <c r="I277" s="6" t="e">
        <f ca="1">VLOOKUP($A277,Data!$J$2:$K$1048576,2,FALSE)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IF(OFFSET(Data!A$2,Report!$B$4+ROW()-2,0)=0,NA(),OFFSET(Data!A$2,Report!$B$4+ROW()-2,0))</f>
        <v>1746191700</v>
      </c>
      <c r="B278" s="5">
        <f ca="1">IF(OFFSET(Data!B$2,Report!$B$4+ROW()-2,0)=0,NA(),OFFSET(Data!B$2,Report!$B$4+ROW()-2,0))</f>
        <v>2.2116</v>
      </c>
      <c r="C278" s="5">
        <f ca="1">IF(OFFSET(Data!C$2,Report!$B$4+ROW()-2,0)=0,NA(),OFFSET(Data!C$2,Report!$B$4+ROW()-2,0))</f>
        <v>2.2177</v>
      </c>
      <c r="D278" s="5">
        <f ca="1">IF(OFFSET(Data!D$2,Report!$B$4+ROW()-2,0)=0,NA(),OFFSET(Data!D$2,Report!$B$4+ROW()-2,0))</f>
        <v>2.2115</v>
      </c>
      <c r="E278" s="5">
        <f ca="1">IF(OFFSET(Data!E$2,Report!$B$4+ROW()-2,0)=0,NA(),OFFSET(Data!E$2,Report!$B$4+ROW()-2,0))</f>
        <v>2.2149</v>
      </c>
      <c r="F278" s="5">
        <f ca="1">IF(OFFSET(Data!F$2,Report!$B$4+ROW()-2,0)=0,NA(),OFFSET(Data!F$2,Report!$B$4+ROW()-2,0))</f>
        <v>2.213045</v>
      </c>
      <c r="G278" s="5">
        <f ca="1">IF(OFFSET(Data!G$2,Report!$B$4+ROW()-2,0)=0,NA(),OFFSET(Data!G$2,Report!$B$4+ROW()-2,0))</f>
        <v>2.212843</v>
      </c>
      <c r="H278" s="6" t="e">
        <f ca="1">VLOOKUP($A278,Data!$H$2:$I$1048576,2,FALSE)</f>
        <v>#N/A</v>
      </c>
      <c r="I278" s="6" t="e">
        <f ca="1">VLOOKUP($A278,Data!$J$2:$K$1048576,2,FALSE)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IF(OFFSET(Data!A$2,Report!$B$4+ROW()-2,0)=0,NA(),OFFSET(Data!A$2,Report!$B$4+ROW()-2,0))</f>
        <v>1746192600</v>
      </c>
      <c r="B279" s="5">
        <f ca="1">IF(OFFSET(Data!B$2,Report!$B$4+ROW()-2,0)=0,NA(),OFFSET(Data!B$2,Report!$B$4+ROW()-2,0))</f>
        <v>2.2156</v>
      </c>
      <c r="C279" s="5">
        <f ca="1">IF(OFFSET(Data!C$2,Report!$B$4+ROW()-2,0)=0,NA(),OFFSET(Data!C$2,Report!$B$4+ROW()-2,0))</f>
        <v>2.219</v>
      </c>
      <c r="D279" s="5">
        <f ca="1">IF(OFFSET(Data!D$2,Report!$B$4+ROW()-2,0)=0,NA(),OFFSET(Data!D$2,Report!$B$4+ROW()-2,0))</f>
        <v>2.2087</v>
      </c>
      <c r="E279" s="5">
        <f ca="1">IF(OFFSET(Data!E$2,Report!$B$4+ROW()-2,0)=0,NA(),OFFSET(Data!E$2,Report!$B$4+ROW()-2,0))</f>
        <v>2.2139</v>
      </c>
      <c r="F279" s="5">
        <f ca="1">IF(OFFSET(Data!F$2,Report!$B$4+ROW()-2,0)=0,NA(),OFFSET(Data!F$2,Report!$B$4+ROW()-2,0))</f>
        <v>2.212998</v>
      </c>
      <c r="G279" s="5">
        <f ca="1">IF(OFFSET(Data!G$2,Report!$B$4+ROW()-2,0)=0,NA(),OFFSET(Data!G$2,Report!$B$4+ROW()-2,0))</f>
        <v>2.212813</v>
      </c>
      <c r="H279" s="6" t="e">
        <f ca="1">VLOOKUP($A279,Data!$H$2:$I$1048576,2,FALSE)</f>
        <v>#N/A</v>
      </c>
      <c r="I279" s="6" t="e">
        <f ca="1">VLOOKUP($A279,Data!$J$2:$K$1048576,2,FALSE)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IF(OFFSET(Data!A$2,Report!$B$4+ROW()-2,0)=0,NA(),OFFSET(Data!A$2,Report!$B$4+ROW()-2,0))</f>
        <v>1746193500</v>
      </c>
      <c r="B280" s="5">
        <f ca="1">IF(OFFSET(Data!B$2,Report!$B$4+ROW()-2,0)=0,NA(),OFFSET(Data!B$2,Report!$B$4+ROW()-2,0))</f>
        <v>2.2153</v>
      </c>
      <c r="C280" s="5">
        <f ca="1">IF(OFFSET(Data!C$2,Report!$B$4+ROW()-2,0)=0,NA(),OFFSET(Data!C$2,Report!$B$4+ROW()-2,0))</f>
        <v>2.2172</v>
      </c>
      <c r="D280" s="5">
        <f ca="1">IF(OFFSET(Data!D$2,Report!$B$4+ROW()-2,0)=0,NA(),OFFSET(Data!D$2,Report!$B$4+ROW()-2,0))</f>
        <v>2.2099</v>
      </c>
      <c r="E280" s="5">
        <f ca="1">IF(OFFSET(Data!E$2,Report!$B$4+ROW()-2,0)=0,NA(),OFFSET(Data!E$2,Report!$B$4+ROW()-2,0))</f>
        <v>2.2149</v>
      </c>
      <c r="F280" s="5">
        <f ca="1">IF(OFFSET(Data!F$2,Report!$B$4+ROW()-2,0)=0,NA(),OFFSET(Data!F$2,Report!$B$4+ROW()-2,0))</f>
        <v>2.212992</v>
      </c>
      <c r="G280" s="5">
        <f ca="1">IF(OFFSET(Data!G$2,Report!$B$4+ROW()-2,0)=0,NA(),OFFSET(Data!G$2,Report!$B$4+ROW()-2,0))</f>
        <v>2.212845</v>
      </c>
      <c r="H280" s="6" t="e">
        <f ca="1">VLOOKUP($A280,Data!$H$2:$I$1048576,2,FALSE)</f>
        <v>#N/A</v>
      </c>
      <c r="I280" s="6" t="e">
        <f ca="1">VLOOKUP($A280,Data!$J$2:$K$1048576,2,FALSE)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IF(OFFSET(Data!A$2,Report!$B$4+ROW()-2,0)=0,NA(),OFFSET(Data!A$2,Report!$B$4+ROW()-2,0))</f>
        <v>1746194400</v>
      </c>
      <c r="B281" s="5">
        <f ca="1">IF(OFFSET(Data!B$2,Report!$B$4+ROW()-2,0)=0,NA(),OFFSET(Data!B$2,Report!$B$4+ROW()-2,0))</f>
        <v>2.2155</v>
      </c>
      <c r="C281" s="5">
        <f ca="1">IF(OFFSET(Data!C$2,Report!$B$4+ROW()-2,0)=0,NA(),OFFSET(Data!C$2,Report!$B$4+ROW()-2,0))</f>
        <v>2.2247</v>
      </c>
      <c r="D281" s="5">
        <f ca="1">IF(OFFSET(Data!D$2,Report!$B$4+ROW()-2,0)=0,NA(),OFFSET(Data!D$2,Report!$B$4+ROW()-2,0))</f>
        <v>2.2149</v>
      </c>
      <c r="E281" s="5">
        <f ca="1">IF(OFFSET(Data!E$2,Report!$B$4+ROW()-2,0)=0,NA(),OFFSET(Data!E$2,Report!$B$4+ROW()-2,0))</f>
        <v>2.2195</v>
      </c>
      <c r="F281" s="5">
        <f ca="1">IF(OFFSET(Data!F$2,Report!$B$4+ROW()-2,0)=0,NA(),OFFSET(Data!F$2,Report!$B$4+ROW()-2,0))</f>
        <v>2.21303</v>
      </c>
      <c r="G281" s="5">
        <f ca="1">IF(OFFSET(Data!G$2,Report!$B$4+ROW()-2,0)=0,NA(),OFFSET(Data!G$2,Report!$B$4+ROW()-2,0))</f>
        <v>2.212972</v>
      </c>
      <c r="H281" s="6" t="e">
        <f ca="1">VLOOKUP($A281,Data!$H$2:$I$1048576,2,FALSE)</f>
        <v>#N/A</v>
      </c>
      <c r="I281" s="6" t="e">
        <f ca="1">VLOOKUP($A281,Data!$J$2:$K$1048576,2,FALSE)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IF(OFFSET(Data!A$2,Report!$B$4+ROW()-2,0)=0,NA(),OFFSET(Data!A$2,Report!$B$4+ROW()-2,0))</f>
        <v>1746195300</v>
      </c>
      <c r="B282" s="5">
        <f ca="1">IF(OFFSET(Data!B$2,Report!$B$4+ROW()-2,0)=0,NA(),OFFSET(Data!B$2,Report!$B$4+ROW()-2,0))</f>
        <v>2.2197</v>
      </c>
      <c r="C282" s="5">
        <f ca="1">IF(OFFSET(Data!C$2,Report!$B$4+ROW()-2,0)=0,NA(),OFFSET(Data!C$2,Report!$B$4+ROW()-2,0))</f>
        <v>2.2337</v>
      </c>
      <c r="D282" s="5">
        <f ca="1">IF(OFFSET(Data!D$2,Report!$B$4+ROW()-2,0)=0,NA(),OFFSET(Data!D$2,Report!$B$4+ROW()-2,0))</f>
        <v>2.2176</v>
      </c>
      <c r="E282" s="5">
        <f ca="1">IF(OFFSET(Data!E$2,Report!$B$4+ROW()-2,0)=0,NA(),OFFSET(Data!E$2,Report!$B$4+ROW()-2,0))</f>
        <v>2.2326</v>
      </c>
      <c r="F282" s="5">
        <f ca="1">IF(OFFSET(Data!F$2,Report!$B$4+ROW()-2,0)=0,NA(),OFFSET(Data!F$2,Report!$B$4+ROW()-2,0))</f>
        <v>2.21316</v>
      </c>
      <c r="G282" s="5">
        <f ca="1">IF(OFFSET(Data!G$2,Report!$B$4+ROW()-2,0)=0,NA(),OFFSET(Data!G$2,Report!$B$4+ROW()-2,0))</f>
        <v>2.21332</v>
      </c>
      <c r="H282" s="6" t="e">
        <f ca="1">VLOOKUP($A282,Data!$H$2:$I$1048576,2,FALSE)</f>
        <v>#N/A</v>
      </c>
      <c r="I282" s="6">
        <f ca="1">VLOOKUP($A282,Data!$J$2:$K$1048576,2,FALSE)</f>
        <v>2.231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IF(OFFSET(Data!A$2,Report!$B$4+ROW()-2,0)=0,NA(),OFFSET(Data!A$2,Report!$B$4+ROW()-2,0))</f>
        <v>1746196200</v>
      </c>
      <c r="B283" s="5">
        <f ca="1">IF(OFFSET(Data!B$2,Report!$B$4+ROW()-2,0)=0,NA(),OFFSET(Data!B$2,Report!$B$4+ROW()-2,0))</f>
        <v>2.2326</v>
      </c>
      <c r="C283" s="5">
        <f ca="1">IF(OFFSET(Data!C$2,Report!$B$4+ROW()-2,0)=0,NA(),OFFSET(Data!C$2,Report!$B$4+ROW()-2,0))</f>
        <v>2.2384</v>
      </c>
      <c r="D283" s="5">
        <f ca="1">IF(OFFSET(Data!D$2,Report!$B$4+ROW()-2,0)=0,NA(),OFFSET(Data!D$2,Report!$B$4+ROW()-2,0))</f>
        <v>2.2285</v>
      </c>
      <c r="E283" s="5">
        <f ca="1">IF(OFFSET(Data!E$2,Report!$B$4+ROW()-2,0)=0,NA(),OFFSET(Data!E$2,Report!$B$4+ROW()-2,0))</f>
        <v>2.2291</v>
      </c>
      <c r="F283" s="5">
        <f ca="1">IF(OFFSET(Data!F$2,Report!$B$4+ROW()-2,0)=0,NA(),OFFSET(Data!F$2,Report!$B$4+ROW()-2,0))</f>
        <v>2.213508</v>
      </c>
      <c r="G283" s="5">
        <f ca="1">IF(OFFSET(Data!G$2,Report!$B$4+ROW()-2,0)=0,NA(),OFFSET(Data!G$2,Report!$B$4+ROW()-2,0))</f>
        <v>2.213653</v>
      </c>
      <c r="H283" s="6" t="e">
        <f ca="1">VLOOKUP($A283,Data!$H$2:$I$1048576,2,FALSE)</f>
        <v>#N/A</v>
      </c>
      <c r="I283" s="6" t="e">
        <f ca="1">VLOOKUP($A283,Data!$J$2:$K$1048576,2,FALSE)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IF(OFFSET(Data!A$2,Report!$B$4+ROW()-2,0)=0,NA(),OFFSET(Data!A$2,Report!$B$4+ROW()-2,0))</f>
        <v>1746197100</v>
      </c>
      <c r="B284" s="5">
        <f ca="1">IF(OFFSET(Data!B$2,Report!$B$4+ROW()-2,0)=0,NA(),OFFSET(Data!B$2,Report!$B$4+ROW()-2,0))</f>
        <v>2.23</v>
      </c>
      <c r="C284" s="5">
        <f ca="1">IF(OFFSET(Data!C$2,Report!$B$4+ROW()-2,0)=0,NA(),OFFSET(Data!C$2,Report!$B$4+ROW()-2,0))</f>
        <v>2.2346</v>
      </c>
      <c r="D284" s="5">
        <f ca="1">IF(OFFSET(Data!D$2,Report!$B$4+ROW()-2,0)=0,NA(),OFFSET(Data!D$2,Report!$B$4+ROW()-2,0))</f>
        <v>2.2291</v>
      </c>
      <c r="E284" s="5">
        <f ca="1">IF(OFFSET(Data!E$2,Report!$B$4+ROW()-2,0)=0,NA(),OFFSET(Data!E$2,Report!$B$4+ROW()-2,0))</f>
        <v>2.2319</v>
      </c>
      <c r="F284" s="5">
        <f ca="1">IF(OFFSET(Data!F$2,Report!$B$4+ROW()-2,0)=0,NA(),OFFSET(Data!F$2,Report!$B$4+ROW()-2,0))</f>
        <v>2.213852</v>
      </c>
      <c r="G284" s="5">
        <f ca="1">IF(OFFSET(Data!G$2,Report!$B$4+ROW()-2,0)=0,NA(),OFFSET(Data!G$2,Report!$B$4+ROW()-2,0))</f>
        <v>2.214023</v>
      </c>
      <c r="H284" s="6" t="e">
        <f ca="1">VLOOKUP($A284,Data!$H$2:$I$1048576,2,FALSE)</f>
        <v>#N/A</v>
      </c>
      <c r="I284" s="6" t="e">
        <f ca="1">VLOOKUP($A284,Data!$J$2:$K$1048576,2,FALSE)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IF(OFFSET(Data!A$2,Report!$B$4+ROW()-2,0)=0,NA(),OFFSET(Data!A$2,Report!$B$4+ROW()-2,0))</f>
        <v>1746198000</v>
      </c>
      <c r="B285" s="5">
        <f ca="1">IF(OFFSET(Data!B$2,Report!$B$4+ROW()-2,0)=0,NA(),OFFSET(Data!B$2,Report!$B$4+ROW()-2,0))</f>
        <v>2.2319</v>
      </c>
      <c r="C285" s="5">
        <f ca="1">IF(OFFSET(Data!C$2,Report!$B$4+ROW()-2,0)=0,NA(),OFFSET(Data!C$2,Report!$B$4+ROW()-2,0))</f>
        <v>2.2352</v>
      </c>
      <c r="D285" s="5">
        <f ca="1">IF(OFFSET(Data!D$2,Report!$B$4+ROW()-2,0)=0,NA(),OFFSET(Data!D$2,Report!$B$4+ROW()-2,0))</f>
        <v>2.2242</v>
      </c>
      <c r="E285" s="5">
        <f ca="1">IF(OFFSET(Data!E$2,Report!$B$4+ROW()-2,0)=0,NA(),OFFSET(Data!E$2,Report!$B$4+ROW()-2,0))</f>
        <v>2.2248</v>
      </c>
      <c r="F285" s="5">
        <f ca="1">IF(OFFSET(Data!F$2,Report!$B$4+ROW()-2,0)=0,NA(),OFFSET(Data!F$2,Report!$B$4+ROW()-2,0))</f>
        <v>2.214237</v>
      </c>
      <c r="G285" s="5">
        <f ca="1">IF(OFFSET(Data!G$2,Report!$B$4+ROW()-2,0)=0,NA(),OFFSET(Data!G$2,Report!$B$4+ROW()-2,0))</f>
        <v>2.21428</v>
      </c>
      <c r="H285" s="6" t="e">
        <f ca="1">VLOOKUP($A285,Data!$H$2:$I$1048576,2,FALSE)</f>
        <v>#N/A</v>
      </c>
      <c r="I285" s="6" t="e">
        <f ca="1">VLOOKUP($A285,Data!$J$2:$K$1048576,2,FALSE)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 t="e">
        <f ca="1">INDEX(OFFSET(Data!$L$2,Report!$B$4+ROW()-2,0,1,10),1,MATCH(Fibo361,OFFSET(Data!$L$2,Report!$B$4+ROW()-2,0,1,10),FALSE)+1)</f>
        <v>#N/A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>
        <f ca="1">IF(OFFSET(Data!A$2,Report!$B$4+ROW()-2,0)=0,NA(),OFFSET(Data!A$2,Report!$B$4+ROW()-2,0))</f>
        <v>1746198900</v>
      </c>
      <c r="B286" s="5">
        <f ca="1">IF(OFFSET(Data!B$2,Report!$B$4+ROW()-2,0)=0,NA(),OFFSET(Data!B$2,Report!$B$4+ROW()-2,0))</f>
        <v>2.2248</v>
      </c>
      <c r="C286" s="5">
        <f ca="1">IF(OFFSET(Data!C$2,Report!$B$4+ROW()-2,0)=0,NA(),OFFSET(Data!C$2,Report!$B$4+ROW()-2,0))</f>
        <v>2.2272</v>
      </c>
      <c r="D286" s="5">
        <f ca="1">IF(OFFSET(Data!D$2,Report!$B$4+ROW()-2,0)=0,NA(),OFFSET(Data!D$2,Report!$B$4+ROW()-2,0))</f>
        <v>2.2061</v>
      </c>
      <c r="E286" s="5">
        <f ca="1">IF(OFFSET(Data!E$2,Report!$B$4+ROW()-2,0)=0,NA(),OFFSET(Data!E$2,Report!$B$4+ROW()-2,0))</f>
        <v>2.21</v>
      </c>
      <c r="F286" s="5">
        <f ca="1">IF(OFFSET(Data!F$2,Report!$B$4+ROW()-2,0)=0,NA(),OFFSET(Data!F$2,Report!$B$4+ROW()-2,0))</f>
        <v>2.214495</v>
      </c>
      <c r="G286" s="5">
        <f ca="1">IF(OFFSET(Data!G$2,Report!$B$4+ROW()-2,0)=0,NA(),OFFSET(Data!G$2,Report!$B$4+ROW()-2,0))</f>
        <v>2.214197</v>
      </c>
      <c r="H286" s="6" t="e">
        <f ca="1">VLOOKUP($A286,Data!$H$2:$I$1048576,2,FALSE)</f>
        <v>#N/A</v>
      </c>
      <c r="I286" s="6" t="e">
        <f ca="1">VLOOKUP($A286,Data!$J$2:$K$1048576,2,FALSE)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>
        <f ca="1">IF(OFFSET(Data!A$2,Report!$B$4+ROW()-2,0)=0,NA(),OFFSET(Data!A$2,Report!$B$4+ROW()-2,0))</f>
        <v>1746199800</v>
      </c>
      <c r="B287" s="5">
        <f ca="1">IF(OFFSET(Data!B$2,Report!$B$4+ROW()-2,0)=0,NA(),OFFSET(Data!B$2,Report!$B$4+ROW()-2,0))</f>
        <v>2.2103</v>
      </c>
      <c r="C287" s="5">
        <f ca="1">IF(OFFSET(Data!C$2,Report!$B$4+ROW()-2,0)=0,NA(),OFFSET(Data!C$2,Report!$B$4+ROW()-2,0))</f>
        <v>2.217</v>
      </c>
      <c r="D287" s="5">
        <f ca="1">IF(OFFSET(Data!D$2,Report!$B$4+ROW()-2,0)=0,NA(),OFFSET(Data!D$2,Report!$B$4+ROW()-2,0))</f>
        <v>2.208</v>
      </c>
      <c r="E287" s="5">
        <f ca="1">IF(OFFSET(Data!E$2,Report!$B$4+ROW()-2,0)=0,NA(),OFFSET(Data!E$2,Report!$B$4+ROW()-2,0))</f>
        <v>2.2164</v>
      </c>
      <c r="F287" s="5">
        <f ca="1">IF(OFFSET(Data!F$2,Report!$B$4+ROW()-2,0)=0,NA(),OFFSET(Data!F$2,Report!$B$4+ROW()-2,0))</f>
        <v>2.214417</v>
      </c>
      <c r="G287" s="5">
        <f ca="1">IF(OFFSET(Data!G$2,Report!$B$4+ROW()-2,0)=0,NA(),OFFSET(Data!G$2,Report!$B$4+ROW()-2,0))</f>
        <v>2.214275</v>
      </c>
      <c r="H287" s="6" t="e">
        <f ca="1">VLOOKUP($A287,Data!$H$2:$I$1048576,2,FALSE)</f>
        <v>#N/A</v>
      </c>
      <c r="I287" s="6" t="e">
        <f ca="1">VLOOKUP($A287,Data!$J$2:$K$1048576,2,FALSE)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>
        <f ca="1">IF(OFFSET(Data!A$2,Report!$B$4+ROW()-2,0)=0,NA(),OFFSET(Data!A$2,Report!$B$4+ROW()-2,0))</f>
        <v>1746200700</v>
      </c>
      <c r="B288" s="5">
        <f ca="1">IF(OFFSET(Data!B$2,Report!$B$4+ROW()-2,0)=0,NA(),OFFSET(Data!B$2,Report!$B$4+ROW()-2,0))</f>
        <v>2.2162</v>
      </c>
      <c r="C288" s="5">
        <f ca="1">IF(OFFSET(Data!C$2,Report!$B$4+ROW()-2,0)=0,NA(),OFFSET(Data!C$2,Report!$B$4+ROW()-2,0))</f>
        <v>2.2197</v>
      </c>
      <c r="D288" s="5">
        <f ca="1">IF(OFFSET(Data!D$2,Report!$B$4+ROW()-2,0)=0,NA(),OFFSET(Data!D$2,Report!$B$4+ROW()-2,0))</f>
        <v>2.2127</v>
      </c>
      <c r="E288" s="5">
        <f ca="1">IF(OFFSET(Data!E$2,Report!$B$4+ROW()-2,0)=0,NA(),OFFSET(Data!E$2,Report!$B$4+ROW()-2,0))</f>
        <v>2.2134</v>
      </c>
      <c r="F288" s="5">
        <f ca="1">IF(OFFSET(Data!F$2,Report!$B$4+ROW()-2,0)=0,NA(),OFFSET(Data!F$2,Report!$B$4+ROW()-2,0))</f>
        <v>2.214493</v>
      </c>
      <c r="G288" s="5">
        <f ca="1">IF(OFFSET(Data!G$2,Report!$B$4+ROW()-2,0)=0,NA(),OFFSET(Data!G$2,Report!$B$4+ROW()-2,0))</f>
        <v>2.214262</v>
      </c>
      <c r="H288" s="6" t="e">
        <f ca="1">VLOOKUP($A288,Data!$H$2:$I$1048576,2,FALSE)</f>
        <v>#N/A</v>
      </c>
      <c r="I288" s="6" t="e">
        <f ca="1">VLOOKUP($A288,Data!$J$2:$K$1048576,2,FALSE)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>
        <f ca="1">IF(OFFSET(Data!A$2,Report!$B$4+ROW()-2,0)=0,NA(),OFFSET(Data!A$2,Report!$B$4+ROW()-2,0))</f>
        <v>1746201600</v>
      </c>
      <c r="B289" s="5">
        <f ca="1">IF(OFFSET(Data!B$2,Report!$B$4+ROW()-2,0)=0,NA(),OFFSET(Data!B$2,Report!$B$4+ROW()-2,0))</f>
        <v>2.2141</v>
      </c>
      <c r="C289" s="5">
        <f ca="1">IF(OFFSET(Data!C$2,Report!$B$4+ROW()-2,0)=0,NA(),OFFSET(Data!C$2,Report!$B$4+ROW()-2,0))</f>
        <v>2.2299</v>
      </c>
      <c r="D289" s="5">
        <f ca="1">IF(OFFSET(Data!D$2,Report!$B$4+ROW()-2,0)=0,NA(),OFFSET(Data!D$2,Report!$B$4+ROW()-2,0))</f>
        <v>2.2141</v>
      </c>
      <c r="E289" s="5">
        <f ca="1">IF(OFFSET(Data!E$2,Report!$B$4+ROW()-2,0)=0,NA(),OFFSET(Data!E$2,Report!$B$4+ROW()-2,0))</f>
        <v>2.2279</v>
      </c>
      <c r="F289" s="5">
        <f ca="1">IF(OFFSET(Data!F$2,Report!$B$4+ROW()-2,0)=0,NA(),OFFSET(Data!F$2,Report!$B$4+ROW()-2,0))</f>
        <v>2.214493</v>
      </c>
      <c r="G289" s="5">
        <f ca="1">IF(OFFSET(Data!G$2,Report!$B$4+ROW()-2,0)=0,NA(),OFFSET(Data!G$2,Report!$B$4+ROW()-2,0))</f>
        <v>2.214468</v>
      </c>
      <c r="H289" s="6" t="e">
        <f ca="1">VLOOKUP($A289,Data!$H$2:$I$1048576,2,FALSE)</f>
        <v>#N/A</v>
      </c>
      <c r="I289" s="6" t="e">
        <f ca="1">VLOOKUP($A289,Data!$J$2:$K$1048576,2,FALSE)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>
        <f ca="1">IF(OFFSET(Data!A$2,Report!$B$4+ROW()-2,0)=0,NA(),OFFSET(Data!A$2,Report!$B$4+ROW()-2,0))</f>
        <v>1746202500</v>
      </c>
      <c r="B290" s="5">
        <f ca="1">IF(OFFSET(Data!B$2,Report!$B$4+ROW()-2,0)=0,NA(),OFFSET(Data!B$2,Report!$B$4+ROW()-2,0))</f>
        <v>2.2279</v>
      </c>
      <c r="C290" s="5">
        <f ca="1">IF(OFFSET(Data!C$2,Report!$B$4+ROW()-2,0)=0,NA(),OFFSET(Data!C$2,Report!$B$4+ROW()-2,0))</f>
        <v>2.2333</v>
      </c>
      <c r="D290" s="5">
        <f ca="1">IF(OFFSET(Data!D$2,Report!$B$4+ROW()-2,0)=0,NA(),OFFSET(Data!D$2,Report!$B$4+ROW()-2,0))</f>
        <v>2.2269</v>
      </c>
      <c r="E290" s="5">
        <f ca="1">IF(OFFSET(Data!E$2,Report!$B$4+ROW()-2,0)=0,NA(),OFFSET(Data!E$2,Report!$B$4+ROW()-2,0))</f>
        <v>2.2273</v>
      </c>
      <c r="F290" s="5">
        <f ca="1">IF(OFFSET(Data!F$2,Report!$B$4+ROW()-2,0)=0,NA(),OFFSET(Data!F$2,Report!$B$4+ROW()-2,0))</f>
        <v>2.2147</v>
      </c>
      <c r="G290" s="5">
        <f ca="1">IF(OFFSET(Data!G$2,Report!$B$4+ROW()-2,0)=0,NA(),OFFSET(Data!G$2,Report!$B$4+ROW()-2,0))</f>
        <v>2.214637</v>
      </c>
      <c r="H290" s="6" t="e">
        <f ca="1">VLOOKUP($A290,Data!$H$2:$I$1048576,2,FALSE)</f>
        <v>#N/A</v>
      </c>
      <c r="I290" s="6" t="e">
        <f ca="1">VLOOKUP($A290,Data!$J$2:$K$1048576,2,FALSE)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>
        <f ca="1">IF(OFFSET(Data!A$2,Report!$B$4+ROW()-2,0)=0,NA(),OFFSET(Data!A$2,Report!$B$4+ROW()-2,0))</f>
        <v>1746203400</v>
      </c>
      <c r="B291" s="5">
        <f ca="1">IF(OFFSET(Data!B$2,Report!$B$4+ROW()-2,0)=0,NA(),OFFSET(Data!B$2,Report!$B$4+ROW()-2,0))</f>
        <v>2.2273</v>
      </c>
      <c r="C291" s="5">
        <f ca="1">IF(OFFSET(Data!C$2,Report!$B$4+ROW()-2,0)=0,NA(),OFFSET(Data!C$2,Report!$B$4+ROW()-2,0))</f>
        <v>2.2316</v>
      </c>
      <c r="D291" s="5">
        <f ca="1">IF(OFFSET(Data!D$2,Report!$B$4+ROW()-2,0)=0,NA(),OFFSET(Data!D$2,Report!$B$4+ROW()-2,0))</f>
        <v>2.2255</v>
      </c>
      <c r="E291" s="5">
        <f ca="1">IF(OFFSET(Data!E$2,Report!$B$4+ROW()-2,0)=0,NA(),OFFSET(Data!E$2,Report!$B$4+ROW()-2,0))</f>
        <v>2.2298</v>
      </c>
      <c r="F291" s="5">
        <f ca="1">IF(OFFSET(Data!F$2,Report!$B$4+ROW()-2,0)=0,NA(),OFFSET(Data!F$2,Report!$B$4+ROW()-2,0))</f>
        <v>2.214865</v>
      </c>
      <c r="G291" s="5">
        <f ca="1">IF(OFFSET(Data!G$2,Report!$B$4+ROW()-2,0)=0,NA(),OFFSET(Data!G$2,Report!$B$4+ROW()-2,0))</f>
        <v>2.214937</v>
      </c>
      <c r="H291" s="6" t="e">
        <f ca="1">VLOOKUP($A291,Data!$H$2:$I$1048576,2,FALSE)</f>
        <v>#N/A</v>
      </c>
      <c r="I291" s="6" t="e">
        <f ca="1">VLOOKUP($A291,Data!$J$2:$K$1048576,2,FALSE)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>
        <f ca="1">IF(OFFSET(Data!A$2,Report!$B$4+ROW()-2,0)=0,NA(),OFFSET(Data!A$2,Report!$B$4+ROW()-2,0))</f>
        <v>1746204300</v>
      </c>
      <c r="B292" s="5">
        <f ca="1">IF(OFFSET(Data!B$2,Report!$B$4+ROW()-2,0)=0,NA(),OFFSET(Data!B$2,Report!$B$4+ROW()-2,0))</f>
        <v>2.2293</v>
      </c>
      <c r="C292" s="5">
        <f ca="1">IF(OFFSET(Data!C$2,Report!$B$4+ROW()-2,0)=0,NA(),OFFSET(Data!C$2,Report!$B$4+ROW()-2,0))</f>
        <v>2.2293</v>
      </c>
      <c r="D292" s="5">
        <f ca="1">IF(OFFSET(Data!D$2,Report!$B$4+ROW()-2,0)=0,NA(),OFFSET(Data!D$2,Report!$B$4+ROW()-2,0))</f>
        <v>2.2213</v>
      </c>
      <c r="E292" s="5">
        <f ca="1">IF(OFFSET(Data!E$2,Report!$B$4+ROW()-2,0)=0,NA(),OFFSET(Data!E$2,Report!$B$4+ROW()-2,0))</f>
        <v>2.2234</v>
      </c>
      <c r="F292" s="5">
        <f ca="1">IF(OFFSET(Data!F$2,Report!$B$4+ROW()-2,0)=0,NA(),OFFSET(Data!F$2,Report!$B$4+ROW()-2,0))</f>
        <v>2.215162</v>
      </c>
      <c r="G292" s="5">
        <f ca="1">IF(OFFSET(Data!G$2,Report!$B$4+ROW()-2,0)=0,NA(),OFFSET(Data!G$2,Report!$B$4+ROW()-2,0))</f>
        <v>2.215102</v>
      </c>
      <c r="H292" s="6" t="e">
        <f ca="1">VLOOKUP($A292,Data!$H$2:$I$1048576,2,FALSE)</f>
        <v>#N/A</v>
      </c>
      <c r="I292" s="6" t="e">
        <f ca="1">VLOOKUP($A292,Data!$J$2:$K$1048576,2,FALSE)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>
        <f ca="1">IF(OFFSET(Data!A$2,Report!$B$4+ROW()-2,0)=0,NA(),OFFSET(Data!A$2,Report!$B$4+ROW()-2,0))</f>
        <v>1746205200</v>
      </c>
      <c r="B293" s="5">
        <f ca="1">IF(OFFSET(Data!B$2,Report!$B$4+ROW()-2,0)=0,NA(),OFFSET(Data!B$2,Report!$B$4+ROW()-2,0))</f>
        <v>2.2234</v>
      </c>
      <c r="C293" s="5">
        <f ca="1">IF(OFFSET(Data!C$2,Report!$B$4+ROW()-2,0)=0,NA(),OFFSET(Data!C$2,Report!$B$4+ROW()-2,0))</f>
        <v>2.2234</v>
      </c>
      <c r="D293" s="5">
        <f ca="1">IF(OFFSET(Data!D$2,Report!$B$4+ROW()-2,0)=0,NA(),OFFSET(Data!D$2,Report!$B$4+ROW()-2,0))</f>
        <v>2.2141</v>
      </c>
      <c r="E293" s="5">
        <f ca="1">IF(OFFSET(Data!E$2,Report!$B$4+ROW()-2,0)=0,NA(),OFFSET(Data!E$2,Report!$B$4+ROW()-2,0))</f>
        <v>2.2174</v>
      </c>
      <c r="F293" s="5">
        <f ca="1">IF(OFFSET(Data!F$2,Report!$B$4+ROW()-2,0)=0,NA(),OFFSET(Data!F$2,Report!$B$4+ROW()-2,0))</f>
        <v>2.21534</v>
      </c>
      <c r="G293" s="5">
        <f ca="1">IF(OFFSET(Data!G$2,Report!$B$4+ROW()-2,0)=0,NA(),OFFSET(Data!G$2,Report!$B$4+ROW()-2,0))</f>
        <v>2.215175</v>
      </c>
      <c r="H293" s="6" t="e">
        <f ca="1">VLOOKUP($A293,Data!$H$2:$I$1048576,2,FALSE)</f>
        <v>#N/A</v>
      </c>
      <c r="I293" s="6" t="e">
        <f ca="1">VLOOKUP($A293,Data!$J$2:$K$1048576,2,FALSE)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>
        <f ca="1">IF(OFFSET(Data!A$2,Report!$B$4+ROW()-2,0)=0,NA(),OFFSET(Data!A$2,Report!$B$4+ROW()-2,0))</f>
        <v>1746206100</v>
      </c>
      <c r="B294" s="5">
        <f ca="1">IF(OFFSET(Data!B$2,Report!$B$4+ROW()-2,0)=0,NA(),OFFSET(Data!B$2,Report!$B$4+ROW()-2,0))</f>
        <v>2.218</v>
      </c>
      <c r="C294" s="5">
        <f ca="1">IF(OFFSET(Data!C$2,Report!$B$4+ROW()-2,0)=0,NA(),OFFSET(Data!C$2,Report!$B$4+ROW()-2,0))</f>
        <v>2.2199</v>
      </c>
      <c r="D294" s="5">
        <f ca="1">IF(OFFSET(Data!D$2,Report!$B$4+ROW()-2,0)=0,NA(),OFFSET(Data!D$2,Report!$B$4+ROW()-2,0))</f>
        <v>2.2095</v>
      </c>
      <c r="E294" s="5">
        <f ca="1">IF(OFFSET(Data!E$2,Report!$B$4+ROW()-2,0)=0,NA(),OFFSET(Data!E$2,Report!$B$4+ROW()-2,0))</f>
        <v>2.2122</v>
      </c>
      <c r="F294" s="5">
        <f ca="1">IF(OFFSET(Data!F$2,Report!$B$4+ROW()-2,0)=0,NA(),OFFSET(Data!F$2,Report!$B$4+ROW()-2,0))</f>
        <v>2.215415</v>
      </c>
      <c r="G294" s="5">
        <f ca="1">IF(OFFSET(Data!G$2,Report!$B$4+ROW()-2,0)=0,NA(),OFFSET(Data!G$2,Report!$B$4+ROW()-2,0))</f>
        <v>2.215065</v>
      </c>
      <c r="H294" s="6" t="e">
        <f ca="1">VLOOKUP($A294,Data!$H$2:$I$1048576,2,FALSE)</f>
        <v>#N/A</v>
      </c>
      <c r="I294" s="6" t="e">
        <f ca="1">VLOOKUP($A294,Data!$J$2:$K$1048576,2,FALSE)</f>
        <v>#N/A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>
        <f ca="1">IF(OFFSET(Data!A$2,Report!$B$4+ROW()-2,0)=0,NA(),OFFSET(Data!A$2,Report!$B$4+ROW()-2,0))</f>
        <v>1746207000</v>
      </c>
      <c r="B295" s="5">
        <f ca="1">IF(OFFSET(Data!B$2,Report!$B$4+ROW()-2,0)=0,NA(),OFFSET(Data!B$2,Report!$B$4+ROW()-2,0))</f>
        <v>2.213</v>
      </c>
      <c r="C295" s="5">
        <f ca="1">IF(OFFSET(Data!C$2,Report!$B$4+ROW()-2,0)=0,NA(),OFFSET(Data!C$2,Report!$B$4+ROW()-2,0))</f>
        <v>2.2142</v>
      </c>
      <c r="D295" s="5">
        <f ca="1">IF(OFFSET(Data!D$2,Report!$B$4+ROW()-2,0)=0,NA(),OFFSET(Data!D$2,Report!$B$4+ROW()-2,0))</f>
        <v>2.2093</v>
      </c>
      <c r="E295" s="5">
        <f ca="1">IF(OFFSET(Data!E$2,Report!$B$4+ROW()-2,0)=0,NA(),OFFSET(Data!E$2,Report!$B$4+ROW()-2,0))</f>
        <v>2.2097</v>
      </c>
      <c r="F295" s="5">
        <f ca="1">IF(OFFSET(Data!F$2,Report!$B$4+ROW()-2,0)=0,NA(),OFFSET(Data!F$2,Report!$B$4+ROW()-2,0))</f>
        <v>2.215308</v>
      </c>
      <c r="G295" s="5">
        <f ca="1">IF(OFFSET(Data!G$2,Report!$B$4+ROW()-2,0)=0,NA(),OFFSET(Data!G$2,Report!$B$4+ROW()-2,0))</f>
        <v>2.214875</v>
      </c>
      <c r="H295" s="6" t="e">
        <f ca="1">VLOOKUP($A295,Data!$H$2:$I$1048576,2,FALSE)</f>
        <v>#N/A</v>
      </c>
      <c r="I295" s="6" t="e">
        <f ca="1">VLOOKUP($A295,Data!$J$2:$K$1048576,2,FALSE)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>
        <f ca="1">IF(OFFSET(Data!A$2,Report!$B$4+ROW()-2,0)=0,NA(),OFFSET(Data!A$2,Report!$B$4+ROW()-2,0))</f>
        <v>1746207900</v>
      </c>
      <c r="B296" s="5">
        <f ca="1">IF(OFFSET(Data!B$2,Report!$B$4+ROW()-2,0)=0,NA(),OFFSET(Data!B$2,Report!$B$4+ROW()-2,0))</f>
        <v>2.2097</v>
      </c>
      <c r="C296" s="5">
        <f ca="1">IF(OFFSET(Data!C$2,Report!$B$4+ROW()-2,0)=0,NA(),OFFSET(Data!C$2,Report!$B$4+ROW()-2,0))</f>
        <v>2.2139</v>
      </c>
      <c r="D296" s="5">
        <f ca="1">IF(OFFSET(Data!D$2,Report!$B$4+ROW()-2,0)=0,NA(),OFFSET(Data!D$2,Report!$B$4+ROW()-2,0))</f>
        <v>2.2087</v>
      </c>
      <c r="E296" s="5">
        <f ca="1">IF(OFFSET(Data!E$2,Report!$B$4+ROW()-2,0)=0,NA(),OFFSET(Data!E$2,Report!$B$4+ROW()-2,0))</f>
        <v>2.2117</v>
      </c>
      <c r="F296" s="5">
        <f ca="1">IF(OFFSET(Data!F$2,Report!$B$4+ROW()-2,0)=0,NA(),OFFSET(Data!F$2,Report!$B$4+ROW()-2,0))</f>
        <v>2.215118</v>
      </c>
      <c r="G296" s="5">
        <f ca="1">IF(OFFSET(Data!G$2,Report!$B$4+ROW()-2,0)=0,NA(),OFFSET(Data!G$2,Report!$B$4+ROW()-2,0))</f>
        <v>2.214653</v>
      </c>
      <c r="H296" s="6" t="e">
        <f ca="1">VLOOKUP($A296,Data!$H$2:$I$1048576,2,FALSE)</f>
        <v>#N/A</v>
      </c>
      <c r="I296" s="6" t="e">
        <f ca="1">VLOOKUP($A296,Data!$J$2:$K$1048576,2,FALSE)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>
        <f ca="1">IF(OFFSET(Data!A$2,Report!$B$4+ROW()-2,0)=0,NA(),OFFSET(Data!A$2,Report!$B$4+ROW()-2,0))</f>
        <v>1746208800</v>
      </c>
      <c r="B297" s="5">
        <f ca="1">IF(OFFSET(Data!B$2,Report!$B$4+ROW()-2,0)=0,NA(),OFFSET(Data!B$2,Report!$B$4+ROW()-2,0))</f>
        <v>2.2117</v>
      </c>
      <c r="C297" s="5">
        <f ca="1">IF(OFFSET(Data!C$2,Report!$B$4+ROW()-2,0)=0,NA(),OFFSET(Data!C$2,Report!$B$4+ROW()-2,0))</f>
        <v>2.2149</v>
      </c>
      <c r="D297" s="5">
        <f ca="1">IF(OFFSET(Data!D$2,Report!$B$4+ROW()-2,0)=0,NA(),OFFSET(Data!D$2,Report!$B$4+ROW()-2,0))</f>
        <v>2.2091</v>
      </c>
      <c r="E297" s="5">
        <f ca="1">IF(OFFSET(Data!E$2,Report!$B$4+ROW()-2,0)=0,NA(),OFFSET(Data!E$2,Report!$B$4+ROW()-2,0))</f>
        <v>2.2139</v>
      </c>
      <c r="F297" s="5">
        <f ca="1">IF(OFFSET(Data!F$2,Report!$B$4+ROW()-2,0)=0,NA(),OFFSET(Data!F$2,Report!$B$4+ROW()-2,0))</f>
        <v>2.214897</v>
      </c>
      <c r="G297" s="5">
        <f ca="1">IF(OFFSET(Data!G$2,Report!$B$4+ROW()-2,0)=0,NA(),OFFSET(Data!G$2,Report!$B$4+ROW()-2,0))</f>
        <v>2.21438</v>
      </c>
      <c r="H297" s="6" t="e">
        <f ca="1">VLOOKUP($A297,Data!$H$2:$I$1048576,2,FALSE)</f>
        <v>#N/A</v>
      </c>
      <c r="I297" s="6" t="e">
        <f ca="1">VLOOKUP($A297,Data!$J$2:$K$1048576,2,FALSE)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>
        <f ca="1">IF(OFFSET(Data!A$2,Report!$B$4+ROW()-2,0)=0,NA(),OFFSET(Data!A$2,Report!$B$4+ROW()-2,0))</f>
        <v>1746209700</v>
      </c>
      <c r="B298" s="5">
        <f ca="1">IF(OFFSET(Data!B$2,Report!$B$4+ROW()-2,0)=0,NA(),OFFSET(Data!B$2,Report!$B$4+ROW()-2,0))</f>
        <v>2.2139</v>
      </c>
      <c r="C298" s="5">
        <f ca="1">IF(OFFSET(Data!C$2,Report!$B$4+ROW()-2,0)=0,NA(),OFFSET(Data!C$2,Report!$B$4+ROW()-2,0))</f>
        <v>2.2155</v>
      </c>
      <c r="D298" s="5">
        <f ca="1">IF(OFFSET(Data!D$2,Report!$B$4+ROW()-2,0)=0,NA(),OFFSET(Data!D$2,Report!$B$4+ROW()-2,0))</f>
        <v>2.2086</v>
      </c>
      <c r="E298" s="5">
        <f ca="1">IF(OFFSET(Data!E$2,Report!$B$4+ROW()-2,0)=0,NA(),OFFSET(Data!E$2,Report!$B$4+ROW()-2,0))</f>
        <v>2.2093</v>
      </c>
      <c r="F298" s="5">
        <f ca="1">IF(OFFSET(Data!F$2,Report!$B$4+ROW()-2,0)=0,NA(),OFFSET(Data!F$2,Report!$B$4+ROW()-2,0))</f>
        <v>2.214623</v>
      </c>
      <c r="G298" s="5">
        <f ca="1">IF(OFFSET(Data!G$2,Report!$B$4+ROW()-2,0)=0,NA(),OFFSET(Data!G$2,Report!$B$4+ROW()-2,0))</f>
        <v>2.214172</v>
      </c>
      <c r="H298" s="6" t="e">
        <f ca="1">VLOOKUP($A298,Data!$H$2:$I$1048576,2,FALSE)</f>
        <v>#N/A</v>
      </c>
      <c r="I298" s="6" t="e">
        <f ca="1">VLOOKUP($A298,Data!$J$2:$K$1048576,2,FALSE)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>
        <f ca="1">IF(OFFSET(Data!A$2,Report!$B$4+ROW()-2,0)=0,NA(),OFFSET(Data!A$2,Report!$B$4+ROW()-2,0))</f>
        <v>1746210600</v>
      </c>
      <c r="B299" s="5">
        <f ca="1">IF(OFFSET(Data!B$2,Report!$B$4+ROW()-2,0)=0,NA(),OFFSET(Data!B$2,Report!$B$4+ROW()-2,0))</f>
        <v>2.2093</v>
      </c>
      <c r="C299" s="5">
        <f ca="1">IF(OFFSET(Data!C$2,Report!$B$4+ROW()-2,0)=0,NA(),OFFSET(Data!C$2,Report!$B$4+ROW()-2,0))</f>
        <v>2.215</v>
      </c>
      <c r="D299" s="5">
        <f ca="1">IF(OFFSET(Data!D$2,Report!$B$4+ROW()-2,0)=0,NA(),OFFSET(Data!D$2,Report!$B$4+ROW()-2,0))</f>
        <v>2.2086</v>
      </c>
      <c r="E299" s="5">
        <f ca="1">IF(OFFSET(Data!E$2,Report!$B$4+ROW()-2,0)=0,NA(),OFFSET(Data!E$2,Report!$B$4+ROW()-2,0))</f>
        <v>2.2138</v>
      </c>
      <c r="F299" s="5">
        <f ca="1">IF(OFFSET(Data!F$2,Report!$B$4+ROW()-2,0)=0,NA(),OFFSET(Data!F$2,Report!$B$4+ROW()-2,0))</f>
        <v>2.214415</v>
      </c>
      <c r="G299" s="5">
        <f ca="1">IF(OFFSET(Data!G$2,Report!$B$4+ROW()-2,0)=0,NA(),OFFSET(Data!G$2,Report!$B$4+ROW()-2,0))</f>
        <v>2.213995</v>
      </c>
      <c r="H299" s="6" t="e">
        <f ca="1">VLOOKUP($A299,Data!$H$2:$I$1048576,2,FALSE)</f>
        <v>#N/A</v>
      </c>
      <c r="I299" s="6" t="e">
        <f ca="1">VLOOKUP($A299,Data!$J$2:$K$1048576,2,FALSE)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>
        <f ca="1">IF(OFFSET(Data!A$2,Report!$B$4+ROW()-2,0)=0,NA(),OFFSET(Data!A$2,Report!$B$4+ROW()-2,0))</f>
        <v>1746211500</v>
      </c>
      <c r="B300" s="5">
        <f ca="1">IF(OFFSET(Data!B$2,Report!$B$4+ROW()-2,0)=0,NA(),OFFSET(Data!B$2,Report!$B$4+ROW()-2,0))</f>
        <v>2.2138</v>
      </c>
      <c r="C300" s="5">
        <f ca="1">IF(OFFSET(Data!C$2,Report!$B$4+ROW()-2,0)=0,NA(),OFFSET(Data!C$2,Report!$B$4+ROW()-2,0))</f>
        <v>2.216</v>
      </c>
      <c r="D300" s="5">
        <f ca="1">IF(OFFSET(Data!D$2,Report!$B$4+ROW()-2,0)=0,NA(),OFFSET(Data!D$2,Report!$B$4+ROW()-2,0))</f>
        <v>2.2077</v>
      </c>
      <c r="E300" s="5">
        <f ca="1">IF(OFFSET(Data!E$2,Report!$B$4+ROW()-2,0)=0,NA(),OFFSET(Data!E$2,Report!$B$4+ROW()-2,0))</f>
        <v>2.2098</v>
      </c>
      <c r="F300" s="5">
        <f ca="1">IF(OFFSET(Data!F$2,Report!$B$4+ROW()-2,0)=0,NA(),OFFSET(Data!F$2,Report!$B$4+ROW()-2,0))</f>
        <v>2.214243</v>
      </c>
      <c r="G300" s="5">
        <f ca="1">IF(OFFSET(Data!G$2,Report!$B$4+ROW()-2,0)=0,NA(),OFFSET(Data!G$2,Report!$B$4+ROW()-2,0))</f>
        <v>2.213798</v>
      </c>
      <c r="H300" s="6" t="e">
        <f ca="1">VLOOKUP($A300,Data!$H$2:$I$1048576,2,FALSE)</f>
        <v>#N/A</v>
      </c>
      <c r="I300" s="6" t="e">
        <f ca="1">VLOOKUP($A300,Data!$J$2:$K$1048576,2,FALSE)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>
        <f ca="1">IF(OFFSET(Data!A$2,Report!$B$4+ROW()-2,0)=0,NA(),OFFSET(Data!A$2,Report!$B$4+ROW()-2,0))</f>
        <v>1746212400</v>
      </c>
      <c r="B301" s="5">
        <f ca="1">IF(OFFSET(Data!B$2,Report!$B$4+ROW()-2,0)=0,NA(),OFFSET(Data!B$2,Report!$B$4+ROW()-2,0))</f>
        <v>2.2096</v>
      </c>
      <c r="C301" s="5">
        <f ca="1">IF(OFFSET(Data!C$2,Report!$B$4+ROW()-2,0)=0,NA(),OFFSET(Data!C$2,Report!$B$4+ROW()-2,0))</f>
        <v>2.2096</v>
      </c>
      <c r="D301" s="5">
        <f ca="1">IF(OFFSET(Data!D$2,Report!$B$4+ROW()-2,0)=0,NA(),OFFSET(Data!D$2,Report!$B$4+ROW()-2,0))</f>
        <v>2.2002</v>
      </c>
      <c r="E301" s="5">
        <f ca="1">IF(OFFSET(Data!E$2,Report!$B$4+ROW()-2,0)=0,NA(),OFFSET(Data!E$2,Report!$B$4+ROW()-2,0))</f>
        <v>2.2023</v>
      </c>
      <c r="F301" s="5">
        <f ca="1">IF(OFFSET(Data!F$2,Report!$B$4+ROW()-2,0)=0,NA(),OFFSET(Data!F$2,Report!$B$4+ROW()-2,0))</f>
        <v>2.214023</v>
      </c>
      <c r="G301" s="5">
        <f ca="1">IF(OFFSET(Data!G$2,Report!$B$4+ROW()-2,0)=0,NA(),OFFSET(Data!G$2,Report!$B$4+ROW()-2,0))</f>
        <v>2.213417</v>
      </c>
      <c r="H301" s="6" t="e">
        <f ca="1">VLOOKUP($A301,Data!$H$2:$I$1048576,2,FALSE)</f>
        <v>#N/A</v>
      </c>
      <c r="I301" s="6" t="e">
        <f ca="1">VLOOKUP($A301,Data!$J$2:$K$1048576,2,FALSE)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>
        <f ca="1">IF(OFFSET(Data!A$2,Report!$B$4+ROW()-2,0)=0,NA(),OFFSET(Data!A$2,Report!$B$4+ROW()-2,0))</f>
        <v>1746213300</v>
      </c>
      <c r="B302" s="5">
        <f ca="1">IF(OFFSET(Data!B$2,Report!$B$4+ROW()-2,0)=0,NA(),OFFSET(Data!B$2,Report!$B$4+ROW()-2,0))</f>
        <v>2.202</v>
      </c>
      <c r="C302" s="5">
        <f ca="1">IF(OFFSET(Data!C$2,Report!$B$4+ROW()-2,0)=0,NA(),OFFSET(Data!C$2,Report!$B$4+ROW()-2,0))</f>
        <v>2.2066</v>
      </c>
      <c r="D302" s="5">
        <f ca="1">IF(OFFSET(Data!D$2,Report!$B$4+ROW()-2,0)=0,NA(),OFFSET(Data!D$2,Report!$B$4+ROW()-2,0))</f>
        <v>2.1996</v>
      </c>
      <c r="E302" s="5">
        <f ca="1">IF(OFFSET(Data!E$2,Report!$B$4+ROW()-2,0)=0,NA(),OFFSET(Data!E$2,Report!$B$4+ROW()-2,0))</f>
        <v>2.2054</v>
      </c>
      <c r="F302" s="5">
        <f ca="1">IF(OFFSET(Data!F$2,Report!$B$4+ROW()-2,0)=0,NA(),OFFSET(Data!F$2,Report!$B$4+ROW()-2,0))</f>
        <v>2.213637</v>
      </c>
      <c r="G302" s="5">
        <f ca="1">IF(OFFSET(Data!G$2,Report!$B$4+ROW()-2,0)=0,NA(),OFFSET(Data!G$2,Report!$B$4+ROW()-2,0))</f>
        <v>2.213038</v>
      </c>
      <c r="H302" s="6" t="e">
        <f ca="1">VLOOKUP($A302,Data!$H$2:$I$1048576,2,FALSE)</f>
        <v>#N/A</v>
      </c>
      <c r="I302" s="6" t="e">
        <f ca="1">VLOOKUP($A302,Data!$J$2:$K$1048576,2,FALSE)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>
        <f ca="1">IF(OFFSET(Data!A$2,Report!$B$4+ROW()-2,0)=0,NA(),OFFSET(Data!A$2,Report!$B$4+ROW()-2,0))</f>
        <v>1746214200</v>
      </c>
      <c r="B303" s="5">
        <f ca="1">IF(OFFSET(Data!B$2,Report!$B$4+ROW()-2,0)=0,NA(),OFFSET(Data!B$2,Report!$B$4+ROW()-2,0))</f>
        <v>2.2055</v>
      </c>
      <c r="C303" s="5">
        <f ca="1">IF(OFFSET(Data!C$2,Report!$B$4+ROW()-2,0)=0,NA(),OFFSET(Data!C$2,Report!$B$4+ROW()-2,0))</f>
        <v>2.2055</v>
      </c>
      <c r="D303" s="5">
        <f ca="1">IF(OFFSET(Data!D$2,Report!$B$4+ROW()-2,0)=0,NA(),OFFSET(Data!D$2,Report!$B$4+ROW()-2,0))</f>
        <v>2.1998</v>
      </c>
      <c r="E303" s="5">
        <f ca="1">IF(OFFSET(Data!E$2,Report!$B$4+ROW()-2,0)=0,NA(),OFFSET(Data!E$2,Report!$B$4+ROW()-2,0))</f>
        <v>2.2045</v>
      </c>
      <c r="F303" s="5">
        <f ca="1">IF(OFFSET(Data!F$2,Report!$B$4+ROW()-2,0)=0,NA(),OFFSET(Data!F$2,Report!$B$4+ROW()-2,0))</f>
        <v>2.21326</v>
      </c>
      <c r="G303" s="5">
        <f ca="1">IF(OFFSET(Data!G$2,Report!$B$4+ROW()-2,0)=0,NA(),OFFSET(Data!G$2,Report!$B$4+ROW()-2,0))</f>
        <v>2.212762</v>
      </c>
      <c r="H303" s="6" t="e">
        <f ca="1">VLOOKUP($A303,Data!$H$2:$I$1048576,2,FALSE)</f>
        <v>#N/A</v>
      </c>
      <c r="I303" s="6" t="e">
        <f ca="1">VLOOKUP($A303,Data!$J$2:$K$1048576,2,FALSE)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>
        <f ca="1">IF(OFFSET(Data!A$2,Report!$B$4+ROW()-2,0)=0,NA(),OFFSET(Data!A$2,Report!$B$4+ROW()-2,0))</f>
        <v>1746215100</v>
      </c>
      <c r="B304" s="5">
        <f ca="1">IF(OFFSET(Data!B$2,Report!$B$4+ROW()-2,0)=0,NA(),OFFSET(Data!B$2,Report!$B$4+ROW()-2,0))</f>
        <v>2.2046</v>
      </c>
      <c r="C304" s="5">
        <f ca="1">IF(OFFSET(Data!C$2,Report!$B$4+ROW()-2,0)=0,NA(),OFFSET(Data!C$2,Report!$B$4+ROW()-2,0))</f>
        <v>2.2066</v>
      </c>
      <c r="D304" s="5">
        <f ca="1">IF(OFFSET(Data!D$2,Report!$B$4+ROW()-2,0)=0,NA(),OFFSET(Data!D$2,Report!$B$4+ROW()-2,0))</f>
        <v>2.1971</v>
      </c>
      <c r="E304" s="5">
        <f ca="1">IF(OFFSET(Data!E$2,Report!$B$4+ROW()-2,0)=0,NA(),OFFSET(Data!E$2,Report!$B$4+ROW()-2,0))</f>
        <v>2.2063</v>
      </c>
      <c r="F304" s="5">
        <f ca="1">IF(OFFSET(Data!F$2,Report!$B$4+ROW()-2,0)=0,NA(),OFFSET(Data!F$2,Report!$B$4+ROW()-2,0))</f>
        <v>2.212985</v>
      </c>
      <c r="G304" s="5">
        <f ca="1">IF(OFFSET(Data!G$2,Report!$B$4+ROW()-2,0)=0,NA(),OFFSET(Data!G$2,Report!$B$4+ROW()-2,0))</f>
        <v>2.212505</v>
      </c>
      <c r="H304" s="6" t="e">
        <f ca="1">VLOOKUP($A304,Data!$H$2:$I$1048576,2,FALSE)</f>
        <v>#N/A</v>
      </c>
      <c r="I304" s="6" t="e">
        <f ca="1">VLOOKUP($A304,Data!$J$2:$K$1048576,2,FALSE)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>
        <f ca="1">IF(OFFSET(Data!A$2,Report!$B$4+ROW()-2,0)=0,NA(),OFFSET(Data!A$2,Report!$B$4+ROW()-2,0))</f>
        <v>1746216000</v>
      </c>
      <c r="B305" s="5">
        <f ca="1">IF(OFFSET(Data!B$2,Report!$B$4+ROW()-2,0)=0,NA(),OFFSET(Data!B$2,Report!$B$4+ROW()-2,0))</f>
        <v>2.2065</v>
      </c>
      <c r="C305" s="5">
        <f ca="1">IF(OFFSET(Data!C$2,Report!$B$4+ROW()-2,0)=0,NA(),OFFSET(Data!C$2,Report!$B$4+ROW()-2,0))</f>
        <v>2.2065</v>
      </c>
      <c r="D305" s="5">
        <f ca="1">IF(OFFSET(Data!D$2,Report!$B$4+ROW()-2,0)=0,NA(),OFFSET(Data!D$2,Report!$B$4+ROW()-2,0))</f>
        <v>2.1995</v>
      </c>
      <c r="E305" s="5">
        <f ca="1">IF(OFFSET(Data!E$2,Report!$B$4+ROW()-2,0)=0,NA(),OFFSET(Data!E$2,Report!$B$4+ROW()-2,0))</f>
        <v>2.2045</v>
      </c>
      <c r="F305" s="5">
        <f ca="1">IF(OFFSET(Data!F$2,Report!$B$4+ROW()-2,0)=0,NA(),OFFSET(Data!F$2,Report!$B$4+ROW()-2,0))</f>
        <v>2.212733</v>
      </c>
      <c r="G305" s="5">
        <f ca="1">IF(OFFSET(Data!G$2,Report!$B$4+ROW()-2,0)=0,NA(),OFFSET(Data!G$2,Report!$B$4+ROW()-2,0))</f>
        <v>2.212168</v>
      </c>
      <c r="H305" s="6" t="e">
        <f ca="1">VLOOKUP($A305,Data!$H$2:$I$1048576,2,FALSE)</f>
        <v>#N/A</v>
      </c>
      <c r="I305" s="6" t="e">
        <f ca="1">VLOOKUP($A305,Data!$J$2:$K$1048576,2,FALSE)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>
        <f ca="1">IF(OFFSET(Data!A$2,Report!$B$4+ROW()-2,0)=0,NA(),OFFSET(Data!A$2,Report!$B$4+ROW()-2,0))</f>
        <v>1746216900</v>
      </c>
      <c r="B306" s="5">
        <f ca="1">IF(OFFSET(Data!B$2,Report!$B$4+ROW()-2,0)=0,NA(),OFFSET(Data!B$2,Report!$B$4+ROW()-2,0))</f>
        <v>2.2039</v>
      </c>
      <c r="C306" s="5">
        <f ca="1">IF(OFFSET(Data!C$2,Report!$B$4+ROW()-2,0)=0,NA(),OFFSET(Data!C$2,Report!$B$4+ROW()-2,0))</f>
        <v>2.2117</v>
      </c>
      <c r="D306" s="5">
        <f ca="1">IF(OFFSET(Data!D$2,Report!$B$4+ROW()-2,0)=0,NA(),OFFSET(Data!D$2,Report!$B$4+ROW()-2,0))</f>
        <v>2.2031</v>
      </c>
      <c r="E306" s="5">
        <f ca="1">IF(OFFSET(Data!E$2,Report!$B$4+ROW()-2,0)=0,NA(),OFFSET(Data!E$2,Report!$B$4+ROW()-2,0))</f>
        <v>2.2116</v>
      </c>
      <c r="F306" s="5">
        <f ca="1">IF(OFFSET(Data!F$2,Report!$B$4+ROW()-2,0)=0,NA(),OFFSET(Data!F$2,Report!$B$4+ROW()-2,0))</f>
        <v>2.212385</v>
      </c>
      <c r="G306" s="5">
        <f ca="1">IF(OFFSET(Data!G$2,Report!$B$4+ROW()-2,0)=0,NA(),OFFSET(Data!G$2,Report!$B$4+ROW()-2,0))</f>
        <v>2.212062</v>
      </c>
      <c r="H306" s="6" t="e">
        <f ca="1">VLOOKUP($A306,Data!$H$2:$I$1048576,2,FALSE)</f>
        <v>#N/A</v>
      </c>
      <c r="I306" s="6" t="e">
        <f ca="1">VLOOKUP($A306,Data!$J$2:$K$1048576,2,FALSE)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>
        <f ca="1">IF(OFFSET(Data!A$2,Report!$B$4+ROW()-2,0)=0,NA(),OFFSET(Data!A$2,Report!$B$4+ROW()-2,0))</f>
        <v>1746217800</v>
      </c>
      <c r="B307" s="5">
        <f ca="1">IF(OFFSET(Data!B$2,Report!$B$4+ROW()-2,0)=0,NA(),OFFSET(Data!B$2,Report!$B$4+ROW()-2,0))</f>
        <v>2.2116</v>
      </c>
      <c r="C307" s="5">
        <f ca="1">IF(OFFSET(Data!C$2,Report!$B$4+ROW()-2,0)=0,NA(),OFFSET(Data!C$2,Report!$B$4+ROW()-2,0))</f>
        <v>2.2136</v>
      </c>
      <c r="D307" s="5">
        <f ca="1">IF(OFFSET(Data!D$2,Report!$B$4+ROW()-2,0)=0,NA(),OFFSET(Data!D$2,Report!$B$4+ROW()-2,0))</f>
        <v>2.2096</v>
      </c>
      <c r="E307" s="5">
        <f ca="1">IF(OFFSET(Data!E$2,Report!$B$4+ROW()-2,0)=0,NA(),OFFSET(Data!E$2,Report!$B$4+ROW()-2,0))</f>
        <v>2.2109</v>
      </c>
      <c r="F307" s="5">
        <f ca="1">IF(OFFSET(Data!F$2,Report!$B$4+ROW()-2,0)=0,NA(),OFFSET(Data!F$2,Report!$B$4+ROW()-2,0))</f>
        <v>2.212277</v>
      </c>
      <c r="G307" s="5">
        <f ca="1">IF(OFFSET(Data!G$2,Report!$B$4+ROW()-2,0)=0,NA(),OFFSET(Data!G$2,Report!$B$4+ROW()-2,0))</f>
        <v>2.211997</v>
      </c>
      <c r="H307" s="6" t="e">
        <f ca="1">VLOOKUP($A307,Data!$H$2:$I$1048576,2,FALSE)</f>
        <v>#N/A</v>
      </c>
      <c r="I307" s="6" t="e">
        <f ca="1">VLOOKUP($A307,Data!$J$2:$K$1048576,2,FALSE)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>
        <f ca="1">IF(OFFSET(Data!A$2,Report!$B$4+ROW()-2,0)=0,NA(),OFFSET(Data!A$2,Report!$B$4+ROW()-2,0))</f>
        <v>1746218700</v>
      </c>
      <c r="B308" s="5">
        <f ca="1">IF(OFFSET(Data!B$2,Report!$B$4+ROW()-2,0)=0,NA(),OFFSET(Data!B$2,Report!$B$4+ROW()-2,0))</f>
        <v>2.2109</v>
      </c>
      <c r="C308" s="5">
        <f ca="1">IF(OFFSET(Data!C$2,Report!$B$4+ROW()-2,0)=0,NA(),OFFSET(Data!C$2,Report!$B$4+ROW()-2,0))</f>
        <v>2.2126</v>
      </c>
      <c r="D308" s="5">
        <f ca="1">IF(OFFSET(Data!D$2,Report!$B$4+ROW()-2,0)=0,NA(),OFFSET(Data!D$2,Report!$B$4+ROW()-2,0))</f>
        <v>2.2093</v>
      </c>
      <c r="E308" s="5">
        <f ca="1">IF(OFFSET(Data!E$2,Report!$B$4+ROW()-2,0)=0,NA(),OFFSET(Data!E$2,Report!$B$4+ROW()-2,0))</f>
        <v>2.2121</v>
      </c>
      <c r="F308" s="5">
        <f ca="1">IF(OFFSET(Data!F$2,Report!$B$4+ROW()-2,0)=0,NA(),OFFSET(Data!F$2,Report!$B$4+ROW()-2,0))</f>
        <v>2.212212</v>
      </c>
      <c r="G308" s="5">
        <f ca="1">IF(OFFSET(Data!G$2,Report!$B$4+ROW()-2,0)=0,NA(),OFFSET(Data!G$2,Report!$B$4+ROW()-2,0))</f>
        <v>2.212038</v>
      </c>
      <c r="H308" s="6" t="e">
        <f ca="1">VLOOKUP($A308,Data!$H$2:$I$1048576,2,FALSE)</f>
        <v>#N/A</v>
      </c>
      <c r="I308" s="6" t="e">
        <f ca="1">VLOOKUP($A308,Data!$J$2:$K$1048576,2,FALSE)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>
        <f ca="1">IF(OFFSET(Data!A$2,Report!$B$4+ROW()-2,0)=0,NA(),OFFSET(Data!A$2,Report!$B$4+ROW()-2,0))</f>
        <v>1746219600</v>
      </c>
      <c r="B309" s="5">
        <f ca="1">IF(OFFSET(Data!B$2,Report!$B$4+ROW()-2,0)=0,NA(),OFFSET(Data!B$2,Report!$B$4+ROW()-2,0))</f>
        <v>2.2121</v>
      </c>
      <c r="C309" s="5">
        <f ca="1">IF(OFFSET(Data!C$2,Report!$B$4+ROW()-2,0)=0,NA(),OFFSET(Data!C$2,Report!$B$4+ROW()-2,0))</f>
        <v>2.2128</v>
      </c>
      <c r="D309" s="5">
        <f ca="1">IF(OFFSET(Data!D$2,Report!$B$4+ROW()-2,0)=0,NA(),OFFSET(Data!D$2,Report!$B$4+ROW()-2,0))</f>
        <v>2.2088</v>
      </c>
      <c r="E309" s="5">
        <f ca="1">IF(OFFSET(Data!E$2,Report!$B$4+ROW()-2,0)=0,NA(),OFFSET(Data!E$2,Report!$B$4+ROW()-2,0))</f>
        <v>2.2116</v>
      </c>
      <c r="F309" s="5">
        <f ca="1">IF(OFFSET(Data!F$2,Report!$B$4+ROW()-2,0)=0,NA(),OFFSET(Data!F$2,Report!$B$4+ROW()-2,0))</f>
        <v>2.212253</v>
      </c>
      <c r="G309" s="5">
        <f ca="1">IF(OFFSET(Data!G$2,Report!$B$4+ROW()-2,0)=0,NA(),OFFSET(Data!G$2,Report!$B$4+ROW()-2,0))</f>
        <v>2.212053</v>
      </c>
      <c r="H309" s="6" t="e">
        <f ca="1">VLOOKUP($A309,Data!$H$2:$I$1048576,2,FALSE)</f>
        <v>#N/A</v>
      </c>
      <c r="I309" s="6" t="e">
        <f ca="1">VLOOKUP($A309,Data!$J$2:$K$1048576,2,FALSE)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>
        <f ca="1">IF(OFFSET(Data!A$2,Report!$B$4+ROW()-2,0)=0,NA(),OFFSET(Data!A$2,Report!$B$4+ROW()-2,0))</f>
        <v>1746220500</v>
      </c>
      <c r="B310" s="5">
        <f ca="1">IF(OFFSET(Data!B$2,Report!$B$4+ROW()-2,0)=0,NA(),OFFSET(Data!B$2,Report!$B$4+ROW()-2,0))</f>
        <v>2.2116</v>
      </c>
      <c r="C310" s="5">
        <f ca="1">IF(OFFSET(Data!C$2,Report!$B$4+ROW()-2,0)=0,NA(),OFFSET(Data!C$2,Report!$B$4+ROW()-2,0))</f>
        <v>2.212</v>
      </c>
      <c r="D310" s="5">
        <f ca="1">IF(OFFSET(Data!D$2,Report!$B$4+ROW()-2,0)=0,NA(),OFFSET(Data!D$2,Report!$B$4+ROW()-2,0))</f>
        <v>2.2064</v>
      </c>
      <c r="E310" s="5">
        <f ca="1">IF(OFFSET(Data!E$2,Report!$B$4+ROW()-2,0)=0,NA(),OFFSET(Data!E$2,Report!$B$4+ROW()-2,0))</f>
        <v>2.2066</v>
      </c>
      <c r="F310" s="5">
        <f ca="1">IF(OFFSET(Data!F$2,Report!$B$4+ROW()-2,0)=0,NA(),OFFSET(Data!F$2,Report!$B$4+ROW()-2,0))</f>
        <v>2.212268</v>
      </c>
      <c r="G310" s="5">
        <f ca="1">IF(OFFSET(Data!G$2,Report!$B$4+ROW()-2,0)=0,NA(),OFFSET(Data!G$2,Report!$B$4+ROW()-2,0))</f>
        <v>2.21194</v>
      </c>
      <c r="H310" s="6" t="e">
        <f ca="1">VLOOKUP($A310,Data!$H$2:$I$1048576,2,FALSE)</f>
        <v>#N/A</v>
      </c>
      <c r="I310" s="6" t="e">
        <f ca="1">VLOOKUP($A310,Data!$J$2:$K$1048576,2,FALSE)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>
        <f ca="1">IF(OFFSET(Data!A$2,Report!$B$4+ROW()-2,0)=0,NA(),OFFSET(Data!A$2,Report!$B$4+ROW()-2,0))</f>
        <v>1746221400</v>
      </c>
      <c r="B311" s="5">
        <f ca="1">IF(OFFSET(Data!B$2,Report!$B$4+ROW()-2,0)=0,NA(),OFFSET(Data!B$2,Report!$B$4+ROW()-2,0))</f>
        <v>2.2066</v>
      </c>
      <c r="C311" s="5">
        <f ca="1">IF(OFFSET(Data!C$2,Report!$B$4+ROW()-2,0)=0,NA(),OFFSET(Data!C$2,Report!$B$4+ROW()-2,0))</f>
        <v>2.2081</v>
      </c>
      <c r="D311" s="5">
        <f ca="1">IF(OFFSET(Data!D$2,Report!$B$4+ROW()-2,0)=0,NA(),OFFSET(Data!D$2,Report!$B$4+ROW()-2,0))</f>
        <v>2.2027</v>
      </c>
      <c r="E311" s="5">
        <f ca="1">IF(OFFSET(Data!E$2,Report!$B$4+ROW()-2,0)=0,NA(),OFFSET(Data!E$2,Report!$B$4+ROW()-2,0))</f>
        <v>2.2041</v>
      </c>
      <c r="F311" s="5">
        <f ca="1">IF(OFFSET(Data!F$2,Report!$B$4+ROW()-2,0)=0,NA(),OFFSET(Data!F$2,Report!$B$4+ROW()-2,0))</f>
        <v>2.212155</v>
      </c>
      <c r="G311" s="5">
        <f ca="1">IF(OFFSET(Data!G$2,Report!$B$4+ROW()-2,0)=0,NA(),OFFSET(Data!G$2,Report!$B$4+ROW()-2,0))</f>
        <v>2.211877</v>
      </c>
      <c r="H311" s="6" t="e">
        <f ca="1">VLOOKUP($A311,Data!$H$2:$I$1048576,2,FALSE)</f>
        <v>#N/A</v>
      </c>
      <c r="I311" s="6" t="e">
        <f ca="1">VLOOKUP($A311,Data!$J$2:$K$1048576,2,FALSE)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>
        <f ca="1">IF(OFFSET(Data!A$2,Report!$B$4+ROW()-2,0)=0,NA(),OFFSET(Data!A$2,Report!$B$4+ROW()-2,0))</f>
        <v>1746222300</v>
      </c>
      <c r="B312" s="5">
        <f ca="1">IF(OFFSET(Data!B$2,Report!$B$4+ROW()-2,0)=0,NA(),OFFSET(Data!B$2,Report!$B$4+ROW()-2,0))</f>
        <v>2.2041</v>
      </c>
      <c r="C312" s="5">
        <f ca="1">IF(OFFSET(Data!C$2,Report!$B$4+ROW()-2,0)=0,NA(),OFFSET(Data!C$2,Report!$B$4+ROW()-2,0))</f>
        <v>2.206</v>
      </c>
      <c r="D312" s="5">
        <f ca="1">IF(OFFSET(Data!D$2,Report!$B$4+ROW()-2,0)=0,NA(),OFFSET(Data!D$2,Report!$B$4+ROW()-2,0))</f>
        <v>2.195</v>
      </c>
      <c r="E312" s="5">
        <f ca="1">IF(OFFSET(Data!E$2,Report!$B$4+ROW()-2,0)=0,NA(),OFFSET(Data!E$2,Report!$B$4+ROW()-2,0))</f>
        <v>2.2003</v>
      </c>
      <c r="F312" s="5">
        <f ca="1">IF(OFFSET(Data!F$2,Report!$B$4+ROW()-2,0)=0,NA(),OFFSET(Data!F$2,Report!$B$4+ROW()-2,0))</f>
        <v>2.212092</v>
      </c>
      <c r="G312" s="5">
        <f ca="1">IF(OFFSET(Data!G$2,Report!$B$4+ROW()-2,0)=0,NA(),OFFSET(Data!G$2,Report!$B$4+ROW()-2,0))</f>
        <v>2.211742</v>
      </c>
      <c r="H312" s="6" t="e">
        <f ca="1">VLOOKUP($A312,Data!$H$2:$I$1048576,2,FALSE)</f>
        <v>#N/A</v>
      </c>
      <c r="I312" s="6" t="e">
        <f ca="1">VLOOKUP($A312,Data!$J$2:$K$1048576,2,FALSE)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>
        <f ca="1">IF(OFFSET(Data!A$2,Report!$B$4+ROW()-2,0)=0,NA(),OFFSET(Data!A$2,Report!$B$4+ROW()-2,0))</f>
        <v>1746223200</v>
      </c>
      <c r="B313" s="5">
        <f ca="1">IF(OFFSET(Data!B$2,Report!$B$4+ROW()-2,0)=0,NA(),OFFSET(Data!B$2,Report!$B$4+ROW()-2,0))</f>
        <v>2.2002</v>
      </c>
      <c r="C313" s="5">
        <f ca="1">IF(OFFSET(Data!C$2,Report!$B$4+ROW()-2,0)=0,NA(),OFFSET(Data!C$2,Report!$B$4+ROW()-2,0))</f>
        <v>2.2021</v>
      </c>
      <c r="D313" s="5">
        <f ca="1">IF(OFFSET(Data!D$2,Report!$B$4+ROW()-2,0)=0,NA(),OFFSET(Data!D$2,Report!$B$4+ROW()-2,0))</f>
        <v>2.197</v>
      </c>
      <c r="E313" s="5">
        <f ca="1">IF(OFFSET(Data!E$2,Report!$B$4+ROW()-2,0)=0,NA(),OFFSET(Data!E$2,Report!$B$4+ROW()-2,0))</f>
        <v>2.1987</v>
      </c>
      <c r="F313" s="5">
        <f ca="1">IF(OFFSET(Data!F$2,Report!$B$4+ROW()-2,0)=0,NA(),OFFSET(Data!F$2,Report!$B$4+ROW()-2,0))</f>
        <v>2.211958</v>
      </c>
      <c r="G313" s="5">
        <f ca="1">IF(OFFSET(Data!G$2,Report!$B$4+ROW()-2,0)=0,NA(),OFFSET(Data!G$2,Report!$B$4+ROW()-2,0))</f>
        <v>2.211672</v>
      </c>
      <c r="H313" s="6" t="e">
        <f ca="1">VLOOKUP($A313,Data!$H$2:$I$1048576,2,FALSE)</f>
        <v>#N/A</v>
      </c>
      <c r="I313" s="6" t="e">
        <f ca="1">VLOOKUP($A313,Data!$J$2:$K$1048576,2,FALSE)</f>
        <v>#N/A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>
        <f ca="1">IF(OFFSET(Data!A$2,Report!$B$4+ROW()-2,0)=0,NA(),OFFSET(Data!A$2,Report!$B$4+ROW()-2,0))</f>
        <v>1746224100</v>
      </c>
      <c r="B314" s="5">
        <f ca="1">IF(OFFSET(Data!B$2,Report!$B$4+ROW()-2,0)=0,NA(),OFFSET(Data!B$2,Report!$B$4+ROW()-2,0))</f>
        <v>2.1988</v>
      </c>
      <c r="C314" s="5">
        <f ca="1">IF(OFFSET(Data!C$2,Report!$B$4+ROW()-2,0)=0,NA(),OFFSET(Data!C$2,Report!$B$4+ROW()-2,0))</f>
        <v>2.2005</v>
      </c>
      <c r="D314" s="5">
        <f ca="1">IF(OFFSET(Data!D$2,Report!$B$4+ROW()-2,0)=0,NA(),OFFSET(Data!D$2,Report!$B$4+ROW()-2,0))</f>
        <v>2.1968</v>
      </c>
      <c r="E314" s="5">
        <f ca="1">IF(OFFSET(Data!E$2,Report!$B$4+ROW()-2,0)=0,NA(),OFFSET(Data!E$2,Report!$B$4+ROW()-2,0))</f>
        <v>2.199</v>
      </c>
      <c r="F314" s="5">
        <f ca="1">IF(OFFSET(Data!F$2,Report!$B$4+ROW()-2,0)=0,NA(),OFFSET(Data!F$2,Report!$B$4+ROW()-2,0))</f>
        <v>2.211892</v>
      </c>
      <c r="G314" s="5">
        <f ca="1">IF(OFFSET(Data!G$2,Report!$B$4+ROW()-2,0)=0,NA(),OFFSET(Data!G$2,Report!$B$4+ROW()-2,0))</f>
        <v>2.211618</v>
      </c>
      <c r="H314" s="6" t="e">
        <f ca="1">VLOOKUP($A314,Data!$H$2:$I$1048576,2,FALSE)</f>
        <v>#N/A</v>
      </c>
      <c r="I314" s="6" t="e">
        <f ca="1">VLOOKUP($A314,Data!$J$2:$K$1048576,2,FALSE)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>
        <f ca="1">IF(OFFSET(Data!A$2,Report!$B$4+ROW()-2,0)=0,NA(),OFFSET(Data!A$2,Report!$B$4+ROW()-2,0))</f>
        <v>1746225000</v>
      </c>
      <c r="B315" s="5">
        <f ca="1">IF(OFFSET(Data!B$2,Report!$B$4+ROW()-2,0)=0,NA(),OFFSET(Data!B$2,Report!$B$4+ROW()-2,0))</f>
        <v>2.199</v>
      </c>
      <c r="C315" s="5">
        <f ca="1">IF(OFFSET(Data!C$2,Report!$B$4+ROW()-2,0)=0,NA(),OFFSET(Data!C$2,Report!$B$4+ROW()-2,0))</f>
        <v>2.1994</v>
      </c>
      <c r="D315" s="5">
        <f ca="1">IF(OFFSET(Data!D$2,Report!$B$4+ROW()-2,0)=0,NA(),OFFSET(Data!D$2,Report!$B$4+ROW()-2,0))</f>
        <v>2.1925</v>
      </c>
      <c r="E315" s="5">
        <f ca="1">IF(OFFSET(Data!E$2,Report!$B$4+ROW()-2,0)=0,NA(),OFFSET(Data!E$2,Report!$B$4+ROW()-2,0))</f>
        <v>2.1938</v>
      </c>
      <c r="F315" s="5">
        <f ca="1">IF(OFFSET(Data!F$2,Report!$B$4+ROW()-2,0)=0,NA(),OFFSET(Data!F$2,Report!$B$4+ROW()-2,0))</f>
        <v>2.211833</v>
      </c>
      <c r="G315" s="5">
        <f ca="1">IF(OFFSET(Data!G$2,Report!$B$4+ROW()-2,0)=0,NA(),OFFSET(Data!G$2,Report!$B$4+ROW()-2,0))</f>
        <v>2.211625</v>
      </c>
      <c r="H315" s="6" t="e">
        <f ca="1">VLOOKUP($A315,Data!$H$2:$I$1048576,2,FALSE)</f>
        <v>#N/A</v>
      </c>
      <c r="I315" s="6" t="e">
        <f ca="1">VLOOKUP($A315,Data!$J$2:$K$1048576,2,FALSE)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>
        <f ca="1">IF(OFFSET(Data!A$2,Report!$B$4+ROW()-2,0)=0,NA(),OFFSET(Data!A$2,Report!$B$4+ROW()-2,0))</f>
        <v>1746225900</v>
      </c>
      <c r="B316" s="5">
        <f ca="1">IF(OFFSET(Data!B$2,Report!$B$4+ROW()-2,0)=0,NA(),OFFSET(Data!B$2,Report!$B$4+ROW()-2,0))</f>
        <v>2.1938</v>
      </c>
      <c r="C316" s="5">
        <f ca="1">IF(OFFSET(Data!C$2,Report!$B$4+ROW()-2,0)=0,NA(),OFFSET(Data!C$2,Report!$B$4+ROW()-2,0))</f>
        <v>2.1965</v>
      </c>
      <c r="D316" s="5">
        <f ca="1">IF(OFFSET(Data!D$2,Report!$B$4+ROW()-2,0)=0,NA(),OFFSET(Data!D$2,Report!$B$4+ROW()-2,0))</f>
        <v>2.193</v>
      </c>
      <c r="E316" s="5">
        <f ca="1">IF(OFFSET(Data!E$2,Report!$B$4+ROW()-2,0)=0,NA(),OFFSET(Data!E$2,Report!$B$4+ROW()-2,0))</f>
        <v>2.1965</v>
      </c>
      <c r="F316" s="5">
        <f ca="1">IF(OFFSET(Data!F$2,Report!$B$4+ROW()-2,0)=0,NA(),OFFSET(Data!F$2,Report!$B$4+ROW()-2,0))</f>
        <v>2.21184</v>
      </c>
      <c r="G316" s="5">
        <f ca="1">IF(OFFSET(Data!G$2,Report!$B$4+ROW()-2,0)=0,NA(),OFFSET(Data!G$2,Report!$B$4+ROW()-2,0))</f>
        <v>2.211702</v>
      </c>
      <c r="H316" s="6" t="e">
        <f ca="1">VLOOKUP($A316,Data!$H$2:$I$1048576,2,FALSE)</f>
        <v>#N/A</v>
      </c>
      <c r="I316" s="6" t="e">
        <f ca="1">VLOOKUP($A316,Data!$J$2:$K$1048576,2,FALSE)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>
        <f ca="1">IF(OFFSET(Data!A$2,Report!$B$4+ROW()-2,0)=0,NA(),OFFSET(Data!A$2,Report!$B$4+ROW()-2,0))</f>
        <v>1746226800</v>
      </c>
      <c r="B317" s="5">
        <f ca="1">IF(OFFSET(Data!B$2,Report!$B$4+ROW()-2,0)=0,NA(),OFFSET(Data!B$2,Report!$B$4+ROW()-2,0))</f>
        <v>2.1963</v>
      </c>
      <c r="C317" s="5">
        <f ca="1">IF(OFFSET(Data!C$2,Report!$B$4+ROW()-2,0)=0,NA(),OFFSET(Data!C$2,Report!$B$4+ROW()-2,0))</f>
        <v>2.2026</v>
      </c>
      <c r="D317" s="5">
        <f ca="1">IF(OFFSET(Data!D$2,Report!$B$4+ROW()-2,0)=0,NA(),OFFSET(Data!D$2,Report!$B$4+ROW()-2,0))</f>
        <v>2.1955</v>
      </c>
      <c r="E317" s="5">
        <f ca="1">IF(OFFSET(Data!E$2,Report!$B$4+ROW()-2,0)=0,NA(),OFFSET(Data!E$2,Report!$B$4+ROW()-2,0))</f>
        <v>2.2012</v>
      </c>
      <c r="F317" s="5">
        <f ca="1">IF(OFFSET(Data!F$2,Report!$B$4+ROW()-2,0)=0,NA(),OFFSET(Data!F$2,Report!$B$4+ROW()-2,0))</f>
        <v>2.21192</v>
      </c>
      <c r="G317" s="5">
        <f ca="1">IF(OFFSET(Data!G$2,Report!$B$4+ROW()-2,0)=0,NA(),OFFSET(Data!G$2,Report!$B$4+ROW()-2,0))</f>
        <v>2.21173</v>
      </c>
      <c r="H317" s="6" t="e">
        <f ca="1">VLOOKUP($A317,Data!$H$2:$I$1048576,2,FALSE)</f>
        <v>#N/A</v>
      </c>
      <c r="I317" s="6" t="e">
        <f ca="1">VLOOKUP($A317,Data!$J$2:$K$1048576,2,FALSE)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>
        <f ca="1">IF(OFFSET(Data!A$2,Report!$B$4+ROW()-2,0)=0,NA(),OFFSET(Data!A$2,Report!$B$4+ROW()-2,0))</f>
        <v>1746227700</v>
      </c>
      <c r="B318" s="5">
        <f ca="1">IF(OFFSET(Data!B$2,Report!$B$4+ROW()-2,0)=0,NA(),OFFSET(Data!B$2,Report!$B$4+ROW()-2,0))</f>
        <v>2.2007</v>
      </c>
      <c r="C318" s="5">
        <f ca="1">IF(OFFSET(Data!C$2,Report!$B$4+ROW()-2,0)=0,NA(),OFFSET(Data!C$2,Report!$B$4+ROW()-2,0))</f>
        <v>2.2054</v>
      </c>
      <c r="D318" s="5">
        <f ca="1">IF(OFFSET(Data!D$2,Report!$B$4+ROW()-2,0)=0,NA(),OFFSET(Data!D$2,Report!$B$4+ROW()-2,0))</f>
        <v>2.2</v>
      </c>
      <c r="E318" s="5">
        <f ca="1">IF(OFFSET(Data!E$2,Report!$B$4+ROW()-2,0)=0,NA(),OFFSET(Data!E$2,Report!$B$4+ROW()-2,0))</f>
        <v>2.2024</v>
      </c>
      <c r="F318" s="5">
        <f ca="1">IF(OFFSET(Data!F$2,Report!$B$4+ROW()-2,0)=0,NA(),OFFSET(Data!F$2,Report!$B$4+ROW()-2,0))</f>
        <v>2.21194</v>
      </c>
      <c r="G318" s="5">
        <f ca="1">IF(OFFSET(Data!G$2,Report!$B$4+ROW()-2,0)=0,NA(),OFFSET(Data!G$2,Report!$B$4+ROW()-2,0))</f>
        <v>2.211625</v>
      </c>
      <c r="H318" s="6" t="e">
        <f ca="1">VLOOKUP($A318,Data!$H$2:$I$1048576,2,FALSE)</f>
        <v>#N/A</v>
      </c>
      <c r="I318" s="6" t="e">
        <f ca="1">VLOOKUP($A318,Data!$J$2:$K$1048576,2,FALSE)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>
        <f ca="1">IF(OFFSET(Data!A$2,Report!$B$4+ROW()-2,0)=0,NA(),OFFSET(Data!A$2,Report!$B$4+ROW()-2,0))</f>
        <v>1746228600</v>
      </c>
      <c r="B319" s="5">
        <f ca="1">IF(OFFSET(Data!B$2,Report!$B$4+ROW()-2,0)=0,NA(),OFFSET(Data!B$2,Report!$B$4+ROW()-2,0))</f>
        <v>2.2024</v>
      </c>
      <c r="C319" s="5">
        <f ca="1">IF(OFFSET(Data!C$2,Report!$B$4+ROW()-2,0)=0,NA(),OFFSET(Data!C$2,Report!$B$4+ROW()-2,0))</f>
        <v>2.2047</v>
      </c>
      <c r="D319" s="5">
        <f ca="1">IF(OFFSET(Data!D$2,Report!$B$4+ROW()-2,0)=0,NA(),OFFSET(Data!D$2,Report!$B$4+ROW()-2,0))</f>
        <v>2.2022</v>
      </c>
      <c r="E319" s="5">
        <f ca="1">IF(OFFSET(Data!E$2,Report!$B$4+ROW()-2,0)=0,NA(),OFFSET(Data!E$2,Report!$B$4+ROW()-2,0))</f>
        <v>2.2042</v>
      </c>
      <c r="F319" s="5">
        <f ca="1">IF(OFFSET(Data!F$2,Report!$B$4+ROW()-2,0)=0,NA(),OFFSET(Data!F$2,Report!$B$4+ROW()-2,0))</f>
        <v>2.21185</v>
      </c>
      <c r="G319" s="5">
        <f ca="1">IF(OFFSET(Data!G$2,Report!$B$4+ROW()-2,0)=0,NA(),OFFSET(Data!G$2,Report!$B$4+ROW()-2,0))</f>
        <v>2.211508</v>
      </c>
      <c r="H319" s="6" t="e">
        <f ca="1">VLOOKUP($A319,Data!$H$2:$I$1048576,2,FALSE)</f>
        <v>#N/A</v>
      </c>
      <c r="I319" s="6" t="e">
        <f ca="1">VLOOKUP($A319,Data!$J$2:$K$1048576,2,FALSE)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>
        <f ca="1">IF(OFFSET(Data!A$2,Report!$B$4+ROW()-2,0)=0,NA(),OFFSET(Data!A$2,Report!$B$4+ROW()-2,0))</f>
        <v>1746229500</v>
      </c>
      <c r="B320" s="5">
        <f ca="1">IF(OFFSET(Data!B$2,Report!$B$4+ROW()-2,0)=0,NA(),OFFSET(Data!B$2,Report!$B$4+ROW()-2,0))</f>
        <v>2.2042</v>
      </c>
      <c r="C320" s="5">
        <f ca="1">IF(OFFSET(Data!C$2,Report!$B$4+ROW()-2,0)=0,NA(),OFFSET(Data!C$2,Report!$B$4+ROW()-2,0))</f>
        <v>2.2069</v>
      </c>
      <c r="D320" s="5">
        <f ca="1">IF(OFFSET(Data!D$2,Report!$B$4+ROW()-2,0)=0,NA(),OFFSET(Data!D$2,Report!$B$4+ROW()-2,0))</f>
        <v>2.2042</v>
      </c>
      <c r="E320" s="5">
        <f ca="1">IF(OFFSET(Data!E$2,Report!$B$4+ROW()-2,0)=0,NA(),OFFSET(Data!E$2,Report!$B$4+ROW()-2,0))</f>
        <v>2.2062</v>
      </c>
      <c r="F320" s="5">
        <f ca="1">IF(OFFSET(Data!F$2,Report!$B$4+ROW()-2,0)=0,NA(),OFFSET(Data!F$2,Report!$B$4+ROW()-2,0))</f>
        <v>2.211733</v>
      </c>
      <c r="G320" s="5">
        <f ca="1">IF(OFFSET(Data!G$2,Report!$B$4+ROW()-2,0)=0,NA(),OFFSET(Data!G$2,Report!$B$4+ROW()-2,0))</f>
        <v>2.211435</v>
      </c>
      <c r="H320" s="6" t="e">
        <f ca="1">VLOOKUP($A320,Data!$H$2:$I$1048576,2,FALSE)</f>
        <v>#N/A</v>
      </c>
      <c r="I320" s="6" t="e">
        <f ca="1">VLOOKUP($A320,Data!$J$2:$K$1048576,2,FALSE)</f>
        <v>#N/A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>
        <f ca="1">IF(OFFSET(Data!A$2,Report!$B$4+ROW()-2,0)=0,NA(),OFFSET(Data!A$2,Report!$B$4+ROW()-2,0))</f>
        <v>1746230400</v>
      </c>
      <c r="B321" s="5">
        <f ca="1">IF(OFFSET(Data!B$2,Report!$B$4+ROW()-2,0)=0,NA(),OFFSET(Data!B$2,Report!$B$4+ROW()-2,0))</f>
        <v>2.2062</v>
      </c>
      <c r="C321" s="5">
        <f ca="1">IF(OFFSET(Data!C$2,Report!$B$4+ROW()-2,0)=0,NA(),OFFSET(Data!C$2,Report!$B$4+ROW()-2,0))</f>
        <v>2.209</v>
      </c>
      <c r="D321" s="5">
        <f ca="1">IF(OFFSET(Data!D$2,Report!$B$4+ROW()-2,0)=0,NA(),OFFSET(Data!D$2,Report!$B$4+ROW()-2,0))</f>
        <v>2.2043</v>
      </c>
      <c r="E321" s="5">
        <f ca="1">IF(OFFSET(Data!E$2,Report!$B$4+ROW()-2,0)=0,NA(),OFFSET(Data!E$2,Report!$B$4+ROW()-2,0))</f>
        <v>2.207</v>
      </c>
      <c r="F321" s="5">
        <f ca="1">IF(OFFSET(Data!F$2,Report!$B$4+ROW()-2,0)=0,NA(),OFFSET(Data!F$2,Report!$B$4+ROW()-2,0))</f>
        <v>2.211683</v>
      </c>
      <c r="G321" s="5">
        <f ca="1">IF(OFFSET(Data!G$2,Report!$B$4+ROW()-2,0)=0,NA(),OFFSET(Data!G$2,Report!$B$4+ROW()-2,0))</f>
        <v>2.211398</v>
      </c>
      <c r="H321" s="6" t="e">
        <f ca="1">VLOOKUP($A321,Data!$H$2:$I$1048576,2,FALSE)</f>
        <v>#N/A</v>
      </c>
      <c r="I321" s="6" t="e">
        <f ca="1">VLOOKUP($A321,Data!$J$2:$K$1048576,2,FALSE)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>
        <f ca="1">IF(OFFSET(Data!A$2,Report!$B$4+ROW()-2,0)=0,NA(),OFFSET(Data!A$2,Report!$B$4+ROW()-2,0))</f>
        <v>1746231300</v>
      </c>
      <c r="B322" s="5">
        <f ca="1">IF(OFFSET(Data!B$2,Report!$B$4+ROW()-2,0)=0,NA(),OFFSET(Data!B$2,Report!$B$4+ROW()-2,0))</f>
        <v>2.207</v>
      </c>
      <c r="C322" s="5">
        <f ca="1">IF(OFFSET(Data!C$2,Report!$B$4+ROW()-2,0)=0,NA(),OFFSET(Data!C$2,Report!$B$4+ROW()-2,0))</f>
        <v>2.2106</v>
      </c>
      <c r="D322" s="5">
        <f ca="1">IF(OFFSET(Data!D$2,Report!$B$4+ROW()-2,0)=0,NA(),OFFSET(Data!D$2,Report!$B$4+ROW()-2,0))</f>
        <v>2.204</v>
      </c>
      <c r="E322" s="5">
        <f ca="1">IF(OFFSET(Data!E$2,Report!$B$4+ROW()-2,0)=0,NA(),OFFSET(Data!E$2,Report!$B$4+ROW()-2,0))</f>
        <v>2.2051</v>
      </c>
      <c r="F322" s="5">
        <f ca="1">IF(OFFSET(Data!F$2,Report!$B$4+ROW()-2,0)=0,NA(),OFFSET(Data!F$2,Report!$B$4+ROW()-2,0))</f>
        <v>2.211638</v>
      </c>
      <c r="G322" s="5">
        <f ca="1">IF(OFFSET(Data!G$2,Report!$B$4+ROW()-2,0)=0,NA(),OFFSET(Data!G$2,Report!$B$4+ROW()-2,0))</f>
        <v>2.211363</v>
      </c>
      <c r="H322" s="6" t="e">
        <f ca="1">VLOOKUP($A322,Data!$H$2:$I$1048576,2,FALSE)</f>
        <v>#N/A</v>
      </c>
      <c r="I322" s="6" t="e">
        <f ca="1">VLOOKUP($A322,Data!$J$2:$K$1048576,2,FALSE)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>
        <f ca="1">IF(OFFSET(Data!A$2,Report!$B$4+ROW()-2,0)=0,NA(),OFFSET(Data!A$2,Report!$B$4+ROW()-2,0))</f>
        <v>1746232200</v>
      </c>
      <c r="B323" s="5">
        <f ca="1">IF(OFFSET(Data!B$2,Report!$B$4+ROW()-2,0)=0,NA(),OFFSET(Data!B$2,Report!$B$4+ROW()-2,0))</f>
        <v>2.2051</v>
      </c>
      <c r="C323" s="5">
        <f ca="1">IF(OFFSET(Data!C$2,Report!$B$4+ROW()-2,0)=0,NA(),OFFSET(Data!C$2,Report!$B$4+ROW()-2,0))</f>
        <v>2.2054</v>
      </c>
      <c r="D323" s="5">
        <f ca="1">IF(OFFSET(Data!D$2,Report!$B$4+ROW()-2,0)=0,NA(),OFFSET(Data!D$2,Report!$B$4+ROW()-2,0))</f>
        <v>2.201</v>
      </c>
      <c r="E323" s="5">
        <f ca="1">IF(OFFSET(Data!E$2,Report!$B$4+ROW()-2,0)=0,NA(),OFFSET(Data!E$2,Report!$B$4+ROW()-2,0))</f>
        <v>2.201</v>
      </c>
      <c r="F323" s="5">
        <f ca="1">IF(OFFSET(Data!F$2,Report!$B$4+ROW()-2,0)=0,NA(),OFFSET(Data!F$2,Report!$B$4+ROW()-2,0))</f>
        <v>2.211605</v>
      </c>
      <c r="G323" s="5">
        <f ca="1">IF(OFFSET(Data!G$2,Report!$B$4+ROW()-2,0)=0,NA(),OFFSET(Data!G$2,Report!$B$4+ROW()-2,0))</f>
        <v>2.211335</v>
      </c>
      <c r="H323" s="6" t="e">
        <f ca="1">VLOOKUP($A323,Data!$H$2:$I$1048576,2,FALSE)</f>
        <v>#N/A</v>
      </c>
      <c r="I323" s="6" t="e">
        <f ca="1">VLOOKUP($A323,Data!$J$2:$K$1048576,2,FALSE)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>
        <f ca="1">IF(OFFSET(Data!A$2,Report!$B$4+ROW()-2,0)=0,NA(),OFFSET(Data!A$2,Report!$B$4+ROW()-2,0))</f>
        <v>1746233100</v>
      </c>
      <c r="B324" s="5">
        <f ca="1">IF(OFFSET(Data!B$2,Report!$B$4+ROW()-2,0)=0,NA(),OFFSET(Data!B$2,Report!$B$4+ROW()-2,0))</f>
        <v>2.2009</v>
      </c>
      <c r="C324" s="5">
        <f ca="1">IF(OFFSET(Data!C$2,Report!$B$4+ROW()-2,0)=0,NA(),OFFSET(Data!C$2,Report!$B$4+ROW()-2,0))</f>
        <v>2.2046</v>
      </c>
      <c r="D324" s="5">
        <f ca="1">IF(OFFSET(Data!D$2,Report!$B$4+ROW()-2,0)=0,NA(),OFFSET(Data!D$2,Report!$B$4+ROW()-2,0))</f>
        <v>2.1984</v>
      </c>
      <c r="E324" s="5">
        <f ca="1">IF(OFFSET(Data!E$2,Report!$B$4+ROW()-2,0)=0,NA(),OFFSET(Data!E$2,Report!$B$4+ROW()-2,0))</f>
        <v>2.2033</v>
      </c>
      <c r="F324" s="5">
        <f ca="1">IF(OFFSET(Data!F$2,Report!$B$4+ROW()-2,0)=0,NA(),OFFSET(Data!F$2,Report!$B$4+ROW()-2,0))</f>
        <v>2.211575</v>
      </c>
      <c r="G324" s="5">
        <f ca="1">IF(OFFSET(Data!G$2,Report!$B$4+ROW()-2,0)=0,NA(),OFFSET(Data!G$2,Report!$B$4+ROW()-2,0))</f>
        <v>2.21129</v>
      </c>
      <c r="H324" s="6" t="e">
        <f ca="1">VLOOKUP($A324,Data!$H$2:$I$1048576,2,FALSE)</f>
        <v>#N/A</v>
      </c>
      <c r="I324" s="6" t="e">
        <f ca="1">VLOOKUP($A324,Data!$J$2:$K$1048576,2,FALSE)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>
        <f ca="1">IF(OFFSET(Data!A$2,Report!$B$4+ROW()-2,0)=0,NA(),OFFSET(Data!A$2,Report!$B$4+ROW()-2,0))</f>
        <v>1746234000</v>
      </c>
      <c r="B325" s="5">
        <f ca="1">IF(OFFSET(Data!B$2,Report!$B$4+ROW()-2,0)=0,NA(),OFFSET(Data!B$2,Report!$B$4+ROW()-2,0))</f>
        <v>2.2033</v>
      </c>
      <c r="C325" s="5">
        <f ca="1">IF(OFFSET(Data!C$2,Report!$B$4+ROW()-2,0)=0,NA(),OFFSET(Data!C$2,Report!$B$4+ROW()-2,0))</f>
        <v>2.2051</v>
      </c>
      <c r="D325" s="5">
        <f ca="1">IF(OFFSET(Data!D$2,Report!$B$4+ROW()-2,0)=0,NA(),OFFSET(Data!D$2,Report!$B$4+ROW()-2,0))</f>
        <v>2.1997</v>
      </c>
      <c r="E325" s="5">
        <f ca="1">IF(OFFSET(Data!E$2,Report!$B$4+ROW()-2,0)=0,NA(),OFFSET(Data!E$2,Report!$B$4+ROW()-2,0))</f>
        <v>2.2009</v>
      </c>
      <c r="F325" s="5">
        <f ca="1">IF(OFFSET(Data!F$2,Report!$B$4+ROW()-2,0)=0,NA(),OFFSET(Data!F$2,Report!$B$4+ROW()-2,0))</f>
        <v>2.21151</v>
      </c>
      <c r="G325" s="5">
        <f ca="1">IF(OFFSET(Data!G$2,Report!$B$4+ROW()-2,0)=0,NA(),OFFSET(Data!G$2,Report!$B$4+ROW()-2,0))</f>
        <v>2.211132</v>
      </c>
      <c r="H325" s="6" t="e">
        <f ca="1">VLOOKUP($A325,Data!$H$2:$I$1048576,2,FALSE)</f>
        <v>#N/A</v>
      </c>
      <c r="I325" s="6" t="e">
        <f ca="1">VLOOKUP($A325,Data!$J$2:$K$1048576,2,FALSE)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>
        <f ca="1">IF(OFFSET(Data!A$2,Report!$B$4+ROW()-2,0)=0,NA(),OFFSET(Data!A$2,Report!$B$4+ROW()-2,0))</f>
        <v>1746234900</v>
      </c>
      <c r="B326" s="5">
        <f ca="1">IF(OFFSET(Data!B$2,Report!$B$4+ROW()-2,0)=0,NA(),OFFSET(Data!B$2,Report!$B$4+ROW()-2,0))</f>
        <v>2.2009</v>
      </c>
      <c r="C326" s="5">
        <f ca="1">IF(OFFSET(Data!C$2,Report!$B$4+ROW()-2,0)=0,NA(),OFFSET(Data!C$2,Report!$B$4+ROW()-2,0))</f>
        <v>2.2016</v>
      </c>
      <c r="D326" s="5">
        <f ca="1">IF(OFFSET(Data!D$2,Report!$B$4+ROW()-2,0)=0,NA(),OFFSET(Data!D$2,Report!$B$4+ROW()-2,0))</f>
        <v>2.1975</v>
      </c>
      <c r="E326" s="5">
        <f ca="1">IF(OFFSET(Data!E$2,Report!$B$4+ROW()-2,0)=0,NA(),OFFSET(Data!E$2,Report!$B$4+ROW()-2,0))</f>
        <v>2.1986</v>
      </c>
      <c r="F326" s="5">
        <f ca="1">IF(OFFSET(Data!F$2,Report!$B$4+ROW()-2,0)=0,NA(),OFFSET(Data!F$2,Report!$B$4+ROW()-2,0))</f>
        <v>2.211357</v>
      </c>
      <c r="G326" s="5">
        <f ca="1">IF(OFFSET(Data!G$2,Report!$B$4+ROW()-2,0)=0,NA(),OFFSET(Data!G$2,Report!$B$4+ROW()-2,0))</f>
        <v>2.210922</v>
      </c>
      <c r="H326" s="6" t="e">
        <f ca="1">VLOOKUP($A326,Data!$H$2:$I$1048576,2,FALSE)</f>
        <v>#N/A</v>
      </c>
      <c r="I326" s="6" t="e">
        <f ca="1">VLOOKUP($A326,Data!$J$2:$K$1048576,2,FALSE)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>
        <f ca="1">IF(OFFSET(Data!A$2,Report!$B$4+ROW()-2,0)=0,NA(),OFFSET(Data!A$2,Report!$B$4+ROW()-2,0))</f>
        <v>1746235800</v>
      </c>
      <c r="B327" s="5">
        <f ca="1">IF(OFFSET(Data!B$2,Report!$B$4+ROW()-2,0)=0,NA(),OFFSET(Data!B$2,Report!$B$4+ROW()-2,0))</f>
        <v>2.1986</v>
      </c>
      <c r="C327" s="5">
        <f ca="1">IF(OFFSET(Data!C$2,Report!$B$4+ROW()-2,0)=0,NA(),OFFSET(Data!C$2,Report!$B$4+ROW()-2,0))</f>
        <v>2.1986</v>
      </c>
      <c r="D327" s="5">
        <f ca="1">IF(OFFSET(Data!D$2,Report!$B$4+ROW()-2,0)=0,NA(),OFFSET(Data!D$2,Report!$B$4+ROW()-2,0))</f>
        <v>2.1942</v>
      </c>
      <c r="E327" s="5">
        <f ca="1">IF(OFFSET(Data!E$2,Report!$B$4+ROW()-2,0)=0,NA(),OFFSET(Data!E$2,Report!$B$4+ROW()-2,0))</f>
        <v>2.1982</v>
      </c>
      <c r="F327" s="5">
        <f ca="1">IF(OFFSET(Data!F$2,Report!$B$4+ROW()-2,0)=0,NA(),OFFSET(Data!F$2,Report!$B$4+ROW()-2,0))</f>
        <v>2.211152</v>
      </c>
      <c r="G327" s="5">
        <f ca="1">IF(OFFSET(Data!G$2,Report!$B$4+ROW()-2,0)=0,NA(),OFFSET(Data!G$2,Report!$B$4+ROW()-2,0))</f>
        <v>2.210722</v>
      </c>
      <c r="H327" s="6" t="e">
        <f ca="1">VLOOKUP($A327,Data!$H$2:$I$1048576,2,FALSE)</f>
        <v>#N/A</v>
      </c>
      <c r="I327" s="6" t="e">
        <f ca="1">VLOOKUP($A327,Data!$J$2:$K$1048576,2,FALSE)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>
        <f ca="1">IF(OFFSET(Data!A$2,Report!$B$4+ROW()-2,0)=0,NA(),OFFSET(Data!A$2,Report!$B$4+ROW()-2,0))</f>
        <v>1746236700</v>
      </c>
      <c r="B328" s="5">
        <f ca="1">IF(OFFSET(Data!B$2,Report!$B$4+ROW()-2,0)=0,NA(),OFFSET(Data!B$2,Report!$B$4+ROW()-2,0))</f>
        <v>2.1978</v>
      </c>
      <c r="C328" s="5">
        <f ca="1">IF(OFFSET(Data!C$2,Report!$B$4+ROW()-2,0)=0,NA(),OFFSET(Data!C$2,Report!$B$4+ROW()-2,0))</f>
        <v>2.2001</v>
      </c>
      <c r="D328" s="5">
        <f ca="1">IF(OFFSET(Data!D$2,Report!$B$4+ROW()-2,0)=0,NA(),OFFSET(Data!D$2,Report!$B$4+ROW()-2,0))</f>
        <v>2.1965</v>
      </c>
      <c r="E328" s="5">
        <f ca="1">IF(OFFSET(Data!E$2,Report!$B$4+ROW()-2,0)=0,NA(),OFFSET(Data!E$2,Report!$B$4+ROW()-2,0))</f>
        <v>2.1994</v>
      </c>
      <c r="F328" s="5">
        <f ca="1">IF(OFFSET(Data!F$2,Report!$B$4+ROW()-2,0)=0,NA(),OFFSET(Data!F$2,Report!$B$4+ROW()-2,0))</f>
        <v>2.210945</v>
      </c>
      <c r="G328" s="5">
        <f ca="1">IF(OFFSET(Data!G$2,Report!$B$4+ROW()-2,0)=0,NA(),OFFSET(Data!G$2,Report!$B$4+ROW()-2,0))</f>
        <v>2.210563</v>
      </c>
      <c r="H328" s="6" t="e">
        <f ca="1">VLOOKUP($A328,Data!$H$2:$I$1048576,2,FALSE)</f>
        <v>#N/A</v>
      </c>
      <c r="I328" s="6" t="e">
        <f ca="1">VLOOKUP($A328,Data!$J$2:$K$1048576,2,FALSE)</f>
        <v>#N/A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>
        <f ca="1">IF(OFFSET(Data!A$2,Report!$B$4+ROW()-2,0)=0,NA(),OFFSET(Data!A$2,Report!$B$4+ROW()-2,0))</f>
        <v>1746237600</v>
      </c>
      <c r="B329" s="5">
        <f ca="1">IF(OFFSET(Data!B$2,Report!$B$4+ROW()-2,0)=0,NA(),OFFSET(Data!B$2,Report!$B$4+ROW()-2,0))</f>
        <v>2.1994</v>
      </c>
      <c r="C329" s="5">
        <f ca="1">IF(OFFSET(Data!C$2,Report!$B$4+ROW()-2,0)=0,NA(),OFFSET(Data!C$2,Report!$B$4+ROW()-2,0))</f>
        <v>2.2059</v>
      </c>
      <c r="D329" s="5">
        <f ca="1">IF(OFFSET(Data!D$2,Report!$B$4+ROW()-2,0)=0,NA(),OFFSET(Data!D$2,Report!$B$4+ROW()-2,0))</f>
        <v>2.1993</v>
      </c>
      <c r="E329" s="5">
        <f ca="1">IF(OFFSET(Data!E$2,Report!$B$4+ROW()-2,0)=0,NA(),OFFSET(Data!E$2,Report!$B$4+ROW()-2,0))</f>
        <v>2.2052</v>
      </c>
      <c r="F329" s="5">
        <f ca="1">IF(OFFSET(Data!F$2,Report!$B$4+ROW()-2,0)=0,NA(),OFFSET(Data!F$2,Report!$B$4+ROW()-2,0))</f>
        <v>2.210768</v>
      </c>
      <c r="G329" s="5">
        <f ca="1">IF(OFFSET(Data!G$2,Report!$B$4+ROW()-2,0)=0,NA(),OFFSET(Data!G$2,Report!$B$4+ROW()-2,0))</f>
        <v>2.210438</v>
      </c>
      <c r="H329" s="6" t="e">
        <f ca="1">VLOOKUP($A329,Data!$H$2:$I$1048576,2,FALSE)</f>
        <v>#N/A</v>
      </c>
      <c r="I329" s="6" t="e">
        <f ca="1">VLOOKUP($A329,Data!$J$2:$K$1048576,2,FALSE)</f>
        <v>#N/A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>
        <f ca="1">IF(OFFSET(Data!A$2,Report!$B$4+ROW()-2,0)=0,NA(),OFFSET(Data!A$2,Report!$B$4+ROW()-2,0))</f>
        <v>1746238500</v>
      </c>
      <c r="B330" s="5">
        <f ca="1">IF(OFFSET(Data!B$2,Report!$B$4+ROW()-2,0)=0,NA(),OFFSET(Data!B$2,Report!$B$4+ROW()-2,0))</f>
        <v>2.2052</v>
      </c>
      <c r="C330" s="5">
        <f ca="1">IF(OFFSET(Data!C$2,Report!$B$4+ROW()-2,0)=0,NA(),OFFSET(Data!C$2,Report!$B$4+ROW()-2,0))</f>
        <v>2.2102</v>
      </c>
      <c r="D330" s="5">
        <f ca="1">IF(OFFSET(Data!D$2,Report!$B$4+ROW()-2,0)=0,NA(),OFFSET(Data!D$2,Report!$B$4+ROW()-2,0))</f>
        <v>2.2046</v>
      </c>
      <c r="E330" s="5">
        <f ca="1">IF(OFFSET(Data!E$2,Report!$B$4+ROW()-2,0)=0,NA(),OFFSET(Data!E$2,Report!$B$4+ROW()-2,0))</f>
        <v>2.2095</v>
      </c>
      <c r="F330" s="5">
        <f ca="1">IF(OFFSET(Data!F$2,Report!$B$4+ROW()-2,0)=0,NA(),OFFSET(Data!F$2,Report!$B$4+ROW()-2,0))</f>
        <v>2.210643</v>
      </c>
      <c r="G330" s="5">
        <f ca="1">IF(OFFSET(Data!G$2,Report!$B$4+ROW()-2,0)=0,NA(),OFFSET(Data!G$2,Report!$B$4+ROW()-2,0))</f>
        <v>2.210413</v>
      </c>
      <c r="H330" s="6" t="e">
        <f ca="1">VLOOKUP($A330,Data!$H$2:$I$1048576,2,FALSE)</f>
        <v>#N/A</v>
      </c>
      <c r="I330" s="6" t="e">
        <f ca="1">VLOOKUP($A330,Data!$J$2:$K$1048576,2,FALSE)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>
        <f ca="1">IF(OFFSET(Data!A$2,Report!$B$4+ROW()-2,0)=0,NA(),OFFSET(Data!A$2,Report!$B$4+ROW()-2,0))</f>
        <v>1746239400</v>
      </c>
      <c r="B331" s="5">
        <f ca="1">IF(OFFSET(Data!B$2,Report!$B$4+ROW()-2,0)=0,NA(),OFFSET(Data!B$2,Report!$B$4+ROW()-2,0))</f>
        <v>2.2098</v>
      </c>
      <c r="C331" s="5">
        <f ca="1">IF(OFFSET(Data!C$2,Report!$B$4+ROW()-2,0)=0,NA(),OFFSET(Data!C$2,Report!$B$4+ROW()-2,0))</f>
        <v>2.2173</v>
      </c>
      <c r="D331" s="5">
        <f ca="1">IF(OFFSET(Data!D$2,Report!$B$4+ROW()-2,0)=0,NA(),OFFSET(Data!D$2,Report!$B$4+ROW()-2,0))</f>
        <v>2.2098</v>
      </c>
      <c r="E331" s="5">
        <f ca="1">IF(OFFSET(Data!E$2,Report!$B$4+ROW()-2,0)=0,NA(),OFFSET(Data!E$2,Report!$B$4+ROW()-2,0))</f>
        <v>2.2123</v>
      </c>
      <c r="F331" s="5">
        <f ca="1">IF(OFFSET(Data!F$2,Report!$B$4+ROW()-2,0)=0,NA(),OFFSET(Data!F$2,Report!$B$4+ROW()-2,0))</f>
        <v>2.210623</v>
      </c>
      <c r="G331" s="5">
        <f ca="1">IF(OFFSET(Data!G$2,Report!$B$4+ROW()-2,0)=0,NA(),OFFSET(Data!G$2,Report!$B$4+ROW()-2,0))</f>
        <v>2.210353</v>
      </c>
      <c r="H331" s="6" t="e">
        <f ca="1">VLOOKUP($A331,Data!$H$2:$I$1048576,2,FALSE)</f>
        <v>#N/A</v>
      </c>
      <c r="I331" s="6" t="e">
        <f ca="1">VLOOKUP($A331,Data!$J$2:$K$1048576,2,FALSE)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>
        <f ca="1">IF(OFFSET(Data!A$2,Report!$B$4+ROW()-2,0)=0,NA(),OFFSET(Data!A$2,Report!$B$4+ROW()-2,0))</f>
        <v>1746240300</v>
      </c>
      <c r="B332" s="5">
        <f ca="1">IF(OFFSET(Data!B$2,Report!$B$4+ROW()-2,0)=0,NA(),OFFSET(Data!B$2,Report!$B$4+ROW()-2,0))</f>
        <v>2.2123</v>
      </c>
      <c r="C332" s="5">
        <f ca="1">IF(OFFSET(Data!C$2,Report!$B$4+ROW()-2,0)=0,NA(),OFFSET(Data!C$2,Report!$B$4+ROW()-2,0))</f>
        <v>2.2173</v>
      </c>
      <c r="D332" s="5">
        <f ca="1">IF(OFFSET(Data!D$2,Report!$B$4+ROW()-2,0)=0,NA(),OFFSET(Data!D$2,Report!$B$4+ROW()-2,0))</f>
        <v>2.2122</v>
      </c>
      <c r="E332" s="5">
        <f ca="1">IF(OFFSET(Data!E$2,Report!$B$4+ROW()-2,0)=0,NA(),OFFSET(Data!E$2,Report!$B$4+ROW()-2,0))</f>
        <v>2.2161</v>
      </c>
      <c r="F332" s="5">
        <f ca="1">IF(OFFSET(Data!F$2,Report!$B$4+ROW()-2,0)=0,NA(),OFFSET(Data!F$2,Report!$B$4+ROW()-2,0))</f>
        <v>2.21056</v>
      </c>
      <c r="G332" s="5">
        <f ca="1">IF(OFFSET(Data!G$2,Report!$B$4+ROW()-2,0)=0,NA(),OFFSET(Data!G$2,Report!$B$4+ROW()-2,0))</f>
        <v>2.210408</v>
      </c>
      <c r="H332" s="6" t="e">
        <f ca="1">VLOOKUP($A332,Data!$H$2:$I$1048576,2,FALSE)</f>
        <v>#N/A</v>
      </c>
      <c r="I332" s="6" t="e">
        <f ca="1">VLOOKUP($A332,Data!$J$2:$K$1048576,2,FALSE)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>
        <f ca="1">IF(OFFSET(Data!A$2,Report!$B$4+ROW()-2,0)=0,NA(),OFFSET(Data!A$2,Report!$B$4+ROW()-2,0))</f>
        <v>1746241200</v>
      </c>
      <c r="B333" s="5">
        <f ca="1">IF(OFFSET(Data!B$2,Report!$B$4+ROW()-2,0)=0,NA(),OFFSET(Data!B$2,Report!$B$4+ROW()-2,0))</f>
        <v>2.2166</v>
      </c>
      <c r="C333" s="5">
        <f ca="1">IF(OFFSET(Data!C$2,Report!$B$4+ROW()-2,0)=0,NA(),OFFSET(Data!C$2,Report!$B$4+ROW()-2,0))</f>
        <v>2.2173</v>
      </c>
      <c r="D333" s="5">
        <f ca="1">IF(OFFSET(Data!D$2,Report!$B$4+ROW()-2,0)=0,NA(),OFFSET(Data!D$2,Report!$B$4+ROW()-2,0))</f>
        <v>2.2114</v>
      </c>
      <c r="E333" s="5">
        <f ca="1">IF(OFFSET(Data!E$2,Report!$B$4+ROW()-2,0)=0,NA(),OFFSET(Data!E$2,Report!$B$4+ROW()-2,0))</f>
        <v>2.2124</v>
      </c>
      <c r="F333" s="5">
        <f ca="1">IF(OFFSET(Data!F$2,Report!$B$4+ROW()-2,0)=0,NA(),OFFSET(Data!F$2,Report!$B$4+ROW()-2,0))</f>
        <v>2.21063</v>
      </c>
      <c r="G333" s="5">
        <f ca="1">IF(OFFSET(Data!G$2,Report!$B$4+ROW()-2,0)=0,NA(),OFFSET(Data!G$2,Report!$B$4+ROW()-2,0))</f>
        <v>2.21047</v>
      </c>
      <c r="H333" s="6" t="e">
        <f ca="1">VLOOKUP($A333,Data!$H$2:$I$1048576,2,FALSE)</f>
        <v>#N/A</v>
      </c>
      <c r="I333" s="6" t="e">
        <f ca="1">VLOOKUP($A333,Data!$J$2:$K$1048576,2,FALSE)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>
        <f ca="1">IF(OFFSET(Data!A$2,Report!$B$4+ROW()-2,0)=0,NA(),OFFSET(Data!A$2,Report!$B$4+ROW()-2,0))</f>
        <v>1746242100</v>
      </c>
      <c r="B334" s="5">
        <f ca="1">IF(OFFSET(Data!B$2,Report!$B$4+ROW()-2,0)=0,NA(),OFFSET(Data!B$2,Report!$B$4+ROW()-2,0))</f>
        <v>2.2124</v>
      </c>
      <c r="C334" s="5">
        <f ca="1">IF(OFFSET(Data!C$2,Report!$B$4+ROW()-2,0)=0,NA(),OFFSET(Data!C$2,Report!$B$4+ROW()-2,0))</f>
        <v>2.2133</v>
      </c>
      <c r="D334" s="5">
        <f ca="1">IF(OFFSET(Data!D$2,Report!$B$4+ROW()-2,0)=0,NA(),OFFSET(Data!D$2,Report!$B$4+ROW()-2,0))</f>
        <v>2.209</v>
      </c>
      <c r="E334" s="5">
        <f ca="1">IF(OFFSET(Data!E$2,Report!$B$4+ROW()-2,0)=0,NA(),OFFSET(Data!E$2,Report!$B$4+ROW()-2,0))</f>
        <v>2.2112</v>
      </c>
      <c r="F334" s="5">
        <f ca="1">IF(OFFSET(Data!F$2,Report!$B$4+ROW()-2,0)=0,NA(),OFFSET(Data!F$2,Report!$B$4+ROW()-2,0))</f>
        <v>2.210692</v>
      </c>
      <c r="G334" s="5">
        <f ca="1">IF(OFFSET(Data!G$2,Report!$B$4+ROW()-2,0)=0,NA(),OFFSET(Data!G$2,Report!$B$4+ROW()-2,0))</f>
        <v>2.210537</v>
      </c>
      <c r="H334" s="6" t="e">
        <f ca="1">VLOOKUP($A334,Data!$H$2:$I$1048576,2,FALSE)</f>
        <v>#N/A</v>
      </c>
      <c r="I334" s="6" t="e">
        <f ca="1">VLOOKUP($A334,Data!$J$2:$K$1048576,2,FALSE)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>
        <f ca="1">IF(OFFSET(Data!A$2,Report!$B$4+ROW()-2,0)=0,NA(),OFFSET(Data!A$2,Report!$B$4+ROW()-2,0))</f>
        <v>1746243000</v>
      </c>
      <c r="B335" s="5">
        <f ca="1">IF(OFFSET(Data!B$2,Report!$B$4+ROW()-2,0)=0,NA(),OFFSET(Data!B$2,Report!$B$4+ROW()-2,0))</f>
        <v>2.211</v>
      </c>
      <c r="C335" s="5">
        <f ca="1">IF(OFFSET(Data!C$2,Report!$B$4+ROW()-2,0)=0,NA(),OFFSET(Data!C$2,Report!$B$4+ROW()-2,0))</f>
        <v>2.2127</v>
      </c>
      <c r="D335" s="5">
        <f ca="1">IF(OFFSET(Data!D$2,Report!$B$4+ROW()-2,0)=0,NA(),OFFSET(Data!D$2,Report!$B$4+ROW()-2,0))</f>
        <v>2.2085</v>
      </c>
      <c r="E335" s="5">
        <f ca="1">IF(OFFSET(Data!E$2,Report!$B$4+ROW()-2,0)=0,NA(),OFFSET(Data!E$2,Report!$B$4+ROW()-2,0))</f>
        <v>2.2104</v>
      </c>
      <c r="F335" s="5">
        <f ca="1">IF(OFFSET(Data!F$2,Report!$B$4+ROW()-2,0)=0,NA(),OFFSET(Data!F$2,Report!$B$4+ROW()-2,0))</f>
        <v>2.210613</v>
      </c>
      <c r="G335" s="5">
        <f ca="1">IF(OFFSET(Data!G$2,Report!$B$4+ROW()-2,0)=0,NA(),OFFSET(Data!G$2,Report!$B$4+ROW()-2,0))</f>
        <v>2.210528</v>
      </c>
      <c r="H335" s="6" t="e">
        <f ca="1">VLOOKUP($A335,Data!$H$2:$I$1048576,2,FALSE)</f>
        <v>#N/A</v>
      </c>
      <c r="I335" s="6" t="e">
        <f ca="1">VLOOKUP($A335,Data!$J$2:$K$1048576,2,FALSE)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>
        <f ca="1">IF(OFFSET(Data!A$2,Report!$B$4+ROW()-2,0)=0,NA(),OFFSET(Data!A$2,Report!$B$4+ROW()-2,0))</f>
        <v>1746243900</v>
      </c>
      <c r="B336" s="5">
        <f ca="1">IF(OFFSET(Data!B$2,Report!$B$4+ROW()-2,0)=0,NA(),OFFSET(Data!B$2,Report!$B$4+ROW()-2,0))</f>
        <v>2.2104</v>
      </c>
      <c r="C336" s="5">
        <f ca="1">IF(OFFSET(Data!C$2,Report!$B$4+ROW()-2,0)=0,NA(),OFFSET(Data!C$2,Report!$B$4+ROW()-2,0))</f>
        <v>2.2118</v>
      </c>
      <c r="D336" s="5">
        <f ca="1">IF(OFFSET(Data!D$2,Report!$B$4+ROW()-2,0)=0,NA(),OFFSET(Data!D$2,Report!$B$4+ROW()-2,0))</f>
        <v>2.2084</v>
      </c>
      <c r="E336" s="5">
        <f ca="1">IF(OFFSET(Data!E$2,Report!$B$4+ROW()-2,0)=0,NA(),OFFSET(Data!E$2,Report!$B$4+ROW()-2,0))</f>
        <v>2.2097</v>
      </c>
      <c r="F336" s="5">
        <f ca="1">IF(OFFSET(Data!F$2,Report!$B$4+ROW()-2,0)=0,NA(),OFFSET(Data!F$2,Report!$B$4+ROW()-2,0))</f>
        <v>2.210602</v>
      </c>
      <c r="G336" s="5">
        <f ca="1">IF(OFFSET(Data!G$2,Report!$B$4+ROW()-2,0)=0,NA(),OFFSET(Data!G$2,Report!$B$4+ROW()-2,0))</f>
        <v>2.21036</v>
      </c>
      <c r="H336" s="6" t="e">
        <f ca="1">VLOOKUP($A336,Data!$H$2:$I$1048576,2,FALSE)</f>
        <v>#N/A</v>
      </c>
      <c r="I336" s="6" t="e">
        <f ca="1">VLOOKUP($A336,Data!$J$2:$K$1048576,2,FALSE)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>
        <f ca="1">IF(OFFSET(Data!A$2,Report!$B$4+ROW()-2,0)=0,NA(),OFFSET(Data!A$2,Report!$B$4+ROW()-2,0))</f>
        <v>1746244800</v>
      </c>
      <c r="B337" s="5">
        <f ca="1">IF(OFFSET(Data!B$2,Report!$B$4+ROW()-2,0)=0,NA(),OFFSET(Data!B$2,Report!$B$4+ROW()-2,0))</f>
        <v>2.2097</v>
      </c>
      <c r="C337" s="5">
        <f ca="1">IF(OFFSET(Data!C$2,Report!$B$4+ROW()-2,0)=0,NA(),OFFSET(Data!C$2,Report!$B$4+ROW()-2,0))</f>
        <v>2.2125</v>
      </c>
      <c r="D337" s="5">
        <f ca="1">IF(OFFSET(Data!D$2,Report!$B$4+ROW()-2,0)=0,NA(),OFFSET(Data!D$2,Report!$B$4+ROW()-2,0))</f>
        <v>2.2079</v>
      </c>
      <c r="E337" s="5">
        <f ca="1">IF(OFFSET(Data!E$2,Report!$B$4+ROW()-2,0)=0,NA(),OFFSET(Data!E$2,Report!$B$4+ROW()-2,0))</f>
        <v>2.2118</v>
      </c>
      <c r="F337" s="5">
        <f ca="1">IF(OFFSET(Data!F$2,Report!$B$4+ROW()-2,0)=0,NA(),OFFSET(Data!F$2,Report!$B$4+ROW()-2,0))</f>
        <v>2.210432</v>
      </c>
      <c r="G337" s="5">
        <f ca="1">IF(OFFSET(Data!G$2,Report!$B$4+ROW()-2,0)=0,NA(),OFFSET(Data!G$2,Report!$B$4+ROW()-2,0))</f>
        <v>2.210365</v>
      </c>
      <c r="H337" s="6" t="e">
        <f ca="1">VLOOKUP($A337,Data!$H$2:$I$1048576,2,FALSE)</f>
        <v>#N/A</v>
      </c>
      <c r="I337" s="6" t="e">
        <f ca="1">VLOOKUP($A337,Data!$J$2:$K$1048576,2,FALSE)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>
        <f ca="1">IF(OFFSET(Data!A$2,Report!$B$4+ROW()-2,0)=0,NA(),OFFSET(Data!A$2,Report!$B$4+ROW()-2,0))</f>
        <v>1746245700</v>
      </c>
      <c r="B338" s="5">
        <f ca="1">IF(OFFSET(Data!B$2,Report!$B$4+ROW()-2,0)=0,NA(),OFFSET(Data!B$2,Report!$B$4+ROW()-2,0))</f>
        <v>2.2119</v>
      </c>
      <c r="C338" s="5">
        <f ca="1">IF(OFFSET(Data!C$2,Report!$B$4+ROW()-2,0)=0,NA(),OFFSET(Data!C$2,Report!$B$4+ROW()-2,0))</f>
        <v>2.2128</v>
      </c>
      <c r="D338" s="5">
        <f ca="1">IF(OFFSET(Data!D$2,Report!$B$4+ROW()-2,0)=0,NA(),OFFSET(Data!D$2,Report!$B$4+ROW()-2,0))</f>
        <v>2.2108</v>
      </c>
      <c r="E338" s="5">
        <f ca="1">IF(OFFSET(Data!E$2,Report!$B$4+ROW()-2,0)=0,NA(),OFFSET(Data!E$2,Report!$B$4+ROW()-2,0))</f>
        <v>2.2115</v>
      </c>
      <c r="F338" s="5">
        <f ca="1">IF(OFFSET(Data!F$2,Report!$B$4+ROW()-2,0)=0,NA(),OFFSET(Data!F$2,Report!$B$4+ROW()-2,0))</f>
        <v>2.210437</v>
      </c>
      <c r="G338" s="5">
        <f ca="1">IF(OFFSET(Data!G$2,Report!$B$4+ROW()-2,0)=0,NA(),OFFSET(Data!G$2,Report!$B$4+ROW()-2,0))</f>
        <v>2.210308</v>
      </c>
      <c r="H338" s="6" t="e">
        <f ca="1">VLOOKUP($A338,Data!$H$2:$I$1048576,2,FALSE)</f>
        <v>#N/A</v>
      </c>
      <c r="I338" s="6" t="e">
        <f ca="1">VLOOKUP($A338,Data!$J$2:$K$1048576,2,FALSE)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>
        <f ca="1">IF(OFFSET(Data!A$2,Report!$B$4+ROW()-2,0)=0,NA(),OFFSET(Data!A$2,Report!$B$4+ROW()-2,0))</f>
        <v>1746246600</v>
      </c>
      <c r="B339" s="5">
        <f ca="1">IF(OFFSET(Data!B$2,Report!$B$4+ROW()-2,0)=0,NA(),OFFSET(Data!B$2,Report!$B$4+ROW()-2,0))</f>
        <v>2.2117</v>
      </c>
      <c r="C339" s="5">
        <f ca="1">IF(OFFSET(Data!C$2,Report!$B$4+ROW()-2,0)=0,NA(),OFFSET(Data!C$2,Report!$B$4+ROW()-2,0))</f>
        <v>2.2161</v>
      </c>
      <c r="D339" s="5">
        <f ca="1">IF(OFFSET(Data!D$2,Report!$B$4+ROW()-2,0)=0,NA(),OFFSET(Data!D$2,Report!$B$4+ROW()-2,0))</f>
        <v>2.2112</v>
      </c>
      <c r="E339" s="5">
        <f ca="1">IF(OFFSET(Data!E$2,Report!$B$4+ROW()-2,0)=0,NA(),OFFSET(Data!E$2,Report!$B$4+ROW()-2,0))</f>
        <v>2.2151</v>
      </c>
      <c r="F339" s="5">
        <f ca="1">IF(OFFSET(Data!F$2,Report!$B$4+ROW()-2,0)=0,NA(),OFFSET(Data!F$2,Report!$B$4+ROW()-2,0))</f>
        <v>2.210372</v>
      </c>
      <c r="G339" s="5">
        <f ca="1">IF(OFFSET(Data!G$2,Report!$B$4+ROW()-2,0)=0,NA(),OFFSET(Data!G$2,Report!$B$4+ROW()-2,0))</f>
        <v>2.210328</v>
      </c>
      <c r="H339" s="6" t="e">
        <f ca="1">VLOOKUP($A339,Data!$H$2:$I$1048576,2,FALSE)</f>
        <v>#N/A</v>
      </c>
      <c r="I339" s="6" t="e">
        <f ca="1">VLOOKUP($A339,Data!$J$2:$K$1048576,2,FALSE)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>
        <f ca="1">IF(OFFSET(Data!A$2,Report!$B$4+ROW()-2,0)=0,NA(),OFFSET(Data!A$2,Report!$B$4+ROW()-2,0))</f>
        <v>1746247500</v>
      </c>
      <c r="B340" s="5">
        <f ca="1">IF(OFFSET(Data!B$2,Report!$B$4+ROW()-2,0)=0,NA(),OFFSET(Data!B$2,Report!$B$4+ROW()-2,0))</f>
        <v>2.2154</v>
      </c>
      <c r="C340" s="5">
        <f ca="1">IF(OFFSET(Data!C$2,Report!$B$4+ROW()-2,0)=0,NA(),OFFSET(Data!C$2,Report!$B$4+ROW()-2,0))</f>
        <v>2.2154</v>
      </c>
      <c r="D340" s="5">
        <f ca="1">IF(OFFSET(Data!D$2,Report!$B$4+ROW()-2,0)=0,NA(),OFFSET(Data!D$2,Report!$B$4+ROW()-2,0))</f>
        <v>2.2136</v>
      </c>
      <c r="E340" s="5">
        <f ca="1">IF(OFFSET(Data!E$2,Report!$B$4+ROW()-2,0)=0,NA(),OFFSET(Data!E$2,Report!$B$4+ROW()-2,0))</f>
        <v>2.2147</v>
      </c>
      <c r="F340" s="5">
        <f ca="1">IF(OFFSET(Data!F$2,Report!$B$4+ROW()-2,0)=0,NA(),OFFSET(Data!F$2,Report!$B$4+ROW()-2,0))</f>
        <v>2.210373</v>
      </c>
      <c r="G340" s="5">
        <f ca="1">IF(OFFSET(Data!G$2,Report!$B$4+ROW()-2,0)=0,NA(),OFFSET(Data!G$2,Report!$B$4+ROW()-2,0))</f>
        <v>2.210325</v>
      </c>
      <c r="H340" s="6" t="e">
        <f ca="1">VLOOKUP($A340,Data!$H$2:$I$1048576,2,FALSE)</f>
        <v>#N/A</v>
      </c>
      <c r="I340" s="6" t="e">
        <f ca="1">VLOOKUP($A340,Data!$J$2:$K$1048576,2,FALSE)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>
        <f ca="1">IF(OFFSET(Data!A$2,Report!$B$4+ROW()-2,0)=0,NA(),OFFSET(Data!A$2,Report!$B$4+ROW()-2,0))</f>
        <v>1746248400</v>
      </c>
      <c r="B341" s="5">
        <f ca="1">IF(OFFSET(Data!B$2,Report!$B$4+ROW()-2,0)=0,NA(),OFFSET(Data!B$2,Report!$B$4+ROW()-2,0))</f>
        <v>2.2147</v>
      </c>
      <c r="C341" s="5">
        <f ca="1">IF(OFFSET(Data!C$2,Report!$B$4+ROW()-2,0)=0,NA(),OFFSET(Data!C$2,Report!$B$4+ROW()-2,0))</f>
        <v>2.2148</v>
      </c>
      <c r="D341" s="5">
        <f ca="1">IF(OFFSET(Data!D$2,Report!$B$4+ROW()-2,0)=0,NA(),OFFSET(Data!D$2,Report!$B$4+ROW()-2,0))</f>
        <v>2.2091</v>
      </c>
      <c r="E341" s="5">
        <f ca="1">IF(OFFSET(Data!E$2,Report!$B$4+ROW()-2,0)=0,NA(),OFFSET(Data!E$2,Report!$B$4+ROW()-2,0))</f>
        <v>2.2099</v>
      </c>
      <c r="F341" s="5">
        <f ca="1">IF(OFFSET(Data!F$2,Report!$B$4+ROW()-2,0)=0,NA(),OFFSET(Data!F$2,Report!$B$4+ROW()-2,0))</f>
        <v>2.21036</v>
      </c>
      <c r="G341" s="5">
        <f ca="1">IF(OFFSET(Data!G$2,Report!$B$4+ROW()-2,0)=0,NA(),OFFSET(Data!G$2,Report!$B$4+ROW()-2,0))</f>
        <v>2.210165</v>
      </c>
      <c r="H341" s="6" t="e">
        <f ca="1">VLOOKUP($A341,Data!$H$2:$I$1048576,2,FALSE)</f>
        <v>#N/A</v>
      </c>
      <c r="I341" s="6" t="e">
        <f ca="1">VLOOKUP($A341,Data!$J$2:$K$1048576,2,FALSE)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5">
      <c r="A342" s="1">
        <f ca="1">IF(OFFSET(Data!A$2,Report!$B$4+ROW()-2,0)=0,NA(),OFFSET(Data!A$2,Report!$B$4+ROW()-2,0))</f>
        <v>1746249300</v>
      </c>
      <c r="B342" s="5">
        <f ca="1">IF(OFFSET(Data!B$2,Report!$B$4+ROW()-2,0)=0,NA(),OFFSET(Data!B$2,Report!$B$4+ROW()-2,0))</f>
        <v>2.2099</v>
      </c>
      <c r="C342" s="5">
        <f ca="1">IF(OFFSET(Data!C$2,Report!$B$4+ROW()-2,0)=0,NA(),OFFSET(Data!C$2,Report!$B$4+ROW()-2,0))</f>
        <v>2.2124</v>
      </c>
      <c r="D342" s="5">
        <f ca="1">IF(OFFSET(Data!D$2,Report!$B$4+ROW()-2,0)=0,NA(),OFFSET(Data!D$2,Report!$B$4+ROW()-2,0))</f>
        <v>2.209</v>
      </c>
      <c r="E342" s="5">
        <f ca="1">IF(OFFSET(Data!E$2,Report!$B$4+ROW()-2,0)=0,NA(),OFFSET(Data!E$2,Report!$B$4+ROW()-2,0))</f>
        <v>2.2107</v>
      </c>
      <c r="F342" s="5">
        <f ca="1">IF(OFFSET(Data!F$2,Report!$B$4+ROW()-2,0)=0,NA(),OFFSET(Data!F$2,Report!$B$4+ROW()-2,0))</f>
        <v>2.210197</v>
      </c>
      <c r="G342" s="5">
        <f ca="1">IF(OFFSET(Data!G$2,Report!$B$4+ROW()-2,0)=0,NA(),OFFSET(Data!G$2,Report!$B$4+ROW()-2,0))</f>
        <v>2.2098</v>
      </c>
      <c r="H342" s="6" t="e">
        <f ca="1">VLOOKUP($A342,Data!$H$2:$I$1048576,2,FALSE)</f>
        <v>#N/A</v>
      </c>
      <c r="I342" s="6" t="e">
        <f ca="1">VLOOKUP($A342,Data!$J$2:$K$1048576,2,FALSE)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  <c r="O342" t="str">
        <f ca="1" t="shared" ref="O342:O365" si="0">IF(A342&gt;A341,"---","???")</f>
        <v>---</v>
      </c>
    </row>
    <row r="343" spans="1:15">
      <c r="A343" s="1">
        <f ca="1">IF(OFFSET(Data!A$2,Report!$B$4+ROW()-2,0)=0,NA(),OFFSET(Data!A$2,Report!$B$4+ROW()-2,0))</f>
        <v>1746250200</v>
      </c>
      <c r="B343" s="5">
        <f ca="1">IF(OFFSET(Data!B$2,Report!$B$4+ROW()-2,0)=0,NA(),OFFSET(Data!B$2,Report!$B$4+ROW()-2,0))</f>
        <v>2.2107</v>
      </c>
      <c r="C343" s="5">
        <f ca="1">IF(OFFSET(Data!C$2,Report!$B$4+ROW()-2,0)=0,NA(),OFFSET(Data!C$2,Report!$B$4+ROW()-2,0))</f>
        <v>2.2132</v>
      </c>
      <c r="D343" s="5">
        <f ca="1">IF(OFFSET(Data!D$2,Report!$B$4+ROW()-2,0)=0,NA(),OFFSET(Data!D$2,Report!$B$4+ROW()-2,0))</f>
        <v>2.2074</v>
      </c>
      <c r="E343" s="5">
        <f ca="1">IF(OFFSET(Data!E$2,Report!$B$4+ROW()-2,0)=0,NA(),OFFSET(Data!E$2,Report!$B$4+ROW()-2,0))</f>
        <v>2.2128</v>
      </c>
      <c r="F343" s="5">
        <f ca="1">IF(OFFSET(Data!F$2,Report!$B$4+ROW()-2,0)=0,NA(),OFFSET(Data!F$2,Report!$B$4+ROW()-2,0))</f>
        <v>2.209832</v>
      </c>
      <c r="G343" s="5">
        <f ca="1">IF(OFFSET(Data!G$2,Report!$B$4+ROW()-2,0)=0,NA(),OFFSET(Data!G$2,Report!$B$4+ROW()-2,0))</f>
        <v>2.209528</v>
      </c>
      <c r="H343" s="6" t="e">
        <f ca="1">VLOOKUP($A343,Data!$H$2:$I$1048576,2,FALSE)</f>
        <v>#N/A</v>
      </c>
      <c r="I343" s="6" t="e">
        <f ca="1">VLOOKUP($A343,Data!$J$2:$K$1048576,2,FALSE)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  <c r="O343" t="str">
        <f ca="1" t="shared" si="0"/>
        <v>---</v>
      </c>
    </row>
    <row r="344" spans="1:15">
      <c r="A344" s="1">
        <f ca="1">IF(OFFSET(Data!A$2,Report!$B$4+ROW()-2,0)=0,NA(),OFFSET(Data!A$2,Report!$B$4+ROW()-2,0))</f>
        <v>1746251100</v>
      </c>
      <c r="B344" s="5">
        <f ca="1">IF(OFFSET(Data!B$2,Report!$B$4+ROW()-2,0)=0,NA(),OFFSET(Data!B$2,Report!$B$4+ROW()-2,0))</f>
        <v>2.2127</v>
      </c>
      <c r="C344" s="5">
        <f ca="1">IF(OFFSET(Data!C$2,Report!$B$4+ROW()-2,0)=0,NA(),OFFSET(Data!C$2,Report!$B$4+ROW()-2,0))</f>
        <v>2.2128</v>
      </c>
      <c r="D344" s="5">
        <f ca="1">IF(OFFSET(Data!D$2,Report!$B$4+ROW()-2,0)=0,NA(),OFFSET(Data!D$2,Report!$B$4+ROW()-2,0))</f>
        <v>2.2084</v>
      </c>
      <c r="E344" s="5">
        <f ca="1">IF(OFFSET(Data!E$2,Report!$B$4+ROW()-2,0)=0,NA(),OFFSET(Data!E$2,Report!$B$4+ROW()-2,0))</f>
        <v>2.2093</v>
      </c>
      <c r="F344" s="5">
        <f ca="1">IF(OFFSET(Data!F$2,Report!$B$4+ROW()-2,0)=0,NA(),OFFSET(Data!F$2,Report!$B$4+ROW()-2,0))</f>
        <v>2.209543</v>
      </c>
      <c r="G344" s="5">
        <f ca="1">IF(OFFSET(Data!G$2,Report!$B$4+ROW()-2,0)=0,NA(),OFFSET(Data!G$2,Report!$B$4+ROW()-2,0))</f>
        <v>2.209152</v>
      </c>
      <c r="H344" s="6" t="e">
        <f ca="1">VLOOKUP($A344,Data!$H$2:$I$1048576,2,FALSE)</f>
        <v>#N/A</v>
      </c>
      <c r="I344" s="6" t="e">
        <f ca="1">VLOOKUP($A344,Data!$J$2:$K$1048576,2,FALSE)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  <c r="O344" t="str">
        <f ca="1" t="shared" si="0"/>
        <v>---</v>
      </c>
    </row>
    <row r="345" spans="1:15">
      <c r="A345" s="1">
        <f ca="1">IF(OFFSET(Data!A$2,Report!$B$4+ROW()-2,0)=0,NA(),OFFSET(Data!A$2,Report!$B$4+ROW()-2,0))</f>
        <v>1746252000</v>
      </c>
      <c r="B345" s="5">
        <f ca="1">IF(OFFSET(Data!B$2,Report!$B$4+ROW()-2,0)=0,NA(),OFFSET(Data!B$2,Report!$B$4+ROW()-2,0))</f>
        <v>2.2095</v>
      </c>
      <c r="C345" s="5">
        <f ca="1">IF(OFFSET(Data!C$2,Report!$B$4+ROW()-2,0)=0,NA(),OFFSET(Data!C$2,Report!$B$4+ROW()-2,0))</f>
        <v>2.2096</v>
      </c>
      <c r="D345" s="5">
        <f ca="1">IF(OFFSET(Data!D$2,Report!$B$4+ROW()-2,0)=0,NA(),OFFSET(Data!D$2,Report!$B$4+ROW()-2,0))</f>
        <v>2.2035</v>
      </c>
      <c r="E345" s="5">
        <f ca="1">IF(OFFSET(Data!E$2,Report!$B$4+ROW()-2,0)=0,NA(),OFFSET(Data!E$2,Report!$B$4+ROW()-2,0))</f>
        <v>2.2054</v>
      </c>
      <c r="F345" s="5">
        <f ca="1">IF(OFFSET(Data!F$2,Report!$B$4+ROW()-2,0)=0,NA(),OFFSET(Data!F$2,Report!$B$4+ROW()-2,0))</f>
        <v>2.20917</v>
      </c>
      <c r="G345" s="5">
        <f ca="1">IF(OFFSET(Data!G$2,Report!$B$4+ROW()-2,0)=0,NA(),OFFSET(Data!G$2,Report!$B$4+ROW()-2,0))</f>
        <v>2.208828</v>
      </c>
      <c r="H345" s="6" t="e">
        <f ca="1">VLOOKUP($A345,Data!$H$2:$I$1048576,2,FALSE)</f>
        <v>#N/A</v>
      </c>
      <c r="I345" s="6" t="e">
        <f ca="1">VLOOKUP($A345,Data!$J$2:$K$1048576,2,FALSE)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  <c r="O345" t="str">
        <f ca="1" t="shared" si="0"/>
        <v>---</v>
      </c>
    </row>
    <row r="346" spans="1:15">
      <c r="A346" s="1">
        <f ca="1">IF(OFFSET(Data!A$2,Report!$B$4+ROW()-2,0)=0,NA(),OFFSET(Data!A$2,Report!$B$4+ROW()-2,0))</f>
        <v>1746252900</v>
      </c>
      <c r="B346" s="5">
        <f ca="1">IF(OFFSET(Data!B$2,Report!$B$4+ROW()-2,0)=0,NA(),OFFSET(Data!B$2,Report!$B$4+ROW()-2,0))</f>
        <v>2.2054</v>
      </c>
      <c r="C346" s="5">
        <f ca="1">IF(OFFSET(Data!C$2,Report!$B$4+ROW()-2,0)=0,NA(),OFFSET(Data!C$2,Report!$B$4+ROW()-2,0))</f>
        <v>2.2054</v>
      </c>
      <c r="D346" s="5">
        <f ca="1">IF(OFFSET(Data!D$2,Report!$B$4+ROW()-2,0)=0,NA(),OFFSET(Data!D$2,Report!$B$4+ROW()-2,0))</f>
        <v>2.2009</v>
      </c>
      <c r="E346" s="5">
        <f ca="1">IF(OFFSET(Data!E$2,Report!$B$4+ROW()-2,0)=0,NA(),OFFSET(Data!E$2,Report!$B$4+ROW()-2,0))</f>
        <v>2.2015</v>
      </c>
      <c r="F346" s="5">
        <f ca="1">IF(OFFSET(Data!F$2,Report!$B$4+ROW()-2,0)=0,NA(),OFFSET(Data!F$2,Report!$B$4+ROW()-2,0))</f>
        <v>2.208847</v>
      </c>
      <c r="G346" s="5">
        <f ca="1">IF(OFFSET(Data!G$2,Report!$B$4+ROW()-2,0)=0,NA(),OFFSET(Data!G$2,Report!$B$4+ROW()-2,0))</f>
        <v>2.208687</v>
      </c>
      <c r="H346" s="6" t="e">
        <f ca="1">VLOOKUP($A346,Data!$H$2:$I$1048576,2,FALSE)</f>
        <v>#N/A</v>
      </c>
      <c r="I346" s="6" t="e">
        <f ca="1">VLOOKUP($A346,Data!$J$2:$K$1048576,2,FALSE)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  <c r="O346" t="str">
        <f ca="1" t="shared" si="0"/>
        <v>---</v>
      </c>
    </row>
    <row r="347" spans="1:15">
      <c r="A347" s="1">
        <f ca="1">IF(OFFSET(Data!A$2,Report!$B$4+ROW()-2,0)=0,NA(),OFFSET(Data!A$2,Report!$B$4+ROW()-2,0))</f>
        <v>1746253800</v>
      </c>
      <c r="B347" s="5">
        <f ca="1">IF(OFFSET(Data!B$2,Report!$B$4+ROW()-2,0)=0,NA(),OFFSET(Data!B$2,Report!$B$4+ROW()-2,0))</f>
        <v>2.2015</v>
      </c>
      <c r="C347" s="5">
        <f ca="1">IF(OFFSET(Data!C$2,Report!$B$4+ROW()-2,0)=0,NA(),OFFSET(Data!C$2,Report!$B$4+ROW()-2,0))</f>
        <v>2.2053</v>
      </c>
      <c r="D347" s="5">
        <f ca="1">IF(OFFSET(Data!D$2,Report!$B$4+ROW()-2,0)=0,NA(),OFFSET(Data!D$2,Report!$B$4+ROW()-2,0))</f>
        <v>2.2007</v>
      </c>
      <c r="E347" s="5">
        <f ca="1">IF(OFFSET(Data!E$2,Report!$B$4+ROW()-2,0)=0,NA(),OFFSET(Data!E$2,Report!$B$4+ROW()-2,0))</f>
        <v>2.205</v>
      </c>
      <c r="F347" s="5">
        <f ca="1">IF(OFFSET(Data!F$2,Report!$B$4+ROW()-2,0)=0,NA(),OFFSET(Data!F$2,Report!$B$4+ROW()-2,0))</f>
        <v>2.2087</v>
      </c>
      <c r="G347" s="5">
        <f ca="1">IF(OFFSET(Data!G$2,Report!$B$4+ROW()-2,0)=0,NA(),OFFSET(Data!G$2,Report!$B$4+ROW()-2,0))</f>
        <v>2.208497</v>
      </c>
      <c r="H347" s="6" t="e">
        <f ca="1">VLOOKUP($A347,Data!$H$2:$I$1048576,2,FALSE)</f>
        <v>#N/A</v>
      </c>
      <c r="I347" s="6" t="e">
        <f ca="1">VLOOKUP($A347,Data!$J$2:$K$1048576,2,FALSE)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  <c r="O347" t="str">
        <f ca="1" t="shared" si="0"/>
        <v>---</v>
      </c>
    </row>
    <row r="348" spans="1:15">
      <c r="A348" s="1">
        <f ca="1">IF(OFFSET(Data!A$2,Report!$B$4+ROW()-2,0)=0,NA(),OFFSET(Data!A$2,Report!$B$4+ROW()-2,0))</f>
        <v>1746254700</v>
      </c>
      <c r="B348" s="5">
        <f ca="1">IF(OFFSET(Data!B$2,Report!$B$4+ROW()-2,0)=0,NA(),OFFSET(Data!B$2,Report!$B$4+ROW()-2,0))</f>
        <v>2.205</v>
      </c>
      <c r="C348" s="5">
        <f ca="1">IF(OFFSET(Data!C$2,Report!$B$4+ROW()-2,0)=0,NA(),OFFSET(Data!C$2,Report!$B$4+ROW()-2,0))</f>
        <v>2.2051</v>
      </c>
      <c r="D348" s="5">
        <f ca="1">IF(OFFSET(Data!D$2,Report!$B$4+ROW()-2,0)=0,NA(),OFFSET(Data!D$2,Report!$B$4+ROW()-2,0))</f>
        <v>2.2008</v>
      </c>
      <c r="E348" s="5">
        <f ca="1">IF(OFFSET(Data!E$2,Report!$B$4+ROW()-2,0)=0,NA(),OFFSET(Data!E$2,Report!$B$4+ROW()-2,0))</f>
        <v>2.2018</v>
      </c>
      <c r="F348" s="5">
        <f ca="1">IF(OFFSET(Data!F$2,Report!$B$4+ROW()-2,0)=0,NA(),OFFSET(Data!F$2,Report!$B$4+ROW()-2,0))</f>
        <v>2.208513</v>
      </c>
      <c r="G348" s="5">
        <f ca="1">IF(OFFSET(Data!G$2,Report!$B$4+ROW()-2,0)=0,NA(),OFFSET(Data!G$2,Report!$B$4+ROW()-2,0))</f>
        <v>2.208303</v>
      </c>
      <c r="H348" s="6" t="e">
        <f ca="1">VLOOKUP($A348,Data!$H$2:$I$1048576,2,FALSE)</f>
        <v>#N/A</v>
      </c>
      <c r="I348" s="6" t="e">
        <f ca="1">VLOOKUP($A348,Data!$J$2:$K$1048576,2,FALSE)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  <c r="O348" t="str">
        <f ca="1" t="shared" si="0"/>
        <v>---</v>
      </c>
    </row>
    <row r="349" spans="1:15">
      <c r="A349" s="1">
        <f ca="1">IF(OFFSET(Data!A$2,Report!$B$4+ROW()-2,0)=0,NA(),OFFSET(Data!A$2,Report!$B$4+ROW()-2,0))</f>
        <v>1746255600</v>
      </c>
      <c r="B349" s="5">
        <f ca="1">IF(OFFSET(Data!B$2,Report!$B$4+ROW()-2,0)=0,NA(),OFFSET(Data!B$2,Report!$B$4+ROW()-2,0))</f>
        <v>2.2016</v>
      </c>
      <c r="C349" s="5">
        <f ca="1">IF(OFFSET(Data!C$2,Report!$B$4+ROW()-2,0)=0,NA(),OFFSET(Data!C$2,Report!$B$4+ROW()-2,0))</f>
        <v>2.2022</v>
      </c>
      <c r="D349" s="5">
        <f ca="1">IF(OFFSET(Data!D$2,Report!$B$4+ROW()-2,0)=0,NA(),OFFSET(Data!D$2,Report!$B$4+ROW()-2,0))</f>
        <v>2.199</v>
      </c>
      <c r="E349" s="5">
        <f ca="1">IF(OFFSET(Data!E$2,Report!$B$4+ROW()-2,0)=0,NA(),OFFSET(Data!E$2,Report!$B$4+ROW()-2,0))</f>
        <v>2.2006</v>
      </c>
      <c r="F349" s="5">
        <f ca="1">IF(OFFSET(Data!F$2,Report!$B$4+ROW()-2,0)=0,NA(),OFFSET(Data!F$2,Report!$B$4+ROW()-2,0))</f>
        <v>2.208305</v>
      </c>
      <c r="G349" s="5">
        <f ca="1">IF(OFFSET(Data!G$2,Report!$B$4+ROW()-2,0)=0,NA(),OFFSET(Data!G$2,Report!$B$4+ROW()-2,0))</f>
        <v>2.207848</v>
      </c>
      <c r="H349" s="6" t="e">
        <f ca="1">VLOOKUP($A349,Data!$H$2:$I$1048576,2,FALSE)</f>
        <v>#N/A</v>
      </c>
      <c r="I349" s="6" t="e">
        <f ca="1">VLOOKUP($A349,Data!$J$2:$K$1048576,2,FALSE)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  <c r="O349" t="str">
        <f ca="1" t="shared" si="0"/>
        <v>---</v>
      </c>
    </row>
    <row r="350" spans="1:16">
      <c r="A350" s="1">
        <f ca="1">IF(OFFSET(Data!A$2,Report!$B$4+ROW()-2,0)=0,NA(),OFFSET(Data!A$2,Report!$B$4+ROW()-2,0))</f>
        <v>1746256500</v>
      </c>
      <c r="B350" s="5">
        <f ca="1">IF(OFFSET(Data!B$2,Report!$B$4+ROW()-2,0)=0,NA(),OFFSET(Data!B$2,Report!$B$4+ROW()-2,0))</f>
        <v>2.2007</v>
      </c>
      <c r="C350" s="5">
        <f ca="1">IF(OFFSET(Data!C$2,Report!$B$4+ROW()-2,0)=0,NA(),OFFSET(Data!C$2,Report!$B$4+ROW()-2,0))</f>
        <v>2.2013</v>
      </c>
      <c r="D350" s="5">
        <f ca="1">IF(OFFSET(Data!D$2,Report!$B$4+ROW()-2,0)=0,NA(),OFFSET(Data!D$2,Report!$B$4+ROW()-2,0))</f>
        <v>2.1974</v>
      </c>
      <c r="E350" s="5">
        <f ca="1">IF(OFFSET(Data!E$2,Report!$B$4+ROW()-2,0)=0,NA(),OFFSET(Data!E$2,Report!$B$4+ROW()-2,0))</f>
        <v>2.1995</v>
      </c>
      <c r="F350" s="5">
        <f ca="1">IF(OFFSET(Data!F$2,Report!$B$4+ROW()-2,0)=0,NA(),OFFSET(Data!F$2,Report!$B$4+ROW()-2,0))</f>
        <v>2.207852</v>
      </c>
      <c r="G350" s="5">
        <f ca="1">IF(OFFSET(Data!G$2,Report!$B$4+ROW()-2,0)=0,NA(),OFFSET(Data!G$2,Report!$B$4+ROW()-2,0))</f>
        <v>2.207385</v>
      </c>
      <c r="H350" s="6" t="e">
        <f ca="1">VLOOKUP($A350,Data!$H$2:$I$1048576,2,FALSE)</f>
        <v>#N/A</v>
      </c>
      <c r="I350" s="6" t="e">
        <f ca="1">VLOOKUP($A350,Data!$J$2:$K$1048576,2,FALSE)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  <c r="O350" t="str">
        <f ca="1" t="shared" si="0"/>
        <v>---</v>
      </c>
      <c r="P350" t="str">
        <f ca="1">_xlfn.IFNA(O350,G348)</f>
        <v>---</v>
      </c>
    </row>
    <row r="351" spans="1:16">
      <c r="A351" s="1">
        <f ca="1">IF(OFFSET(Data!A$2,Report!$B$4+ROW()-2,0)=0,NA(),OFFSET(Data!A$2,Report!$B$4+ROW()-2,0))</f>
        <v>1746257400</v>
      </c>
      <c r="B351" s="5">
        <f ca="1">IF(OFFSET(Data!B$2,Report!$B$4+ROW()-2,0)=0,NA(),OFFSET(Data!B$2,Report!$B$4+ROW()-2,0))</f>
        <v>2.1988</v>
      </c>
      <c r="C351" s="5">
        <f ca="1">IF(OFFSET(Data!C$2,Report!$B$4+ROW()-2,0)=0,NA(),OFFSET(Data!C$2,Report!$B$4+ROW()-2,0))</f>
        <v>2.2028</v>
      </c>
      <c r="D351" s="5">
        <f ca="1">IF(OFFSET(Data!D$2,Report!$B$4+ROW()-2,0)=0,NA(),OFFSET(Data!D$2,Report!$B$4+ROW()-2,0))</f>
        <v>2.1978</v>
      </c>
      <c r="E351" s="5">
        <f ca="1">IF(OFFSET(Data!E$2,Report!$B$4+ROW()-2,0)=0,NA(),OFFSET(Data!E$2,Report!$B$4+ROW()-2,0))</f>
        <v>2.2005</v>
      </c>
      <c r="F351" s="5">
        <f ca="1">IF(OFFSET(Data!F$2,Report!$B$4+ROW()-2,0)=0,NA(),OFFSET(Data!F$2,Report!$B$4+ROW()-2,0))</f>
        <v>2.207377</v>
      </c>
      <c r="G351" s="5">
        <f ca="1">IF(OFFSET(Data!G$2,Report!$B$4+ROW()-2,0)=0,NA(),OFFSET(Data!G$2,Report!$B$4+ROW()-2,0))</f>
        <v>2.206897</v>
      </c>
      <c r="H351" s="6" t="e">
        <f ca="1">VLOOKUP($A351,Data!$H$2:$I$1048576,2,FALSE)</f>
        <v>#N/A</v>
      </c>
      <c r="I351" s="6" t="e">
        <f ca="1">VLOOKUP($A351,Data!$J$2:$K$1048576,2,FALSE)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  <c r="O351" t="str">
        <f ca="1" t="shared" si="0"/>
        <v>---</v>
      </c>
      <c r="P351" t="str">
        <f ca="1">_xlfn.IFNA(O351,G349)</f>
        <v>---</v>
      </c>
    </row>
    <row r="352" spans="1:16">
      <c r="A352" s="1">
        <f ca="1">IF(OFFSET(Data!A$2,Report!$B$4+ROW()-2,0)=0,NA(),OFFSET(Data!A$2,Report!$B$4+ROW()-2,0))</f>
        <v>1746258300</v>
      </c>
      <c r="B352" s="5">
        <f ca="1">IF(OFFSET(Data!B$2,Report!$B$4+ROW()-2,0)=0,NA(),OFFSET(Data!B$2,Report!$B$4+ROW()-2,0))</f>
        <v>2.2006</v>
      </c>
      <c r="C352" s="5">
        <f ca="1">IF(OFFSET(Data!C$2,Report!$B$4+ROW()-2,0)=0,NA(),OFFSET(Data!C$2,Report!$B$4+ROW()-2,0))</f>
        <v>2.202</v>
      </c>
      <c r="D352" s="5">
        <f ca="1">IF(OFFSET(Data!D$2,Report!$B$4+ROW()-2,0)=0,NA(),OFFSET(Data!D$2,Report!$B$4+ROW()-2,0))</f>
        <v>2.1987</v>
      </c>
      <c r="E352" s="5">
        <f ca="1">IF(OFFSET(Data!E$2,Report!$B$4+ROW()-2,0)=0,NA(),OFFSET(Data!E$2,Report!$B$4+ROW()-2,0))</f>
        <v>2.2006</v>
      </c>
      <c r="F352" s="5">
        <f ca="1">IF(OFFSET(Data!F$2,Report!$B$4+ROW()-2,0)=0,NA(),OFFSET(Data!F$2,Report!$B$4+ROW()-2,0))</f>
        <v>2.206898</v>
      </c>
      <c r="G352" s="5">
        <f ca="1">IF(OFFSET(Data!G$2,Report!$B$4+ROW()-2,0)=0,NA(),OFFSET(Data!G$2,Report!$B$4+ROW()-2,0))</f>
        <v>2.206517</v>
      </c>
      <c r="H352" s="6" t="e">
        <f ca="1">VLOOKUP($A352,Data!$H$2:$I$1048576,2,FALSE)</f>
        <v>#N/A</v>
      </c>
      <c r="I352" s="6" t="e">
        <f ca="1">VLOOKUP($A352,Data!$J$2:$K$1048576,2,FALSE)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  <c r="O352" t="str">
        <f ca="1" t="shared" si="0"/>
        <v>---</v>
      </c>
      <c r="P352" t="e">
        <f ca="1">IF(O352=NA(),0,G350)</f>
        <v>#N/A</v>
      </c>
    </row>
    <row r="353" spans="1:15">
      <c r="A353" s="1">
        <f ca="1">IF(OFFSET(Data!A$2,Report!$B$4+ROW()-2,0)=0,NA(),OFFSET(Data!A$2,Report!$B$4+ROW()-2,0))</f>
        <v>1746259200</v>
      </c>
      <c r="B353" s="5">
        <f ca="1">IF(OFFSET(Data!B$2,Report!$B$4+ROW()-2,0)=0,NA(),OFFSET(Data!B$2,Report!$B$4+ROW()-2,0))</f>
        <v>2.2006</v>
      </c>
      <c r="C353" s="5">
        <f ca="1">IF(OFFSET(Data!C$2,Report!$B$4+ROW()-2,0)=0,NA(),OFFSET(Data!C$2,Report!$B$4+ROW()-2,0))</f>
        <v>2.2006</v>
      </c>
      <c r="D353" s="5">
        <f ca="1">IF(OFFSET(Data!D$2,Report!$B$4+ROW()-2,0)=0,NA(),OFFSET(Data!D$2,Report!$B$4+ROW()-2,0))</f>
        <v>2.197</v>
      </c>
      <c r="E353" s="5">
        <f ca="1">IF(OFFSET(Data!E$2,Report!$B$4+ROW()-2,0)=0,NA(),OFFSET(Data!E$2,Report!$B$4+ROW()-2,0))</f>
        <v>2.1971</v>
      </c>
      <c r="F353" s="5">
        <f ca="1">IF(OFFSET(Data!F$2,Report!$B$4+ROW()-2,0)=0,NA(),OFFSET(Data!F$2,Report!$B$4+ROW()-2,0))</f>
        <v>2.206518</v>
      </c>
      <c r="G353" s="5">
        <f ca="1">IF(OFFSET(Data!G$2,Report!$B$4+ROW()-2,0)=0,NA(),OFFSET(Data!G$2,Report!$B$4+ROW()-2,0))</f>
        <v>2.206178</v>
      </c>
      <c r="H353" s="6" t="e">
        <f ca="1">VLOOKUP($A353,Data!$H$2:$I$1048576,2,FALSE)</f>
        <v>#N/A</v>
      </c>
      <c r="I353" s="6" t="e">
        <f ca="1">VLOOKUP($A353,Data!$J$2:$K$1048576,2,FALSE)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  <c r="O353" t="str">
        <f ca="1" t="shared" si="0"/>
        <v>---</v>
      </c>
    </row>
    <row r="354" spans="1:15">
      <c r="A354" s="1">
        <f ca="1">IF(OFFSET(Data!A$2,Report!$B$4+ROW()-2,0)=0,NA(),OFFSET(Data!A$2,Report!$B$4+ROW()-2,0))</f>
        <v>1746260100</v>
      </c>
      <c r="B354" s="5">
        <f ca="1">IF(OFFSET(Data!B$2,Report!$B$4+ROW()-2,0)=0,NA(),OFFSET(Data!B$2,Report!$B$4+ROW()-2,0))</f>
        <v>2.1971</v>
      </c>
      <c r="C354" s="5">
        <f ca="1">IF(OFFSET(Data!C$2,Report!$B$4+ROW()-2,0)=0,NA(),OFFSET(Data!C$2,Report!$B$4+ROW()-2,0))</f>
        <v>2.2016</v>
      </c>
      <c r="D354" s="5">
        <f ca="1">IF(OFFSET(Data!D$2,Report!$B$4+ROW()-2,0)=0,NA(),OFFSET(Data!D$2,Report!$B$4+ROW()-2,0))</f>
        <v>2.1954</v>
      </c>
      <c r="E354" s="5">
        <f ca="1">IF(OFFSET(Data!E$2,Report!$B$4+ROW()-2,0)=0,NA(),OFFSET(Data!E$2,Report!$B$4+ROW()-2,0))</f>
        <v>2.2012</v>
      </c>
      <c r="F354" s="5">
        <f ca="1">IF(OFFSET(Data!F$2,Report!$B$4+ROW()-2,0)=0,NA(),OFFSET(Data!F$2,Report!$B$4+ROW()-2,0))</f>
        <v>2.20617</v>
      </c>
      <c r="G354" s="5">
        <f ca="1">IF(OFFSET(Data!G$2,Report!$B$4+ROW()-2,0)=0,NA(),OFFSET(Data!G$2,Report!$B$4+ROW()-2,0))</f>
        <v>2.205995</v>
      </c>
      <c r="H354" s="6" t="e">
        <f ca="1">VLOOKUP($A354,Data!$H$2:$I$1048576,2,FALSE)</f>
        <v>#N/A</v>
      </c>
      <c r="I354" s="6" t="e">
        <f ca="1">VLOOKUP($A354,Data!$J$2:$K$1048576,2,FALSE)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  <c r="O354" t="str">
        <f ca="1" t="shared" si="0"/>
        <v>---</v>
      </c>
    </row>
    <row r="355" spans="1:15">
      <c r="A355" s="1">
        <f ca="1">IF(OFFSET(Data!A$2,Report!$B$4+ROW()-2,0)=0,NA(),OFFSET(Data!A$2,Report!$B$4+ROW()-2,0))</f>
        <v>1746261000</v>
      </c>
      <c r="B355" s="5">
        <f ca="1">IF(OFFSET(Data!B$2,Report!$B$4+ROW()-2,0)=0,NA(),OFFSET(Data!B$2,Report!$B$4+ROW()-2,0))</f>
        <v>2.2012</v>
      </c>
      <c r="C355" s="5">
        <f ca="1">IF(OFFSET(Data!C$2,Report!$B$4+ROW()-2,0)=0,NA(),OFFSET(Data!C$2,Report!$B$4+ROW()-2,0))</f>
        <v>2.2045</v>
      </c>
      <c r="D355" s="5">
        <f ca="1">IF(OFFSET(Data!D$2,Report!$B$4+ROW()-2,0)=0,NA(),OFFSET(Data!D$2,Report!$B$4+ROW()-2,0))</f>
        <v>2.2007</v>
      </c>
      <c r="E355" s="5">
        <f ca="1">IF(OFFSET(Data!E$2,Report!$B$4+ROW()-2,0)=0,NA(),OFFSET(Data!E$2,Report!$B$4+ROW()-2,0))</f>
        <v>2.2028</v>
      </c>
      <c r="F355" s="5">
        <f ca="1">IF(OFFSET(Data!F$2,Report!$B$4+ROW()-2,0)=0,NA(),OFFSET(Data!F$2,Report!$B$4+ROW()-2,0))</f>
        <v>2.205973</v>
      </c>
      <c r="G355" s="5">
        <f ca="1">IF(OFFSET(Data!G$2,Report!$B$4+ROW()-2,0)=0,NA(),OFFSET(Data!G$2,Report!$B$4+ROW()-2,0))</f>
        <v>2.20588</v>
      </c>
      <c r="H355" s="6" t="e">
        <f ca="1">VLOOKUP($A355,Data!$H$2:$I$1048576,2,FALSE)</f>
        <v>#N/A</v>
      </c>
      <c r="I355" s="6" t="e">
        <f ca="1">VLOOKUP($A355,Data!$J$2:$K$1048576,2,FALSE)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  <c r="O355" t="str">
        <f ca="1" t="shared" si="0"/>
        <v>---</v>
      </c>
    </row>
    <row r="356" spans="1:15">
      <c r="A356" s="1">
        <f ca="1">IF(OFFSET(Data!A$2,Report!$B$4+ROW()-2,0)=0,NA(),OFFSET(Data!A$2,Report!$B$4+ROW()-2,0))</f>
        <v>1746261900</v>
      </c>
      <c r="B356" s="5">
        <f ca="1">IF(OFFSET(Data!B$2,Report!$B$4+ROW()-2,0)=0,NA(),OFFSET(Data!B$2,Report!$B$4+ROW()-2,0))</f>
        <v>2.2028</v>
      </c>
      <c r="C356" s="5">
        <f ca="1">IF(OFFSET(Data!C$2,Report!$B$4+ROW()-2,0)=0,NA(),OFFSET(Data!C$2,Report!$B$4+ROW()-2,0))</f>
        <v>2.2044</v>
      </c>
      <c r="D356" s="5">
        <f ca="1">IF(OFFSET(Data!D$2,Report!$B$4+ROW()-2,0)=0,NA(),OFFSET(Data!D$2,Report!$B$4+ROW()-2,0))</f>
        <v>2.1994</v>
      </c>
      <c r="E356" s="5">
        <f ca="1">IF(OFFSET(Data!E$2,Report!$B$4+ROW()-2,0)=0,NA(),OFFSET(Data!E$2,Report!$B$4+ROW()-2,0))</f>
        <v>2.2011</v>
      </c>
      <c r="F356" s="5">
        <f ca="1">IF(OFFSET(Data!F$2,Report!$B$4+ROW()-2,0)=0,NA(),OFFSET(Data!F$2,Report!$B$4+ROW()-2,0))</f>
        <v>2.205858</v>
      </c>
      <c r="G356" s="5">
        <f ca="1">IF(OFFSET(Data!G$2,Report!$B$4+ROW()-2,0)=0,NA(),OFFSET(Data!G$2,Report!$B$4+ROW()-2,0))</f>
        <v>2.205703</v>
      </c>
      <c r="H356" s="6" t="e">
        <f ca="1">VLOOKUP($A356,Data!$H$2:$I$1048576,2,FALSE)</f>
        <v>#N/A</v>
      </c>
      <c r="I356" s="6" t="e">
        <f ca="1">VLOOKUP($A356,Data!$J$2:$K$1048576,2,FALSE)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  <c r="O356" t="str">
        <f ca="1" t="shared" si="0"/>
        <v>---</v>
      </c>
    </row>
    <row r="357" spans="1:15">
      <c r="A357" s="1" t="e">
        <f ca="1">IF(OFFSET(Data!A$2,Report!$B$4+ROW()-2,0)=0,NA(),OFFSET(Data!A$2,Report!$B$4+ROW()-2,0))</f>
        <v>#N/A</v>
      </c>
      <c r="B357" s="5" t="e">
        <f ca="1">IF(OFFSET(Data!B$2,Report!$B$4+ROW()-2,0)=0,NA(),OFFSET(Data!B$2,Report!$B$4+ROW()-2,0))</f>
        <v>#N/A</v>
      </c>
      <c r="C357" s="5" t="e">
        <f ca="1">IF(OFFSET(Data!C$2,Report!$B$4+ROW()-2,0)=0,NA(),OFFSET(Data!C$2,Report!$B$4+ROW()-2,0))</f>
        <v>#N/A</v>
      </c>
      <c r="D357" s="5" t="e">
        <f ca="1">IF(OFFSET(Data!D$2,Report!$B$4+ROW()-2,0)=0,NA(),OFFSET(Data!D$2,Report!$B$4+ROW()-2,0))</f>
        <v>#N/A</v>
      </c>
      <c r="E357" s="5" t="e">
        <f ca="1">IF(OFFSET(Data!E$2,Report!$B$4+ROW()-2,0)=0,NA(),OFFSET(Data!E$2,Report!$B$4+ROW()-2,0))</f>
        <v>#N/A</v>
      </c>
      <c r="F357" s="5" t="e">
        <f ca="1">IF(OFFSET(Data!F$2,Report!$B$4+ROW()-2,0)=0,NA(),OFFSET(Data!F$2,Report!$B$4+ROW()-2,0))</f>
        <v>#N/A</v>
      </c>
      <c r="G357" s="5" t="e">
        <f ca="1">IF(OFFSET(Data!G$2,Report!$B$4+ROW()-2,0)=0,NA(),OFFSET(Data!G$2,Report!$B$4+ROW()-2,0))</f>
        <v>#N/A</v>
      </c>
      <c r="H357" s="6" t="e">
        <f ca="1">VLOOKUP($A357,Data!$H$2:$I$1048576,2,FALSE)</f>
        <v>#N/A</v>
      </c>
      <c r="I357" s="6" t="e">
        <f ca="1">VLOOKUP($A357,Data!$J$2:$K$1048576,2,FALSE)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  <c r="O357" t="e">
        <f ca="1" t="shared" si="0"/>
        <v>#N/A</v>
      </c>
    </row>
    <row r="358" spans="1:15">
      <c r="A358" s="1" t="e">
        <f ca="1">IF(OFFSET(Data!A$2,Report!$B$4+ROW()-2,0)=0,NA(),OFFSET(Data!A$2,Report!$B$4+ROW()-2,0))</f>
        <v>#N/A</v>
      </c>
      <c r="B358" s="5" t="e">
        <f ca="1">IF(OFFSET(Data!B$2,Report!$B$4+ROW()-2,0)=0,NA(),OFFSET(Data!B$2,Report!$B$4+ROW()-2,0))</f>
        <v>#N/A</v>
      </c>
      <c r="C358" s="5" t="e">
        <f ca="1">IF(OFFSET(Data!C$2,Report!$B$4+ROW()-2,0)=0,NA(),OFFSET(Data!C$2,Report!$B$4+ROW()-2,0))</f>
        <v>#N/A</v>
      </c>
      <c r="D358" s="5" t="e">
        <f ca="1">IF(OFFSET(Data!D$2,Report!$B$4+ROW()-2,0)=0,NA(),OFFSET(Data!D$2,Report!$B$4+ROW()-2,0))</f>
        <v>#N/A</v>
      </c>
      <c r="E358" s="5" t="e">
        <f ca="1">IF(OFFSET(Data!E$2,Report!$B$4+ROW()-2,0)=0,NA(),OFFSET(Data!E$2,Report!$B$4+ROW()-2,0))</f>
        <v>#N/A</v>
      </c>
      <c r="F358" s="5" t="e">
        <f ca="1">IF(OFFSET(Data!F$2,Report!$B$4+ROW()-2,0)=0,NA(),OFFSET(Data!F$2,Report!$B$4+ROW()-2,0))</f>
        <v>#N/A</v>
      </c>
      <c r="G358" s="5" t="e">
        <f ca="1">IF(OFFSET(Data!G$2,Report!$B$4+ROW()-2,0)=0,NA(),OFFSET(Data!G$2,Report!$B$4+ROW()-2,0))</f>
        <v>#N/A</v>
      </c>
      <c r="H358" s="6" t="e">
        <f ca="1">VLOOKUP($A358,Data!$H$2:$I$1048576,2,FALSE)</f>
        <v>#N/A</v>
      </c>
      <c r="I358" s="6" t="e">
        <f ca="1">VLOOKUP($A358,Data!$J$2:$K$1048576,2,FALSE)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  <c r="O358" t="e">
        <f ca="1" t="shared" si="0"/>
        <v>#N/A</v>
      </c>
    </row>
    <row r="359" spans="1:15">
      <c r="A359" s="1" t="e">
        <f ca="1">IF(OFFSET(Data!A$2,Report!$B$4+ROW()-2,0)=0,NA(),OFFSET(Data!A$2,Report!$B$4+ROW()-2,0))</f>
        <v>#N/A</v>
      </c>
      <c r="B359" s="5" t="e">
        <f ca="1">IF(OFFSET(Data!B$2,Report!$B$4+ROW()-2,0)=0,NA(),OFFSET(Data!B$2,Report!$B$4+ROW()-2,0))</f>
        <v>#N/A</v>
      </c>
      <c r="C359" s="5" t="e">
        <f ca="1">IF(OFFSET(Data!C$2,Report!$B$4+ROW()-2,0)=0,NA(),OFFSET(Data!C$2,Report!$B$4+ROW()-2,0))</f>
        <v>#N/A</v>
      </c>
      <c r="D359" s="5" t="e">
        <f ca="1">IF(OFFSET(Data!D$2,Report!$B$4+ROW()-2,0)=0,NA(),OFFSET(Data!D$2,Report!$B$4+ROW()-2,0))</f>
        <v>#N/A</v>
      </c>
      <c r="E359" s="5" t="e">
        <f ca="1">IF(OFFSET(Data!E$2,Report!$B$4+ROW()-2,0)=0,NA(),OFFSET(Data!E$2,Report!$B$4+ROW()-2,0))</f>
        <v>#N/A</v>
      </c>
      <c r="F359" s="5" t="e">
        <f ca="1">IF(OFFSET(Data!F$2,Report!$B$4+ROW()-2,0)=0,NA(),OFFSET(Data!F$2,Report!$B$4+ROW()-2,0))</f>
        <v>#N/A</v>
      </c>
      <c r="G359" s="5" t="e">
        <f ca="1">IF(OFFSET(Data!G$2,Report!$B$4+ROW()-2,0)=0,NA(),OFFSET(Data!G$2,Report!$B$4+ROW()-2,0))</f>
        <v>#N/A</v>
      </c>
      <c r="H359" s="6" t="e">
        <f ca="1">VLOOKUP($A359,Data!$H$2:$I$1048576,2,FALSE)</f>
        <v>#N/A</v>
      </c>
      <c r="I359" s="6" t="e">
        <f ca="1">VLOOKUP($A359,Data!$J$2:$K$1048576,2,FALSE)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  <c r="O359" t="e">
        <f ca="1" t="shared" si="0"/>
        <v>#N/A</v>
      </c>
    </row>
    <row r="360" spans="1:15">
      <c r="A360" s="1" t="e">
        <f ca="1">IF(OFFSET(Data!A$2,Report!$B$4+ROW()-2,0)=0,NA(),OFFSET(Data!A$2,Report!$B$4+ROW()-2,0))</f>
        <v>#N/A</v>
      </c>
      <c r="B360" s="5" t="e">
        <f ca="1">IF(OFFSET(Data!B$2,Report!$B$4+ROW()-2,0)=0,NA(),OFFSET(Data!B$2,Report!$B$4+ROW()-2,0))</f>
        <v>#N/A</v>
      </c>
      <c r="C360" s="5" t="e">
        <f ca="1">IF(OFFSET(Data!C$2,Report!$B$4+ROW()-2,0)=0,NA(),OFFSET(Data!C$2,Report!$B$4+ROW()-2,0))</f>
        <v>#N/A</v>
      </c>
      <c r="D360" s="5" t="e">
        <f ca="1">IF(OFFSET(Data!D$2,Report!$B$4+ROW()-2,0)=0,NA(),OFFSET(Data!D$2,Report!$B$4+ROW()-2,0))</f>
        <v>#N/A</v>
      </c>
      <c r="E360" s="5" t="e">
        <f ca="1">IF(OFFSET(Data!E$2,Report!$B$4+ROW()-2,0)=0,NA(),OFFSET(Data!E$2,Report!$B$4+ROW()-2,0))</f>
        <v>#N/A</v>
      </c>
      <c r="F360" s="5" t="e">
        <f ca="1">IF(OFFSET(Data!F$2,Report!$B$4+ROW()-2,0)=0,NA(),OFFSET(Data!F$2,Report!$B$4+ROW()-2,0))</f>
        <v>#N/A</v>
      </c>
      <c r="G360" s="5" t="e">
        <f ca="1">IF(OFFSET(Data!G$2,Report!$B$4+ROW()-2,0)=0,NA(),OFFSET(Data!G$2,Report!$B$4+ROW()-2,0))</f>
        <v>#N/A</v>
      </c>
      <c r="H360" s="6" t="e">
        <f ca="1">VLOOKUP($A360,Data!$H$2:$I$1048576,2,FALSE)</f>
        <v>#N/A</v>
      </c>
      <c r="I360" s="6" t="e">
        <f ca="1">VLOOKUP($A360,Data!$J$2:$K$1048576,2,FALSE)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  <c r="O360" t="e">
        <f ca="1" t="shared" si="0"/>
        <v>#N/A</v>
      </c>
    </row>
    <row r="361" spans="1:15">
      <c r="A361" s="1" t="e">
        <f ca="1">IF(OFFSET(Data!A$2,Report!$B$4+ROW()-2,0)=0,NA(),OFFSET(Data!A$2,Report!$B$4+ROW()-2,0))</f>
        <v>#N/A</v>
      </c>
      <c r="B361" s="5" t="e">
        <f ca="1">IF(OFFSET(Data!B$2,Report!$B$4+ROW()-2,0)=0,NA(),OFFSET(Data!B$2,Report!$B$4+ROW()-2,0))</f>
        <v>#N/A</v>
      </c>
      <c r="C361" s="5" t="e">
        <f ca="1">IF(OFFSET(Data!C$2,Report!$B$4+ROW()-2,0)=0,NA(),OFFSET(Data!C$2,Report!$B$4+ROW()-2,0))</f>
        <v>#N/A</v>
      </c>
      <c r="D361" s="5" t="e">
        <f ca="1">IF(OFFSET(Data!D$2,Report!$B$4+ROW()-2,0)=0,NA(),OFFSET(Data!D$2,Report!$B$4+ROW()-2,0))</f>
        <v>#N/A</v>
      </c>
      <c r="E361" s="5" t="e">
        <f ca="1">IF(OFFSET(Data!E$2,Report!$B$4+ROW()-2,0)=0,NA(),OFFSET(Data!E$2,Report!$B$4+ROW()-2,0))</f>
        <v>#N/A</v>
      </c>
      <c r="F361" s="5" t="e">
        <f ca="1">IF(OFFSET(Data!F$2,Report!$B$4+ROW()-2,0)=0,NA(),OFFSET(Data!F$2,Report!$B$4+ROW()-2,0))</f>
        <v>#N/A</v>
      </c>
      <c r="G361" s="5" t="e">
        <f ca="1">IF(OFFSET(Data!G$2,Report!$B$4+ROW()-2,0)=0,NA(),OFFSET(Data!G$2,Report!$B$4+ROW()-2,0))</f>
        <v>#N/A</v>
      </c>
      <c r="H361" s="6" t="e">
        <f ca="1">VLOOKUP($A361,Data!$H$2:$I$1048576,2,FALSE)</f>
        <v>#N/A</v>
      </c>
      <c r="I361" s="6" t="e">
        <f ca="1">VLOOKUP($A361,Data!$J$2:$K$1048576,2,FALSE)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  <c r="O361" t="e">
        <f ca="1" t="shared" si="0"/>
        <v>#N/A</v>
      </c>
    </row>
    <row r="362" spans="1:15">
      <c r="A362" s="1" t="e">
        <f ca="1">IF(OFFSET(Data!A$2,Report!$B$4+ROW()-2,0)=0,NA(),OFFSET(Data!A$2,Report!$B$4+ROW()-2,0))</f>
        <v>#N/A</v>
      </c>
      <c r="B362" s="5" t="e">
        <f ca="1">IF(OFFSET(Data!B$2,Report!$B$4+ROW()-2,0)=0,NA(),OFFSET(Data!B$2,Report!$B$4+ROW()-2,0))</f>
        <v>#N/A</v>
      </c>
      <c r="C362" s="5" t="e">
        <f ca="1">IF(OFFSET(Data!C$2,Report!$B$4+ROW()-2,0)=0,NA(),OFFSET(Data!C$2,Report!$B$4+ROW()-2,0))</f>
        <v>#N/A</v>
      </c>
      <c r="D362" s="5" t="e">
        <f ca="1">IF(OFFSET(Data!D$2,Report!$B$4+ROW()-2,0)=0,NA(),OFFSET(Data!D$2,Report!$B$4+ROW()-2,0))</f>
        <v>#N/A</v>
      </c>
      <c r="E362" s="5" t="e">
        <f ca="1">IF(OFFSET(Data!E$2,Report!$B$4+ROW()-2,0)=0,NA(),OFFSET(Data!E$2,Report!$B$4+ROW()-2,0))</f>
        <v>#N/A</v>
      </c>
      <c r="F362" s="5" t="e">
        <f ca="1">IF(OFFSET(Data!F$2,Report!$B$4+ROW()-2,0)=0,NA(),OFFSET(Data!F$2,Report!$B$4+ROW()-2,0))</f>
        <v>#N/A</v>
      </c>
      <c r="G362" s="5" t="e">
        <f ca="1">IF(OFFSET(Data!G$2,Report!$B$4+ROW()-2,0)=0,NA(),OFFSET(Data!G$2,Report!$B$4+ROW()-2,0))</f>
        <v>#N/A</v>
      </c>
      <c r="H362" s="6" t="e">
        <f ca="1">VLOOKUP($A362,Data!$H$2:$I$1048576,2,FALSE)</f>
        <v>#N/A</v>
      </c>
      <c r="I362" s="6" t="e">
        <f ca="1">VLOOKUP($A362,Data!$J$2:$K$1048576,2,FALSE)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  <c r="O362" t="e">
        <f ca="1" t="shared" si="0"/>
        <v>#N/A</v>
      </c>
    </row>
    <row r="363" spans="1:15">
      <c r="A363" s="1" t="e">
        <f ca="1">IF(OFFSET(Data!A$2,Report!$B$4+ROW()-2,0)=0,NA(),OFFSET(Data!A$2,Report!$B$4+ROW()-2,0))</f>
        <v>#N/A</v>
      </c>
      <c r="B363" s="5" t="e">
        <f ca="1">IF(OFFSET(Data!B$2,Report!$B$4+ROW()-2,0)=0,NA(),OFFSET(Data!B$2,Report!$B$4+ROW()-2,0))</f>
        <v>#N/A</v>
      </c>
      <c r="C363" s="5" t="e">
        <f ca="1">IF(OFFSET(Data!C$2,Report!$B$4+ROW()-2,0)=0,NA(),OFFSET(Data!C$2,Report!$B$4+ROW()-2,0))</f>
        <v>#N/A</v>
      </c>
      <c r="D363" s="5" t="e">
        <f ca="1">IF(OFFSET(Data!D$2,Report!$B$4+ROW()-2,0)=0,NA(),OFFSET(Data!D$2,Report!$B$4+ROW()-2,0))</f>
        <v>#N/A</v>
      </c>
      <c r="E363" s="5" t="e">
        <f ca="1">IF(OFFSET(Data!E$2,Report!$B$4+ROW()-2,0)=0,NA(),OFFSET(Data!E$2,Report!$B$4+ROW()-2,0))</f>
        <v>#N/A</v>
      </c>
      <c r="F363" s="5" t="e">
        <f ca="1">IF(OFFSET(Data!F$2,Report!$B$4+ROW()-2,0)=0,NA(),OFFSET(Data!F$2,Report!$B$4+ROW()-2,0))</f>
        <v>#N/A</v>
      </c>
      <c r="G363" s="5" t="e">
        <f ca="1">IF(OFFSET(Data!G$2,Report!$B$4+ROW()-2,0)=0,NA(),OFFSET(Data!G$2,Report!$B$4+ROW()-2,0))</f>
        <v>#N/A</v>
      </c>
      <c r="H363" s="6" t="e">
        <f ca="1">VLOOKUP($A363,Data!$H$2:$I$1048576,2,FALSE)</f>
        <v>#N/A</v>
      </c>
      <c r="I363" s="6" t="e">
        <f ca="1">VLOOKUP($A363,Data!$J$2:$K$1048576,2,FALSE)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  <c r="O363" t="e">
        <f ca="1" t="shared" si="0"/>
        <v>#N/A</v>
      </c>
    </row>
    <row r="364" spans="1:15">
      <c r="A364" s="1" t="e">
        <f ca="1">IF(OFFSET(Data!A$2,Report!$B$4+ROW()-2,0)=0,NA(),OFFSET(Data!A$2,Report!$B$4+ROW()-2,0))</f>
        <v>#N/A</v>
      </c>
      <c r="B364" s="5" t="e">
        <f ca="1">IF(OFFSET(Data!B$2,Report!$B$4+ROW()-2,0)=0,NA(),OFFSET(Data!B$2,Report!$B$4+ROW()-2,0))</f>
        <v>#N/A</v>
      </c>
      <c r="C364" s="5" t="e">
        <f ca="1">IF(OFFSET(Data!C$2,Report!$B$4+ROW()-2,0)=0,NA(),OFFSET(Data!C$2,Report!$B$4+ROW()-2,0))</f>
        <v>#N/A</v>
      </c>
      <c r="D364" s="5" t="e">
        <f ca="1">IF(OFFSET(Data!D$2,Report!$B$4+ROW()-2,0)=0,NA(),OFFSET(Data!D$2,Report!$B$4+ROW()-2,0))</f>
        <v>#N/A</v>
      </c>
      <c r="E364" s="5" t="e">
        <f ca="1">IF(OFFSET(Data!E$2,Report!$B$4+ROW()-2,0)=0,NA(),OFFSET(Data!E$2,Report!$B$4+ROW()-2,0))</f>
        <v>#N/A</v>
      </c>
      <c r="F364" s="5" t="e">
        <f ca="1">IF(OFFSET(Data!F$2,Report!$B$4+ROW()-2,0)=0,NA(),OFFSET(Data!F$2,Report!$B$4+ROW()-2,0))</f>
        <v>#N/A</v>
      </c>
      <c r="G364" s="5" t="e">
        <f ca="1">IF(OFFSET(Data!G$2,Report!$B$4+ROW()-2,0)=0,NA(),OFFSET(Data!G$2,Report!$B$4+ROW()-2,0))</f>
        <v>#N/A</v>
      </c>
      <c r="H364" s="6" t="e">
        <f ca="1">VLOOKUP($A364,Data!$H$2:$I$1048576,2,FALSE)</f>
        <v>#N/A</v>
      </c>
      <c r="I364" s="6" t="e">
        <f ca="1">VLOOKUP($A364,Data!$J$2:$K$1048576,2,FALSE)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  <c r="O364" t="e">
        <f ca="1" t="shared" si="0"/>
        <v>#N/A</v>
      </c>
    </row>
    <row r="365" spans="1:15">
      <c r="A365" s="1" t="e">
        <f ca="1">IF(OFFSET(Data!A$2,Report!$B$4+ROW()-2,0)=0,NA(),OFFSET(Data!A$2,Report!$B$4+ROW()-2,0))</f>
        <v>#N/A</v>
      </c>
      <c r="B365" s="5" t="e">
        <f ca="1">IF(OFFSET(Data!B$2,Report!$B$4+ROW()-2,0)=0,NA(),OFFSET(Data!B$2,Report!$B$4+ROW()-2,0))</f>
        <v>#N/A</v>
      </c>
      <c r="C365" s="5" t="e">
        <f ca="1">IF(OFFSET(Data!C$2,Report!$B$4+ROW()-2,0)=0,NA(),OFFSET(Data!C$2,Report!$B$4+ROW()-2,0))</f>
        <v>#N/A</v>
      </c>
      <c r="D365" s="5" t="e">
        <f ca="1">IF(OFFSET(Data!D$2,Report!$B$4+ROW()-2,0)=0,NA(),OFFSET(Data!D$2,Report!$B$4+ROW()-2,0))</f>
        <v>#N/A</v>
      </c>
      <c r="E365" s="5" t="e">
        <f ca="1">IF(OFFSET(Data!E$2,Report!$B$4+ROW()-2,0)=0,NA(),OFFSET(Data!E$2,Report!$B$4+ROW()-2,0))</f>
        <v>#N/A</v>
      </c>
      <c r="F365" s="5" t="e">
        <f ca="1">IF(OFFSET(Data!F$2,Report!$B$4+ROW()-2,0)=0,NA(),OFFSET(Data!F$2,Report!$B$4+ROW()-2,0))</f>
        <v>#N/A</v>
      </c>
      <c r="G365" s="5" t="e">
        <f ca="1">IF(OFFSET(Data!G$2,Report!$B$4+ROW()-2,0)=0,NA(),OFFSET(Data!G$2,Report!$B$4+ROW()-2,0))</f>
        <v>#N/A</v>
      </c>
      <c r="H365" s="6" t="e">
        <f ca="1">VLOOKUP($A365,Data!$H$2:$I$1048576,2,FALSE)</f>
        <v>#N/A</v>
      </c>
      <c r="I365" s="6" t="e">
        <f ca="1">VLOOKUP($A365,Data!$J$2:$K$1048576,2,FALSE)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  <c r="O365" t="e">
        <f ca="1" t="shared" si="0"/>
        <v>#N/A</v>
      </c>
    </row>
    <row r="366" spans="1:15">
      <c r="A366" s="1" t="e">
        <f ca="1">IF(OFFSET(Data!A$2,Report!$B$4+ROW()-2,0)=0,NA(),OFFSET(Data!A$2,Report!$B$4+ROW()-2,0))</f>
        <v>#N/A</v>
      </c>
      <c r="B366" s="5" t="e">
        <f ca="1">IF(OFFSET(Data!B$2,Report!$B$4+ROW()-2,0)=0,NA(),OFFSET(Data!B$2,Report!$B$4+ROW()-2,0))</f>
        <v>#N/A</v>
      </c>
      <c r="C366" s="5" t="e">
        <f ca="1">IF(OFFSET(Data!C$2,Report!$B$4+ROW()-2,0)=0,NA(),OFFSET(Data!C$2,Report!$B$4+ROW()-2,0))</f>
        <v>#N/A</v>
      </c>
      <c r="D366" s="5" t="e">
        <f ca="1">IF(OFFSET(Data!D$2,Report!$B$4+ROW()-2,0)=0,NA(),OFFSET(Data!D$2,Report!$B$4+ROW()-2,0))</f>
        <v>#N/A</v>
      </c>
      <c r="E366" s="5" t="e">
        <f ca="1">IF(OFFSET(Data!E$2,Report!$B$4+ROW()-2,0)=0,NA(),OFFSET(Data!E$2,Report!$B$4+ROW()-2,0))</f>
        <v>#N/A</v>
      </c>
      <c r="F366" s="5" t="e">
        <f ca="1">IF(OFFSET(Data!F$2,Report!$B$4+ROW()-2,0)=0,NA(),OFFSET(Data!F$2,Report!$B$4+ROW()-2,0))</f>
        <v>#N/A</v>
      </c>
      <c r="G366" s="5" t="e">
        <f ca="1">IF(OFFSET(Data!G$2,Report!$B$4+ROW()-2,0)=0,NA(),OFFSET(Data!G$2,Report!$B$4+ROW()-2,0))</f>
        <v>#N/A</v>
      </c>
      <c r="H366" s="6" t="e">
        <f ca="1">VLOOKUP($A366,Data!$H$2:$I$1048576,2,FALSE)</f>
        <v>#N/A</v>
      </c>
      <c r="I366" s="6" t="e">
        <f ca="1">VLOOKUP($A366,Data!$J$2:$K$1048576,2,FALSE)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  <c r="O366" t="e">
        <f ca="1" t="shared" ref="O366:O401" si="1">IF(A366&gt;A365,"---","???")</f>
        <v>#N/A</v>
      </c>
    </row>
    <row r="367" spans="1:15">
      <c r="A367" s="1" t="e">
        <f ca="1">IF(OFFSET(Data!A$2,Report!$B$4+ROW()-2,0)=0,NA(),OFFSET(Data!A$2,Report!$B$4+ROW()-2,0))</f>
        <v>#N/A</v>
      </c>
      <c r="B367" s="5" t="e">
        <f ca="1">IF(OFFSET(Data!B$2,Report!$B$4+ROW()-2,0)=0,NA(),OFFSET(Data!B$2,Report!$B$4+ROW()-2,0))</f>
        <v>#N/A</v>
      </c>
      <c r="C367" s="5" t="e">
        <f ca="1">IF(OFFSET(Data!C$2,Report!$B$4+ROW()-2,0)=0,NA(),OFFSET(Data!C$2,Report!$B$4+ROW()-2,0))</f>
        <v>#N/A</v>
      </c>
      <c r="D367" s="5" t="e">
        <f ca="1">IF(OFFSET(Data!D$2,Report!$B$4+ROW()-2,0)=0,NA(),OFFSET(Data!D$2,Report!$B$4+ROW()-2,0))</f>
        <v>#N/A</v>
      </c>
      <c r="E367" s="5" t="e">
        <f ca="1">IF(OFFSET(Data!E$2,Report!$B$4+ROW()-2,0)=0,NA(),OFFSET(Data!E$2,Report!$B$4+ROW()-2,0))</f>
        <v>#N/A</v>
      </c>
      <c r="F367" s="5" t="e">
        <f ca="1">IF(OFFSET(Data!F$2,Report!$B$4+ROW()-2,0)=0,NA(),OFFSET(Data!F$2,Report!$B$4+ROW()-2,0))</f>
        <v>#N/A</v>
      </c>
      <c r="G367" s="5" t="e">
        <f ca="1">IF(OFFSET(Data!G$2,Report!$B$4+ROW()-2,0)=0,NA(),OFFSET(Data!G$2,Report!$B$4+ROW()-2,0))</f>
        <v>#N/A</v>
      </c>
      <c r="H367" s="6" t="e">
        <f ca="1">VLOOKUP($A367,Data!$H$2:$I$1048576,2,FALSE)</f>
        <v>#N/A</v>
      </c>
      <c r="I367" s="6" t="e">
        <f ca="1">VLOOKUP($A367,Data!$J$2:$K$1048576,2,FALSE)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  <c r="O367" t="e">
        <f ca="1" t="shared" si="1"/>
        <v>#N/A</v>
      </c>
    </row>
    <row r="368" spans="1:15">
      <c r="A368" s="1" t="e">
        <f ca="1">IF(OFFSET(Data!A$2,Report!$B$4+ROW()-2,0)=0,NA(),OFFSET(Data!A$2,Report!$B$4+ROW()-2,0))</f>
        <v>#N/A</v>
      </c>
      <c r="B368" s="5" t="e">
        <f ca="1">IF(OFFSET(Data!B$2,Report!$B$4+ROW()-2,0)=0,NA(),OFFSET(Data!B$2,Report!$B$4+ROW()-2,0))</f>
        <v>#N/A</v>
      </c>
      <c r="C368" s="5" t="e">
        <f ca="1">IF(OFFSET(Data!C$2,Report!$B$4+ROW()-2,0)=0,NA(),OFFSET(Data!C$2,Report!$B$4+ROW()-2,0))</f>
        <v>#N/A</v>
      </c>
      <c r="D368" s="5" t="e">
        <f ca="1">IF(OFFSET(Data!D$2,Report!$B$4+ROW()-2,0)=0,NA(),OFFSET(Data!D$2,Report!$B$4+ROW()-2,0))</f>
        <v>#N/A</v>
      </c>
      <c r="E368" s="5" t="e">
        <f ca="1">IF(OFFSET(Data!E$2,Report!$B$4+ROW()-2,0)=0,NA(),OFFSET(Data!E$2,Report!$B$4+ROW()-2,0))</f>
        <v>#N/A</v>
      </c>
      <c r="F368" s="5" t="e">
        <f ca="1">IF(OFFSET(Data!F$2,Report!$B$4+ROW()-2,0)=0,NA(),OFFSET(Data!F$2,Report!$B$4+ROW()-2,0))</f>
        <v>#N/A</v>
      </c>
      <c r="G368" s="5" t="e">
        <f ca="1">IF(OFFSET(Data!G$2,Report!$B$4+ROW()-2,0)=0,NA(),OFFSET(Data!G$2,Report!$B$4+ROW()-2,0))</f>
        <v>#N/A</v>
      </c>
      <c r="H368" s="6" t="e">
        <f ca="1">VLOOKUP($A368,Data!$H$2:$I$1048576,2,FALSE)</f>
        <v>#N/A</v>
      </c>
      <c r="I368" s="6" t="e">
        <f ca="1">VLOOKUP($A368,Data!$J$2:$K$1048576,2,FALSE)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  <c r="O368" t="e">
        <f ca="1" t="shared" si="1"/>
        <v>#N/A</v>
      </c>
    </row>
    <row r="369" spans="1:15">
      <c r="A369" s="1" t="e">
        <f ca="1">IF(OFFSET(Data!A$2,Report!$B$4+ROW()-2,0)=0,NA(),OFFSET(Data!A$2,Report!$B$4+ROW()-2,0))</f>
        <v>#N/A</v>
      </c>
      <c r="B369" s="5" t="e">
        <f ca="1">IF(OFFSET(Data!B$2,Report!$B$4+ROW()-2,0)=0,NA(),OFFSET(Data!B$2,Report!$B$4+ROW()-2,0))</f>
        <v>#N/A</v>
      </c>
      <c r="C369" s="5" t="e">
        <f ca="1">IF(OFFSET(Data!C$2,Report!$B$4+ROW()-2,0)=0,NA(),OFFSET(Data!C$2,Report!$B$4+ROW()-2,0))</f>
        <v>#N/A</v>
      </c>
      <c r="D369" s="5" t="e">
        <f ca="1">IF(OFFSET(Data!D$2,Report!$B$4+ROW()-2,0)=0,NA(),OFFSET(Data!D$2,Report!$B$4+ROW()-2,0))</f>
        <v>#N/A</v>
      </c>
      <c r="E369" s="5" t="e">
        <f ca="1">IF(OFFSET(Data!E$2,Report!$B$4+ROW()-2,0)=0,NA(),OFFSET(Data!E$2,Report!$B$4+ROW()-2,0))</f>
        <v>#N/A</v>
      </c>
      <c r="F369" s="5" t="e">
        <f ca="1">IF(OFFSET(Data!F$2,Report!$B$4+ROW()-2,0)=0,NA(),OFFSET(Data!F$2,Report!$B$4+ROW()-2,0))</f>
        <v>#N/A</v>
      </c>
      <c r="G369" s="5" t="e">
        <f ca="1">IF(OFFSET(Data!G$2,Report!$B$4+ROW()-2,0)=0,NA(),OFFSET(Data!G$2,Report!$B$4+ROW()-2,0))</f>
        <v>#N/A</v>
      </c>
      <c r="H369" s="6" t="e">
        <f ca="1">VLOOKUP($A369,Data!$H$2:$I$1048576,2,FALSE)</f>
        <v>#N/A</v>
      </c>
      <c r="I369" s="6" t="e">
        <f ca="1">VLOOKUP($A369,Data!$J$2:$K$1048576,2,FALSE)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  <c r="O369" t="e">
        <f ca="1" t="shared" si="1"/>
        <v>#N/A</v>
      </c>
    </row>
    <row r="370" spans="1:15">
      <c r="A370" s="1" t="e">
        <f ca="1">IF(OFFSET(Data!A$2,Report!$B$4+ROW()-2,0)=0,NA(),OFFSET(Data!A$2,Report!$B$4+ROW()-2,0))</f>
        <v>#N/A</v>
      </c>
      <c r="B370" s="5" t="e">
        <f ca="1">IF(OFFSET(Data!B$2,Report!$B$4+ROW()-2,0)=0,NA(),OFFSET(Data!B$2,Report!$B$4+ROW()-2,0))</f>
        <v>#N/A</v>
      </c>
      <c r="C370" s="5" t="e">
        <f ca="1">IF(OFFSET(Data!C$2,Report!$B$4+ROW()-2,0)=0,NA(),OFFSET(Data!C$2,Report!$B$4+ROW()-2,0))</f>
        <v>#N/A</v>
      </c>
      <c r="D370" s="5" t="e">
        <f ca="1">IF(OFFSET(Data!D$2,Report!$B$4+ROW()-2,0)=0,NA(),OFFSET(Data!D$2,Report!$B$4+ROW()-2,0))</f>
        <v>#N/A</v>
      </c>
      <c r="E370" s="5" t="e">
        <f ca="1">IF(OFFSET(Data!E$2,Report!$B$4+ROW()-2,0)=0,NA(),OFFSET(Data!E$2,Report!$B$4+ROW()-2,0))</f>
        <v>#N/A</v>
      </c>
      <c r="F370" s="5" t="e">
        <f ca="1">IF(OFFSET(Data!F$2,Report!$B$4+ROW()-2,0)=0,NA(),OFFSET(Data!F$2,Report!$B$4+ROW()-2,0))</f>
        <v>#N/A</v>
      </c>
      <c r="G370" s="5" t="e">
        <f ca="1">IF(OFFSET(Data!G$2,Report!$B$4+ROW()-2,0)=0,NA(),OFFSET(Data!G$2,Report!$B$4+ROW()-2,0))</f>
        <v>#N/A</v>
      </c>
      <c r="H370" s="6" t="e">
        <f ca="1">VLOOKUP($A370,Data!$H$2:$I$1048576,2,FALSE)</f>
        <v>#N/A</v>
      </c>
      <c r="I370" s="6" t="e">
        <f ca="1">VLOOKUP($A370,Data!$J$2:$K$1048576,2,FALSE)</f>
        <v>#N/A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  <c r="O370" t="e">
        <f ca="1" t="shared" si="1"/>
        <v>#N/A</v>
      </c>
    </row>
    <row r="371" spans="1:15">
      <c r="A371" s="1" t="e">
        <f ca="1">IF(OFFSET(Data!A$2,Report!$B$4+ROW()-2,0)=0,NA(),OFFSET(Data!A$2,Report!$B$4+ROW()-2,0))</f>
        <v>#N/A</v>
      </c>
      <c r="B371" s="5" t="e">
        <f ca="1">IF(OFFSET(Data!B$2,Report!$B$4+ROW()-2,0)=0,NA(),OFFSET(Data!B$2,Report!$B$4+ROW()-2,0))</f>
        <v>#N/A</v>
      </c>
      <c r="C371" s="5" t="e">
        <f ca="1">IF(OFFSET(Data!C$2,Report!$B$4+ROW()-2,0)=0,NA(),OFFSET(Data!C$2,Report!$B$4+ROW()-2,0))</f>
        <v>#N/A</v>
      </c>
      <c r="D371" s="5" t="e">
        <f ca="1">IF(OFFSET(Data!D$2,Report!$B$4+ROW()-2,0)=0,NA(),OFFSET(Data!D$2,Report!$B$4+ROW()-2,0))</f>
        <v>#N/A</v>
      </c>
      <c r="E371" s="5" t="e">
        <f ca="1">IF(OFFSET(Data!E$2,Report!$B$4+ROW()-2,0)=0,NA(),OFFSET(Data!E$2,Report!$B$4+ROW()-2,0))</f>
        <v>#N/A</v>
      </c>
      <c r="F371" s="5" t="e">
        <f ca="1">IF(OFFSET(Data!F$2,Report!$B$4+ROW()-2,0)=0,NA(),OFFSET(Data!F$2,Report!$B$4+ROW()-2,0))</f>
        <v>#N/A</v>
      </c>
      <c r="G371" s="5" t="e">
        <f ca="1">IF(OFFSET(Data!G$2,Report!$B$4+ROW()-2,0)=0,NA(),OFFSET(Data!G$2,Report!$B$4+ROW()-2,0))</f>
        <v>#N/A</v>
      </c>
      <c r="H371" s="6" t="e">
        <f ca="1">VLOOKUP($A371,Data!$H$2:$I$1048576,2,FALSE)</f>
        <v>#N/A</v>
      </c>
      <c r="I371" s="6" t="e">
        <f ca="1">VLOOKUP($A371,Data!$J$2:$K$1048576,2,FALSE)</f>
        <v>#N/A</v>
      </c>
      <c r="J371" t="e">
        <f ca="1">INDEX(OFFSET(Data!$L$2,Report!$B$4+ROW()-2,0,1,10),1,MATCH(Fibo161,OFFSET(Data!$L$2,Report!$B$4+ROW()-2,0,1,10),FALSE)+1)</f>
        <v>#N/A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  <c r="O371" t="e">
        <f ca="1" t="shared" si="1"/>
        <v>#N/A</v>
      </c>
    </row>
    <row r="372" spans="1:15">
      <c r="A372" s="1" t="e">
        <f ca="1">IF(OFFSET(Data!A$2,Report!$B$4+ROW()-2,0)=0,NA(),OFFSET(Data!A$2,Report!$B$4+ROW()-2,0))</f>
        <v>#N/A</v>
      </c>
      <c r="B372" s="5" t="e">
        <f ca="1">IF(OFFSET(Data!B$2,Report!$B$4+ROW()-2,0)=0,NA(),OFFSET(Data!B$2,Report!$B$4+ROW()-2,0))</f>
        <v>#N/A</v>
      </c>
      <c r="C372" s="5" t="e">
        <f ca="1">IF(OFFSET(Data!C$2,Report!$B$4+ROW()-2,0)=0,NA(),OFFSET(Data!C$2,Report!$B$4+ROW()-2,0))</f>
        <v>#N/A</v>
      </c>
      <c r="D372" s="5" t="e">
        <f ca="1">IF(OFFSET(Data!D$2,Report!$B$4+ROW()-2,0)=0,NA(),OFFSET(Data!D$2,Report!$B$4+ROW()-2,0))</f>
        <v>#N/A</v>
      </c>
      <c r="E372" s="5" t="e">
        <f ca="1">IF(OFFSET(Data!E$2,Report!$B$4+ROW()-2,0)=0,NA(),OFFSET(Data!E$2,Report!$B$4+ROW()-2,0))</f>
        <v>#N/A</v>
      </c>
      <c r="F372" s="5" t="e">
        <f ca="1">IF(OFFSET(Data!F$2,Report!$B$4+ROW()-2,0)=0,NA(),OFFSET(Data!F$2,Report!$B$4+ROW()-2,0))</f>
        <v>#N/A</v>
      </c>
      <c r="G372" s="5" t="e">
        <f ca="1">IF(OFFSET(Data!G$2,Report!$B$4+ROW()-2,0)=0,NA(),OFFSET(Data!G$2,Report!$B$4+ROW()-2,0))</f>
        <v>#N/A</v>
      </c>
      <c r="H372" s="6" t="e">
        <f ca="1">VLOOKUP($A372,Data!$H$2:$I$1048576,2,FALSE)</f>
        <v>#N/A</v>
      </c>
      <c r="I372" s="6" t="e">
        <f ca="1">VLOOKUP($A372,Data!$J$2:$K$1048576,2,FALSE)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  <c r="O372" t="e">
        <f ca="1" t="shared" si="1"/>
        <v>#N/A</v>
      </c>
    </row>
    <row r="373" spans="1:15">
      <c r="A373" s="1" t="e">
        <f ca="1">IF(OFFSET(Data!A$2,Report!$B$4+ROW()-2,0)=0,NA(),OFFSET(Data!A$2,Report!$B$4+ROW()-2,0))</f>
        <v>#N/A</v>
      </c>
      <c r="B373" s="5" t="e">
        <f ca="1">IF(OFFSET(Data!B$2,Report!$B$4+ROW()-2,0)=0,NA(),OFFSET(Data!B$2,Report!$B$4+ROW()-2,0))</f>
        <v>#N/A</v>
      </c>
      <c r="C373" s="5" t="e">
        <f ca="1">IF(OFFSET(Data!C$2,Report!$B$4+ROW()-2,0)=0,NA(),OFFSET(Data!C$2,Report!$B$4+ROW()-2,0))</f>
        <v>#N/A</v>
      </c>
      <c r="D373" s="5" t="e">
        <f ca="1">IF(OFFSET(Data!D$2,Report!$B$4+ROW()-2,0)=0,NA(),OFFSET(Data!D$2,Report!$B$4+ROW()-2,0))</f>
        <v>#N/A</v>
      </c>
      <c r="E373" s="5" t="e">
        <f ca="1">IF(OFFSET(Data!E$2,Report!$B$4+ROW()-2,0)=0,NA(),OFFSET(Data!E$2,Report!$B$4+ROW()-2,0))</f>
        <v>#N/A</v>
      </c>
      <c r="F373" s="5" t="e">
        <f ca="1">IF(OFFSET(Data!F$2,Report!$B$4+ROW()-2,0)=0,NA(),OFFSET(Data!F$2,Report!$B$4+ROW()-2,0))</f>
        <v>#N/A</v>
      </c>
      <c r="G373" s="5" t="e">
        <f ca="1">IF(OFFSET(Data!G$2,Report!$B$4+ROW()-2,0)=0,NA(),OFFSET(Data!G$2,Report!$B$4+ROW()-2,0))</f>
        <v>#N/A</v>
      </c>
      <c r="H373" s="6" t="e">
        <f ca="1">VLOOKUP($A373,Data!$H$2:$I$1048576,2,FALSE)</f>
        <v>#N/A</v>
      </c>
      <c r="I373" s="6" t="e">
        <f ca="1">VLOOKUP($A373,Data!$J$2:$K$1048576,2,FALSE)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  <c r="O373" t="e">
        <f ca="1" t="shared" si="1"/>
        <v>#N/A</v>
      </c>
    </row>
    <row r="374" spans="1:15">
      <c r="A374" s="1" t="e">
        <f ca="1">IF(OFFSET(Data!A$2,Report!$B$4+ROW()-2,0)=0,NA(),OFFSET(Data!A$2,Report!$B$4+ROW()-2,0))</f>
        <v>#N/A</v>
      </c>
      <c r="B374" s="5" t="e">
        <f ca="1">IF(OFFSET(Data!B$2,Report!$B$4+ROW()-2,0)=0,NA(),OFFSET(Data!B$2,Report!$B$4+ROW()-2,0))</f>
        <v>#N/A</v>
      </c>
      <c r="C374" s="5" t="e">
        <f ca="1">IF(OFFSET(Data!C$2,Report!$B$4+ROW()-2,0)=0,NA(),OFFSET(Data!C$2,Report!$B$4+ROW()-2,0))</f>
        <v>#N/A</v>
      </c>
      <c r="D374" s="5" t="e">
        <f ca="1">IF(OFFSET(Data!D$2,Report!$B$4+ROW()-2,0)=0,NA(),OFFSET(Data!D$2,Report!$B$4+ROW()-2,0))</f>
        <v>#N/A</v>
      </c>
      <c r="E374" s="5" t="e">
        <f ca="1">IF(OFFSET(Data!E$2,Report!$B$4+ROW()-2,0)=0,NA(),OFFSET(Data!E$2,Report!$B$4+ROW()-2,0))</f>
        <v>#N/A</v>
      </c>
      <c r="F374" s="5" t="e">
        <f ca="1">IF(OFFSET(Data!F$2,Report!$B$4+ROW()-2,0)=0,NA(),OFFSET(Data!F$2,Report!$B$4+ROW()-2,0))</f>
        <v>#N/A</v>
      </c>
      <c r="G374" s="5" t="e">
        <f ca="1">IF(OFFSET(Data!G$2,Report!$B$4+ROW()-2,0)=0,NA(),OFFSET(Data!G$2,Report!$B$4+ROW()-2,0))</f>
        <v>#N/A</v>
      </c>
      <c r="H374" s="6" t="e">
        <f ca="1">VLOOKUP($A374,Data!$H$2:$I$1048576,2,FALSE)</f>
        <v>#N/A</v>
      </c>
      <c r="I374" s="6" t="e">
        <f ca="1">VLOOKUP($A374,Data!$J$2:$K$1048576,2,FALSE)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  <c r="O374" t="e">
        <f ca="1" t="shared" si="1"/>
        <v>#N/A</v>
      </c>
    </row>
    <row r="375" spans="1:15">
      <c r="A375" s="1" t="e">
        <f ca="1">IF(OFFSET(Data!A$2,Report!$B$4+ROW()-2,0)=0,NA(),OFFSET(Data!A$2,Report!$B$4+ROW()-2,0))</f>
        <v>#N/A</v>
      </c>
      <c r="B375" s="5" t="e">
        <f ca="1">IF(OFFSET(Data!B$2,Report!$B$4+ROW()-2,0)=0,NA(),OFFSET(Data!B$2,Report!$B$4+ROW()-2,0))</f>
        <v>#N/A</v>
      </c>
      <c r="C375" s="5" t="e">
        <f ca="1">IF(OFFSET(Data!C$2,Report!$B$4+ROW()-2,0)=0,NA(),OFFSET(Data!C$2,Report!$B$4+ROW()-2,0))</f>
        <v>#N/A</v>
      </c>
      <c r="D375" s="5" t="e">
        <f ca="1">IF(OFFSET(Data!D$2,Report!$B$4+ROW()-2,0)=0,NA(),OFFSET(Data!D$2,Report!$B$4+ROW()-2,0))</f>
        <v>#N/A</v>
      </c>
      <c r="E375" s="5" t="e">
        <f ca="1">IF(OFFSET(Data!E$2,Report!$B$4+ROW()-2,0)=0,NA(),OFFSET(Data!E$2,Report!$B$4+ROW()-2,0))</f>
        <v>#N/A</v>
      </c>
      <c r="F375" s="5" t="e">
        <f ca="1">IF(OFFSET(Data!F$2,Report!$B$4+ROW()-2,0)=0,NA(),OFFSET(Data!F$2,Report!$B$4+ROW()-2,0))</f>
        <v>#N/A</v>
      </c>
      <c r="G375" s="5" t="e">
        <f ca="1">IF(OFFSET(Data!G$2,Report!$B$4+ROW()-2,0)=0,NA(),OFFSET(Data!G$2,Report!$B$4+ROW()-2,0))</f>
        <v>#N/A</v>
      </c>
      <c r="H375" s="6" t="e">
        <f ca="1">VLOOKUP($A375,Data!$H$2:$I$1048576,2,FALSE)</f>
        <v>#N/A</v>
      </c>
      <c r="I375" s="6" t="e">
        <f ca="1">VLOOKUP($A375,Data!$J$2:$K$1048576,2,FALSE)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  <c r="O375" t="e">
        <f ca="1" t="shared" si="1"/>
        <v>#N/A</v>
      </c>
    </row>
    <row r="376" spans="1:15">
      <c r="A376" s="1" t="e">
        <f ca="1">IF(OFFSET(Data!A$2,Report!$B$4+ROW()-2,0)=0,NA(),OFFSET(Data!A$2,Report!$B$4+ROW()-2,0))</f>
        <v>#N/A</v>
      </c>
      <c r="B376" s="5" t="e">
        <f ca="1">IF(OFFSET(Data!B$2,Report!$B$4+ROW()-2,0)=0,NA(),OFFSET(Data!B$2,Report!$B$4+ROW()-2,0))</f>
        <v>#N/A</v>
      </c>
      <c r="C376" s="5" t="e">
        <f ca="1">IF(OFFSET(Data!C$2,Report!$B$4+ROW()-2,0)=0,NA(),OFFSET(Data!C$2,Report!$B$4+ROW()-2,0))</f>
        <v>#N/A</v>
      </c>
      <c r="D376" s="5" t="e">
        <f ca="1">IF(OFFSET(Data!D$2,Report!$B$4+ROW()-2,0)=0,NA(),OFFSET(Data!D$2,Report!$B$4+ROW()-2,0))</f>
        <v>#N/A</v>
      </c>
      <c r="E376" s="5" t="e">
        <f ca="1">IF(OFFSET(Data!E$2,Report!$B$4+ROW()-2,0)=0,NA(),OFFSET(Data!E$2,Report!$B$4+ROW()-2,0))</f>
        <v>#N/A</v>
      </c>
      <c r="F376" s="5" t="e">
        <f ca="1">IF(OFFSET(Data!F$2,Report!$B$4+ROW()-2,0)=0,NA(),OFFSET(Data!F$2,Report!$B$4+ROW()-2,0))</f>
        <v>#N/A</v>
      </c>
      <c r="G376" s="5" t="e">
        <f ca="1">IF(OFFSET(Data!G$2,Report!$B$4+ROW()-2,0)=0,NA(),OFFSET(Data!G$2,Report!$B$4+ROW()-2,0))</f>
        <v>#N/A</v>
      </c>
      <c r="H376" s="6" t="e">
        <f ca="1">VLOOKUP($A376,Data!$H$2:$I$1048576,2,FALSE)</f>
        <v>#N/A</v>
      </c>
      <c r="I376" s="6" t="e">
        <f ca="1">VLOOKUP($A376,Data!$J$2:$K$1048576,2,FALSE)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  <c r="O376" t="e">
        <f ca="1" t="shared" si="1"/>
        <v>#N/A</v>
      </c>
    </row>
    <row r="377" spans="1:15">
      <c r="A377" s="1" t="e">
        <f ca="1">IF(OFFSET(Data!A$2,Report!$B$4+ROW()-2,0)=0,NA(),OFFSET(Data!A$2,Report!$B$4+ROW()-2,0))</f>
        <v>#N/A</v>
      </c>
      <c r="B377" s="5" t="e">
        <f ca="1">IF(OFFSET(Data!B$2,Report!$B$4+ROW()-2,0)=0,NA(),OFFSET(Data!B$2,Report!$B$4+ROW()-2,0))</f>
        <v>#N/A</v>
      </c>
      <c r="C377" s="5" t="e">
        <f ca="1">IF(OFFSET(Data!C$2,Report!$B$4+ROW()-2,0)=0,NA(),OFFSET(Data!C$2,Report!$B$4+ROW()-2,0))</f>
        <v>#N/A</v>
      </c>
      <c r="D377" s="5" t="e">
        <f ca="1">IF(OFFSET(Data!D$2,Report!$B$4+ROW()-2,0)=0,NA(),OFFSET(Data!D$2,Report!$B$4+ROW()-2,0))</f>
        <v>#N/A</v>
      </c>
      <c r="E377" s="5" t="e">
        <f ca="1">IF(OFFSET(Data!E$2,Report!$B$4+ROW()-2,0)=0,NA(),OFFSET(Data!E$2,Report!$B$4+ROW()-2,0))</f>
        <v>#N/A</v>
      </c>
      <c r="F377" s="5" t="e">
        <f ca="1">IF(OFFSET(Data!F$2,Report!$B$4+ROW()-2,0)=0,NA(),OFFSET(Data!F$2,Report!$B$4+ROW()-2,0))</f>
        <v>#N/A</v>
      </c>
      <c r="G377" s="5" t="e">
        <f ca="1">IF(OFFSET(Data!G$2,Report!$B$4+ROW()-2,0)=0,NA(),OFFSET(Data!G$2,Report!$B$4+ROW()-2,0))</f>
        <v>#N/A</v>
      </c>
      <c r="H377" s="6" t="e">
        <f ca="1">VLOOKUP($A377,Data!$H$2:$I$1048576,2,FALSE)</f>
        <v>#N/A</v>
      </c>
      <c r="I377" s="6" t="e">
        <f ca="1">VLOOKUP($A377,Data!$J$2:$K$1048576,2,FALSE)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  <c r="O377" t="e">
        <f ca="1" t="shared" si="1"/>
        <v>#N/A</v>
      </c>
    </row>
    <row r="378" spans="1:15">
      <c r="A378" s="1" t="e">
        <f ca="1">IF(OFFSET(Data!A$2,Report!$B$4+ROW()-2,0)=0,NA(),OFFSET(Data!A$2,Report!$B$4+ROW()-2,0))</f>
        <v>#N/A</v>
      </c>
      <c r="B378" s="5" t="e">
        <f ca="1">IF(OFFSET(Data!B$2,Report!$B$4+ROW()-2,0)=0,NA(),OFFSET(Data!B$2,Report!$B$4+ROW()-2,0))</f>
        <v>#N/A</v>
      </c>
      <c r="C378" s="5" t="e">
        <f ca="1">IF(OFFSET(Data!C$2,Report!$B$4+ROW()-2,0)=0,NA(),OFFSET(Data!C$2,Report!$B$4+ROW()-2,0))</f>
        <v>#N/A</v>
      </c>
      <c r="D378" s="5" t="e">
        <f ca="1">IF(OFFSET(Data!D$2,Report!$B$4+ROW()-2,0)=0,NA(),OFFSET(Data!D$2,Report!$B$4+ROW()-2,0))</f>
        <v>#N/A</v>
      </c>
      <c r="E378" s="5" t="e">
        <f ca="1">IF(OFFSET(Data!E$2,Report!$B$4+ROW()-2,0)=0,NA(),OFFSET(Data!E$2,Report!$B$4+ROW()-2,0))</f>
        <v>#N/A</v>
      </c>
      <c r="F378" s="5" t="e">
        <f ca="1">IF(OFFSET(Data!F$2,Report!$B$4+ROW()-2,0)=0,NA(),OFFSET(Data!F$2,Report!$B$4+ROW()-2,0))</f>
        <v>#N/A</v>
      </c>
      <c r="G378" s="5" t="e">
        <f ca="1">IF(OFFSET(Data!G$2,Report!$B$4+ROW()-2,0)=0,NA(),OFFSET(Data!G$2,Report!$B$4+ROW()-2,0))</f>
        <v>#N/A</v>
      </c>
      <c r="H378" s="6" t="e">
        <f ca="1">VLOOKUP($A378,Data!$H$2:$I$1048576,2,FALSE)</f>
        <v>#N/A</v>
      </c>
      <c r="I378" s="6" t="e">
        <f ca="1">VLOOKUP($A378,Data!$J$2:$K$1048576,2,FALSE)</f>
        <v>#N/A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  <c r="O378" t="e">
        <f ca="1" t="shared" si="1"/>
        <v>#N/A</v>
      </c>
    </row>
    <row r="379" spans="1:15">
      <c r="A379" s="1" t="e">
        <f ca="1">IF(OFFSET(Data!A$2,Report!$B$4+ROW()-2,0)=0,NA(),OFFSET(Data!A$2,Report!$B$4+ROW()-2,0))</f>
        <v>#N/A</v>
      </c>
      <c r="B379" s="5" t="e">
        <f ca="1">IF(OFFSET(Data!B$2,Report!$B$4+ROW()-2,0)=0,NA(),OFFSET(Data!B$2,Report!$B$4+ROW()-2,0))</f>
        <v>#N/A</v>
      </c>
      <c r="C379" s="5" t="e">
        <f ca="1">IF(OFFSET(Data!C$2,Report!$B$4+ROW()-2,0)=0,NA(),OFFSET(Data!C$2,Report!$B$4+ROW()-2,0))</f>
        <v>#N/A</v>
      </c>
      <c r="D379" s="5" t="e">
        <f ca="1">IF(OFFSET(Data!D$2,Report!$B$4+ROW()-2,0)=0,NA(),OFFSET(Data!D$2,Report!$B$4+ROW()-2,0))</f>
        <v>#N/A</v>
      </c>
      <c r="E379" s="5" t="e">
        <f ca="1">IF(OFFSET(Data!E$2,Report!$B$4+ROW()-2,0)=0,NA(),OFFSET(Data!E$2,Report!$B$4+ROW()-2,0))</f>
        <v>#N/A</v>
      </c>
      <c r="F379" s="5" t="e">
        <f ca="1">IF(OFFSET(Data!F$2,Report!$B$4+ROW()-2,0)=0,NA(),OFFSET(Data!F$2,Report!$B$4+ROW()-2,0))</f>
        <v>#N/A</v>
      </c>
      <c r="G379" s="5" t="e">
        <f ca="1">IF(OFFSET(Data!G$2,Report!$B$4+ROW()-2,0)=0,NA(),OFFSET(Data!G$2,Report!$B$4+ROW()-2,0))</f>
        <v>#N/A</v>
      </c>
      <c r="H379" s="6" t="e">
        <f ca="1">VLOOKUP($A379,Data!$H$2:$I$1048576,2,FALSE)</f>
        <v>#N/A</v>
      </c>
      <c r="I379" s="6" t="e">
        <f ca="1">VLOOKUP($A379,Data!$J$2:$K$1048576,2,FALSE)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  <c r="O379" t="e">
        <f ca="1" t="shared" si="1"/>
        <v>#N/A</v>
      </c>
    </row>
    <row r="380" spans="1:15">
      <c r="A380" s="1" t="e">
        <f ca="1">IF(OFFSET(Data!A$2,Report!$B$4+ROW()-2,0)=0,NA(),OFFSET(Data!A$2,Report!$B$4+ROW()-2,0))</f>
        <v>#N/A</v>
      </c>
      <c r="B380" s="5" t="e">
        <f ca="1">IF(OFFSET(Data!B$2,Report!$B$4+ROW()-2,0)=0,NA(),OFFSET(Data!B$2,Report!$B$4+ROW()-2,0))</f>
        <v>#N/A</v>
      </c>
      <c r="C380" s="5" t="e">
        <f ca="1">IF(OFFSET(Data!C$2,Report!$B$4+ROW()-2,0)=0,NA(),OFFSET(Data!C$2,Report!$B$4+ROW()-2,0))</f>
        <v>#N/A</v>
      </c>
      <c r="D380" s="5" t="e">
        <f ca="1">IF(OFFSET(Data!D$2,Report!$B$4+ROW()-2,0)=0,NA(),OFFSET(Data!D$2,Report!$B$4+ROW()-2,0))</f>
        <v>#N/A</v>
      </c>
      <c r="E380" s="5" t="e">
        <f ca="1">IF(OFFSET(Data!E$2,Report!$B$4+ROW()-2,0)=0,NA(),OFFSET(Data!E$2,Report!$B$4+ROW()-2,0))</f>
        <v>#N/A</v>
      </c>
      <c r="F380" s="5" t="e">
        <f ca="1">IF(OFFSET(Data!F$2,Report!$B$4+ROW()-2,0)=0,NA(),OFFSET(Data!F$2,Report!$B$4+ROW()-2,0))</f>
        <v>#N/A</v>
      </c>
      <c r="G380" s="5" t="e">
        <f ca="1">IF(OFFSET(Data!G$2,Report!$B$4+ROW()-2,0)=0,NA(),OFFSET(Data!G$2,Report!$B$4+ROW()-2,0))</f>
        <v>#N/A</v>
      </c>
      <c r="H380" s="6" t="e">
        <f ca="1">VLOOKUP($A380,Data!$H$2:$I$1048576,2,FALSE)</f>
        <v>#N/A</v>
      </c>
      <c r="I380" s="6" t="e">
        <f ca="1">VLOOKUP($A380,Data!$J$2:$K$1048576,2,FALSE)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  <c r="O380" t="e">
        <f ca="1" t="shared" si="1"/>
        <v>#N/A</v>
      </c>
    </row>
    <row r="381" spans="1:15">
      <c r="A381" s="1" t="e">
        <f ca="1">IF(OFFSET(Data!A$2,Report!$B$4+ROW()-2,0)=0,NA(),OFFSET(Data!A$2,Report!$B$4+ROW()-2,0))</f>
        <v>#N/A</v>
      </c>
      <c r="B381" s="5" t="e">
        <f ca="1">IF(OFFSET(Data!B$2,Report!$B$4+ROW()-2,0)=0,NA(),OFFSET(Data!B$2,Report!$B$4+ROW()-2,0))</f>
        <v>#N/A</v>
      </c>
      <c r="C381" s="5" t="e">
        <f ca="1">IF(OFFSET(Data!C$2,Report!$B$4+ROW()-2,0)=0,NA(),OFFSET(Data!C$2,Report!$B$4+ROW()-2,0))</f>
        <v>#N/A</v>
      </c>
      <c r="D381" s="5" t="e">
        <f ca="1">IF(OFFSET(Data!D$2,Report!$B$4+ROW()-2,0)=0,NA(),OFFSET(Data!D$2,Report!$B$4+ROW()-2,0))</f>
        <v>#N/A</v>
      </c>
      <c r="E381" s="5" t="e">
        <f ca="1">IF(OFFSET(Data!E$2,Report!$B$4+ROW()-2,0)=0,NA(),OFFSET(Data!E$2,Report!$B$4+ROW()-2,0))</f>
        <v>#N/A</v>
      </c>
      <c r="F381" s="5" t="e">
        <f ca="1">IF(OFFSET(Data!F$2,Report!$B$4+ROW()-2,0)=0,NA(),OFFSET(Data!F$2,Report!$B$4+ROW()-2,0))</f>
        <v>#N/A</v>
      </c>
      <c r="G381" s="5" t="e">
        <f ca="1">IF(OFFSET(Data!G$2,Report!$B$4+ROW()-2,0)=0,NA(),OFFSET(Data!G$2,Report!$B$4+ROW()-2,0))</f>
        <v>#N/A</v>
      </c>
      <c r="H381" s="6" t="e">
        <f ca="1">VLOOKUP($A381,Data!$H$2:$I$1048576,2,FALSE)</f>
        <v>#N/A</v>
      </c>
      <c r="I381" s="6" t="e">
        <f ca="1">VLOOKUP($A381,Data!$J$2:$K$1048576,2,FALSE)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  <c r="O381" t="e">
        <f ca="1" t="shared" si="1"/>
        <v>#N/A</v>
      </c>
    </row>
    <row r="382" spans="1:15">
      <c r="A382" s="1" t="e">
        <f ca="1">IF(OFFSET(Data!A$2,Report!$B$4+ROW()-2,0)=0,NA(),OFFSET(Data!A$2,Report!$B$4+ROW()-2,0))</f>
        <v>#N/A</v>
      </c>
      <c r="B382" s="5" t="e">
        <f ca="1">IF(OFFSET(Data!B$2,Report!$B$4+ROW()-2,0)=0,NA(),OFFSET(Data!B$2,Report!$B$4+ROW()-2,0))</f>
        <v>#N/A</v>
      </c>
      <c r="C382" s="5" t="e">
        <f ca="1">IF(OFFSET(Data!C$2,Report!$B$4+ROW()-2,0)=0,NA(),OFFSET(Data!C$2,Report!$B$4+ROW()-2,0))</f>
        <v>#N/A</v>
      </c>
      <c r="D382" s="5" t="e">
        <f ca="1">IF(OFFSET(Data!D$2,Report!$B$4+ROW()-2,0)=0,NA(),OFFSET(Data!D$2,Report!$B$4+ROW()-2,0))</f>
        <v>#N/A</v>
      </c>
      <c r="E382" s="5" t="e">
        <f ca="1">IF(OFFSET(Data!E$2,Report!$B$4+ROW()-2,0)=0,NA(),OFFSET(Data!E$2,Report!$B$4+ROW()-2,0))</f>
        <v>#N/A</v>
      </c>
      <c r="F382" s="5" t="e">
        <f ca="1">IF(OFFSET(Data!F$2,Report!$B$4+ROW()-2,0)=0,NA(),OFFSET(Data!F$2,Report!$B$4+ROW()-2,0))</f>
        <v>#N/A</v>
      </c>
      <c r="G382" s="5" t="e">
        <f ca="1">IF(OFFSET(Data!G$2,Report!$B$4+ROW()-2,0)=0,NA(),OFFSET(Data!G$2,Report!$B$4+ROW()-2,0))</f>
        <v>#N/A</v>
      </c>
      <c r="H382" s="6" t="e">
        <f ca="1">VLOOKUP($A382,Data!$H$2:$I$1048576,2,FALSE)</f>
        <v>#N/A</v>
      </c>
      <c r="I382" s="6" t="e">
        <f ca="1">VLOOKUP($A382,Data!$J$2:$K$1048576,2,FALSE)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  <c r="O382" t="e">
        <f ca="1" t="shared" si="1"/>
        <v>#N/A</v>
      </c>
    </row>
    <row r="383" spans="1:15">
      <c r="A383" s="1" t="e">
        <f ca="1">IF(OFFSET(Data!A$2,Report!$B$4+ROW()-2,0)=0,NA(),OFFSET(Data!A$2,Report!$B$4+ROW()-2,0))</f>
        <v>#N/A</v>
      </c>
      <c r="B383" s="5" t="e">
        <f ca="1">IF(OFFSET(Data!B$2,Report!$B$4+ROW()-2,0)=0,NA(),OFFSET(Data!B$2,Report!$B$4+ROW()-2,0))</f>
        <v>#N/A</v>
      </c>
      <c r="C383" s="5" t="e">
        <f ca="1">IF(OFFSET(Data!C$2,Report!$B$4+ROW()-2,0)=0,NA(),OFFSET(Data!C$2,Report!$B$4+ROW()-2,0))</f>
        <v>#N/A</v>
      </c>
      <c r="D383" s="5" t="e">
        <f ca="1">IF(OFFSET(Data!D$2,Report!$B$4+ROW()-2,0)=0,NA(),OFFSET(Data!D$2,Report!$B$4+ROW()-2,0))</f>
        <v>#N/A</v>
      </c>
      <c r="E383" s="5" t="e">
        <f ca="1">IF(OFFSET(Data!E$2,Report!$B$4+ROW()-2,0)=0,NA(),OFFSET(Data!E$2,Report!$B$4+ROW()-2,0))</f>
        <v>#N/A</v>
      </c>
      <c r="F383" s="5" t="e">
        <f ca="1">IF(OFFSET(Data!F$2,Report!$B$4+ROW()-2,0)=0,NA(),OFFSET(Data!F$2,Report!$B$4+ROW()-2,0))</f>
        <v>#N/A</v>
      </c>
      <c r="G383" s="5" t="e">
        <f ca="1">IF(OFFSET(Data!G$2,Report!$B$4+ROW()-2,0)=0,NA(),OFFSET(Data!G$2,Report!$B$4+ROW()-2,0))</f>
        <v>#N/A</v>
      </c>
      <c r="H383" s="6" t="e">
        <f ca="1">VLOOKUP($A383,Data!$H$2:$I$1048576,2,FALSE)</f>
        <v>#N/A</v>
      </c>
      <c r="I383" s="6" t="e">
        <f ca="1">VLOOKUP($A383,Data!$J$2:$K$1048576,2,FALSE)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  <c r="O383" t="e">
        <f ca="1" t="shared" si="1"/>
        <v>#N/A</v>
      </c>
    </row>
    <row r="384" spans="1:15">
      <c r="A384" s="1" t="e">
        <f ca="1">IF(OFFSET(Data!A$2,Report!$B$4+ROW()-2,0)=0,NA(),OFFSET(Data!A$2,Report!$B$4+ROW()-2,0))</f>
        <v>#N/A</v>
      </c>
      <c r="B384" s="5" t="e">
        <f ca="1">IF(OFFSET(Data!B$2,Report!$B$4+ROW()-2,0)=0,NA(),OFFSET(Data!B$2,Report!$B$4+ROW()-2,0))</f>
        <v>#N/A</v>
      </c>
      <c r="C384" s="5" t="e">
        <f ca="1">IF(OFFSET(Data!C$2,Report!$B$4+ROW()-2,0)=0,NA(),OFFSET(Data!C$2,Report!$B$4+ROW()-2,0))</f>
        <v>#N/A</v>
      </c>
      <c r="D384" s="5" t="e">
        <f ca="1">IF(OFFSET(Data!D$2,Report!$B$4+ROW()-2,0)=0,NA(),OFFSET(Data!D$2,Report!$B$4+ROW()-2,0))</f>
        <v>#N/A</v>
      </c>
      <c r="E384" s="5" t="e">
        <f ca="1">IF(OFFSET(Data!E$2,Report!$B$4+ROW()-2,0)=0,NA(),OFFSET(Data!E$2,Report!$B$4+ROW()-2,0))</f>
        <v>#N/A</v>
      </c>
      <c r="F384" s="5" t="e">
        <f ca="1">IF(OFFSET(Data!F$2,Report!$B$4+ROW()-2,0)=0,NA(),OFFSET(Data!F$2,Report!$B$4+ROW()-2,0))</f>
        <v>#N/A</v>
      </c>
      <c r="G384" s="5" t="e">
        <f ca="1">IF(OFFSET(Data!G$2,Report!$B$4+ROW()-2,0)=0,NA(),OFFSET(Data!G$2,Report!$B$4+ROW()-2,0))</f>
        <v>#N/A</v>
      </c>
      <c r="H384" s="6" t="e">
        <f ca="1">VLOOKUP($A384,Data!$H$2:$I$1048576,2,FALSE)</f>
        <v>#N/A</v>
      </c>
      <c r="I384" s="6" t="e">
        <f ca="1">VLOOKUP($A384,Data!$J$2:$K$1048576,2,FALSE)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  <c r="O384" t="e">
        <f ca="1" t="shared" si="1"/>
        <v>#N/A</v>
      </c>
    </row>
    <row r="385" spans="1:15">
      <c r="A385" s="1" t="e">
        <f ca="1">IF(OFFSET(Data!A$2,Report!$B$4+ROW()-2,0)=0,NA(),OFFSET(Data!A$2,Report!$B$4+ROW()-2,0))</f>
        <v>#N/A</v>
      </c>
      <c r="B385" s="5" t="e">
        <f ca="1">IF(OFFSET(Data!B$2,Report!$B$4+ROW()-2,0)=0,NA(),OFFSET(Data!B$2,Report!$B$4+ROW()-2,0))</f>
        <v>#N/A</v>
      </c>
      <c r="C385" s="5" t="e">
        <f ca="1">IF(OFFSET(Data!C$2,Report!$B$4+ROW()-2,0)=0,NA(),OFFSET(Data!C$2,Report!$B$4+ROW()-2,0))</f>
        <v>#N/A</v>
      </c>
      <c r="D385" s="5" t="e">
        <f ca="1">IF(OFFSET(Data!D$2,Report!$B$4+ROW()-2,0)=0,NA(),OFFSET(Data!D$2,Report!$B$4+ROW()-2,0))</f>
        <v>#N/A</v>
      </c>
      <c r="E385" s="5" t="e">
        <f ca="1">IF(OFFSET(Data!E$2,Report!$B$4+ROW()-2,0)=0,NA(),OFFSET(Data!E$2,Report!$B$4+ROW()-2,0))</f>
        <v>#N/A</v>
      </c>
      <c r="F385" s="5" t="e">
        <f ca="1">IF(OFFSET(Data!F$2,Report!$B$4+ROW()-2,0)=0,NA(),OFFSET(Data!F$2,Report!$B$4+ROW()-2,0))</f>
        <v>#N/A</v>
      </c>
      <c r="G385" s="5" t="e">
        <f ca="1">IF(OFFSET(Data!G$2,Report!$B$4+ROW()-2,0)=0,NA(),OFFSET(Data!G$2,Report!$B$4+ROW()-2,0))</f>
        <v>#N/A</v>
      </c>
      <c r="H385" s="6" t="e">
        <f ca="1">VLOOKUP($A385,Data!$H$2:$I$1048576,2,FALSE)</f>
        <v>#N/A</v>
      </c>
      <c r="I385" s="6" t="e">
        <f ca="1">VLOOKUP($A385,Data!$J$2:$K$1048576,2,FALSE)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  <c r="O385" t="e">
        <f ca="1" t="shared" si="1"/>
        <v>#N/A</v>
      </c>
    </row>
    <row r="386" spans="1:15">
      <c r="A386" s="1" t="e">
        <f ca="1">IF(OFFSET(Data!A$2,Report!$B$4+ROW()-2,0)=0,NA(),OFFSET(Data!A$2,Report!$B$4+ROW()-2,0))</f>
        <v>#N/A</v>
      </c>
      <c r="B386" s="5" t="e">
        <f ca="1">IF(OFFSET(Data!B$2,Report!$B$4+ROW()-2,0)=0,NA(),OFFSET(Data!B$2,Report!$B$4+ROW()-2,0))</f>
        <v>#N/A</v>
      </c>
      <c r="C386" s="5" t="e">
        <f ca="1">IF(OFFSET(Data!C$2,Report!$B$4+ROW()-2,0)=0,NA(),OFFSET(Data!C$2,Report!$B$4+ROW()-2,0))</f>
        <v>#N/A</v>
      </c>
      <c r="D386" s="5" t="e">
        <f ca="1">IF(OFFSET(Data!D$2,Report!$B$4+ROW()-2,0)=0,NA(),OFFSET(Data!D$2,Report!$B$4+ROW()-2,0))</f>
        <v>#N/A</v>
      </c>
      <c r="E386" s="5" t="e">
        <f ca="1">IF(OFFSET(Data!E$2,Report!$B$4+ROW()-2,0)=0,NA(),OFFSET(Data!E$2,Report!$B$4+ROW()-2,0))</f>
        <v>#N/A</v>
      </c>
      <c r="F386" s="5" t="e">
        <f ca="1">IF(OFFSET(Data!F$2,Report!$B$4+ROW()-2,0)=0,NA(),OFFSET(Data!F$2,Report!$B$4+ROW()-2,0))</f>
        <v>#N/A</v>
      </c>
      <c r="G386" s="5" t="e">
        <f ca="1">IF(OFFSET(Data!G$2,Report!$B$4+ROW()-2,0)=0,NA(),OFFSET(Data!G$2,Report!$B$4+ROW()-2,0))</f>
        <v>#N/A</v>
      </c>
      <c r="H386" s="6" t="e">
        <f ca="1">VLOOKUP($A386,Data!$H$2:$I$1048576,2,FALSE)</f>
        <v>#N/A</v>
      </c>
      <c r="I386" s="6" t="e">
        <f ca="1">VLOOKUP($A386,Data!$J$2:$K$1048576,2,FALSE)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  <c r="O386" t="e">
        <f ca="1" t="shared" si="1"/>
        <v>#N/A</v>
      </c>
    </row>
    <row r="387" spans="1:15">
      <c r="A387" s="1" t="e">
        <f ca="1">IF(OFFSET(Data!A$2,Report!$B$4+ROW()-2,0)=0,NA(),OFFSET(Data!A$2,Report!$B$4+ROW()-2,0))</f>
        <v>#N/A</v>
      </c>
      <c r="B387" s="5" t="e">
        <f ca="1">IF(OFFSET(Data!B$2,Report!$B$4+ROW()-2,0)=0,NA(),OFFSET(Data!B$2,Report!$B$4+ROW()-2,0))</f>
        <v>#N/A</v>
      </c>
      <c r="C387" s="5" t="e">
        <f ca="1">IF(OFFSET(Data!C$2,Report!$B$4+ROW()-2,0)=0,NA(),OFFSET(Data!C$2,Report!$B$4+ROW()-2,0))</f>
        <v>#N/A</v>
      </c>
      <c r="D387" s="5" t="e">
        <f ca="1">IF(OFFSET(Data!D$2,Report!$B$4+ROW()-2,0)=0,NA(),OFFSET(Data!D$2,Report!$B$4+ROW()-2,0))</f>
        <v>#N/A</v>
      </c>
      <c r="E387" s="5" t="e">
        <f ca="1">IF(OFFSET(Data!E$2,Report!$B$4+ROW()-2,0)=0,NA(),OFFSET(Data!E$2,Report!$B$4+ROW()-2,0))</f>
        <v>#N/A</v>
      </c>
      <c r="F387" s="5" t="e">
        <f ca="1">IF(OFFSET(Data!F$2,Report!$B$4+ROW()-2,0)=0,NA(),OFFSET(Data!F$2,Report!$B$4+ROW()-2,0))</f>
        <v>#N/A</v>
      </c>
      <c r="G387" s="5" t="e">
        <f ca="1">IF(OFFSET(Data!G$2,Report!$B$4+ROW()-2,0)=0,NA(),OFFSET(Data!G$2,Report!$B$4+ROW()-2,0))</f>
        <v>#N/A</v>
      </c>
      <c r="H387" s="6" t="e">
        <f ca="1">VLOOKUP($A387,Data!$H$2:$I$1048576,2,FALSE)</f>
        <v>#N/A</v>
      </c>
      <c r="I387" s="6" t="e">
        <f ca="1">VLOOKUP($A387,Data!$J$2:$K$1048576,2,FALSE)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  <c r="O387" t="e">
        <f ca="1" t="shared" si="1"/>
        <v>#N/A</v>
      </c>
    </row>
    <row r="388" spans="1:15">
      <c r="A388" s="1" t="e">
        <f ca="1">IF(OFFSET(Data!A$2,Report!$B$4+ROW()-2,0)=0,NA(),OFFSET(Data!A$2,Report!$B$4+ROW()-2,0))</f>
        <v>#N/A</v>
      </c>
      <c r="B388" s="5" t="e">
        <f ca="1">IF(OFFSET(Data!B$2,Report!$B$4+ROW()-2,0)=0,NA(),OFFSET(Data!B$2,Report!$B$4+ROW()-2,0))</f>
        <v>#N/A</v>
      </c>
      <c r="C388" s="5" t="e">
        <f ca="1">IF(OFFSET(Data!C$2,Report!$B$4+ROW()-2,0)=0,NA(),OFFSET(Data!C$2,Report!$B$4+ROW()-2,0))</f>
        <v>#N/A</v>
      </c>
      <c r="D388" s="5" t="e">
        <f ca="1">IF(OFFSET(Data!D$2,Report!$B$4+ROW()-2,0)=0,NA(),OFFSET(Data!D$2,Report!$B$4+ROW()-2,0))</f>
        <v>#N/A</v>
      </c>
      <c r="E388" s="5" t="e">
        <f ca="1">IF(OFFSET(Data!E$2,Report!$B$4+ROW()-2,0)=0,NA(),OFFSET(Data!E$2,Report!$B$4+ROW()-2,0))</f>
        <v>#N/A</v>
      </c>
      <c r="F388" s="5" t="e">
        <f ca="1">IF(OFFSET(Data!F$2,Report!$B$4+ROW()-2,0)=0,NA(),OFFSET(Data!F$2,Report!$B$4+ROW()-2,0))</f>
        <v>#N/A</v>
      </c>
      <c r="G388" s="5" t="e">
        <f ca="1">IF(OFFSET(Data!G$2,Report!$B$4+ROW()-2,0)=0,NA(),OFFSET(Data!G$2,Report!$B$4+ROW()-2,0))</f>
        <v>#N/A</v>
      </c>
      <c r="H388" s="6" t="e">
        <f ca="1">VLOOKUP($A388,Data!$H$2:$I$1048576,2,FALSE)</f>
        <v>#N/A</v>
      </c>
      <c r="I388" s="6" t="e">
        <f ca="1">VLOOKUP($A388,Data!$J$2:$K$1048576,2,FALSE)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  <c r="O388" t="e">
        <f ca="1" t="shared" si="1"/>
        <v>#N/A</v>
      </c>
    </row>
    <row r="389" spans="1:15">
      <c r="A389" s="1" t="e">
        <f ca="1">IF(OFFSET(Data!A$2,Report!$B$4+ROW()-2,0)=0,NA(),OFFSET(Data!A$2,Report!$B$4+ROW()-2,0))</f>
        <v>#N/A</v>
      </c>
      <c r="B389" s="5" t="e">
        <f ca="1">IF(OFFSET(Data!B$2,Report!$B$4+ROW()-2,0)=0,NA(),OFFSET(Data!B$2,Report!$B$4+ROW()-2,0))</f>
        <v>#N/A</v>
      </c>
      <c r="C389" s="5" t="e">
        <f ca="1">IF(OFFSET(Data!C$2,Report!$B$4+ROW()-2,0)=0,NA(),OFFSET(Data!C$2,Report!$B$4+ROW()-2,0))</f>
        <v>#N/A</v>
      </c>
      <c r="D389" s="5" t="e">
        <f ca="1">IF(OFFSET(Data!D$2,Report!$B$4+ROW()-2,0)=0,NA(),OFFSET(Data!D$2,Report!$B$4+ROW()-2,0))</f>
        <v>#N/A</v>
      </c>
      <c r="E389" s="5" t="e">
        <f ca="1">IF(OFFSET(Data!E$2,Report!$B$4+ROW()-2,0)=0,NA(),OFFSET(Data!E$2,Report!$B$4+ROW()-2,0))</f>
        <v>#N/A</v>
      </c>
      <c r="F389" s="5" t="e">
        <f ca="1">IF(OFFSET(Data!F$2,Report!$B$4+ROW()-2,0)=0,NA(),OFFSET(Data!F$2,Report!$B$4+ROW()-2,0))</f>
        <v>#N/A</v>
      </c>
      <c r="G389" s="5" t="e">
        <f ca="1">IF(OFFSET(Data!G$2,Report!$B$4+ROW()-2,0)=0,NA(),OFFSET(Data!G$2,Report!$B$4+ROW()-2,0))</f>
        <v>#N/A</v>
      </c>
      <c r="H389" s="6" t="e">
        <f ca="1">VLOOKUP($A389,Data!$H$2:$I$1048576,2,FALSE)</f>
        <v>#N/A</v>
      </c>
      <c r="I389" s="6" t="e">
        <f ca="1">VLOOKUP($A389,Data!$J$2:$K$1048576,2,FALSE)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  <c r="O389" t="e">
        <f ca="1" t="shared" si="1"/>
        <v>#N/A</v>
      </c>
    </row>
    <row r="390" spans="1:15">
      <c r="A390" s="1" t="e">
        <f ca="1">IF(OFFSET(Data!A$2,Report!$B$4+ROW()-2,0)=0,NA(),OFFSET(Data!A$2,Report!$B$4+ROW()-2,0))</f>
        <v>#N/A</v>
      </c>
      <c r="B390" s="5" t="e">
        <f ca="1">IF(OFFSET(Data!B$2,Report!$B$4+ROW()-2,0)=0,NA(),OFFSET(Data!B$2,Report!$B$4+ROW()-2,0))</f>
        <v>#N/A</v>
      </c>
      <c r="C390" s="5" t="e">
        <f ca="1">IF(OFFSET(Data!C$2,Report!$B$4+ROW()-2,0)=0,NA(),OFFSET(Data!C$2,Report!$B$4+ROW()-2,0))</f>
        <v>#N/A</v>
      </c>
      <c r="D390" s="5" t="e">
        <f ca="1">IF(OFFSET(Data!D$2,Report!$B$4+ROW()-2,0)=0,NA(),OFFSET(Data!D$2,Report!$B$4+ROW()-2,0))</f>
        <v>#N/A</v>
      </c>
      <c r="E390" s="5" t="e">
        <f ca="1">IF(OFFSET(Data!E$2,Report!$B$4+ROW()-2,0)=0,NA(),OFFSET(Data!E$2,Report!$B$4+ROW()-2,0))</f>
        <v>#N/A</v>
      </c>
      <c r="F390" s="5" t="e">
        <f ca="1">IF(OFFSET(Data!F$2,Report!$B$4+ROW()-2,0)=0,NA(),OFFSET(Data!F$2,Report!$B$4+ROW()-2,0))</f>
        <v>#N/A</v>
      </c>
      <c r="G390" s="5" t="e">
        <f ca="1">IF(OFFSET(Data!G$2,Report!$B$4+ROW()-2,0)=0,NA(),OFFSET(Data!G$2,Report!$B$4+ROW()-2,0))</f>
        <v>#N/A</v>
      </c>
      <c r="H390" s="6" t="e">
        <f ca="1">VLOOKUP($A390,Data!$H$2:$I$1048576,2,FALSE)</f>
        <v>#N/A</v>
      </c>
      <c r="I390" s="6" t="e">
        <f ca="1">VLOOKUP($A390,Data!$J$2:$K$1048576,2,FALSE)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  <c r="O390" t="e">
        <f ca="1" t="shared" si="1"/>
        <v>#N/A</v>
      </c>
    </row>
    <row r="391" spans="1:15">
      <c r="A391" s="1" t="e">
        <f ca="1">IF(OFFSET(Data!A$2,Report!$B$4+ROW()-2,0)=0,NA(),OFFSET(Data!A$2,Report!$B$4+ROW()-2,0))</f>
        <v>#N/A</v>
      </c>
      <c r="B391" s="5" t="e">
        <f ca="1">IF(OFFSET(Data!B$2,Report!$B$4+ROW()-2,0)=0,NA(),OFFSET(Data!B$2,Report!$B$4+ROW()-2,0))</f>
        <v>#N/A</v>
      </c>
      <c r="C391" s="5" t="e">
        <f ca="1">IF(OFFSET(Data!C$2,Report!$B$4+ROW()-2,0)=0,NA(),OFFSET(Data!C$2,Report!$B$4+ROW()-2,0))</f>
        <v>#N/A</v>
      </c>
      <c r="D391" s="5" t="e">
        <f ca="1">IF(OFFSET(Data!D$2,Report!$B$4+ROW()-2,0)=0,NA(),OFFSET(Data!D$2,Report!$B$4+ROW()-2,0))</f>
        <v>#N/A</v>
      </c>
      <c r="E391" s="5" t="e">
        <f ca="1">IF(OFFSET(Data!E$2,Report!$B$4+ROW()-2,0)=0,NA(),OFFSET(Data!E$2,Report!$B$4+ROW()-2,0))</f>
        <v>#N/A</v>
      </c>
      <c r="F391" s="5" t="e">
        <f ca="1">IF(OFFSET(Data!F$2,Report!$B$4+ROW()-2,0)=0,NA(),OFFSET(Data!F$2,Report!$B$4+ROW()-2,0))</f>
        <v>#N/A</v>
      </c>
      <c r="G391" s="5" t="e">
        <f ca="1">IF(OFFSET(Data!G$2,Report!$B$4+ROW()-2,0)=0,NA(),OFFSET(Data!G$2,Report!$B$4+ROW()-2,0))</f>
        <v>#N/A</v>
      </c>
      <c r="H391" s="6" t="e">
        <f ca="1">VLOOKUP($A391,Data!$H$2:$I$1048576,2,FALSE)</f>
        <v>#N/A</v>
      </c>
      <c r="I391" s="6" t="e">
        <f ca="1">VLOOKUP($A391,Data!$J$2:$K$1048576,2,FALSE)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  <c r="O391" t="e">
        <f ca="1" t="shared" si="1"/>
        <v>#N/A</v>
      </c>
    </row>
    <row r="392" spans="1:15">
      <c r="A392" s="1" t="e">
        <f ca="1">IF(OFFSET(Data!A$2,Report!$B$4+ROW()-2,0)=0,NA(),OFFSET(Data!A$2,Report!$B$4+ROW()-2,0))</f>
        <v>#N/A</v>
      </c>
      <c r="B392" s="5" t="e">
        <f ca="1">IF(OFFSET(Data!B$2,Report!$B$4+ROW()-2,0)=0,NA(),OFFSET(Data!B$2,Report!$B$4+ROW()-2,0))</f>
        <v>#N/A</v>
      </c>
      <c r="C392" s="5" t="e">
        <f ca="1">IF(OFFSET(Data!C$2,Report!$B$4+ROW()-2,0)=0,NA(),OFFSET(Data!C$2,Report!$B$4+ROW()-2,0))</f>
        <v>#N/A</v>
      </c>
      <c r="D392" s="5" t="e">
        <f ca="1">IF(OFFSET(Data!D$2,Report!$B$4+ROW()-2,0)=0,NA(),OFFSET(Data!D$2,Report!$B$4+ROW()-2,0))</f>
        <v>#N/A</v>
      </c>
      <c r="E392" s="5" t="e">
        <f ca="1">IF(OFFSET(Data!E$2,Report!$B$4+ROW()-2,0)=0,NA(),OFFSET(Data!E$2,Report!$B$4+ROW()-2,0))</f>
        <v>#N/A</v>
      </c>
      <c r="F392" s="5" t="e">
        <f ca="1">IF(OFFSET(Data!F$2,Report!$B$4+ROW()-2,0)=0,NA(),OFFSET(Data!F$2,Report!$B$4+ROW()-2,0))</f>
        <v>#N/A</v>
      </c>
      <c r="G392" s="5" t="e">
        <f ca="1">IF(OFFSET(Data!G$2,Report!$B$4+ROW()-2,0)=0,NA(),OFFSET(Data!G$2,Report!$B$4+ROW()-2,0))</f>
        <v>#N/A</v>
      </c>
      <c r="H392" s="6" t="e">
        <f ca="1">VLOOKUP($A392,Data!$H$2:$I$1048576,2,FALSE)</f>
        <v>#N/A</v>
      </c>
      <c r="I392" s="6" t="e">
        <f ca="1">VLOOKUP($A392,Data!$J$2:$K$1048576,2,FALSE)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  <c r="O392" t="e">
        <f ca="1" t="shared" si="1"/>
        <v>#N/A</v>
      </c>
    </row>
    <row r="393" spans="1:15">
      <c r="A393" s="1" t="e">
        <f ca="1">IF(OFFSET(Data!A$2,Report!$B$4+ROW()-2,0)=0,NA(),OFFSET(Data!A$2,Report!$B$4+ROW()-2,0))</f>
        <v>#N/A</v>
      </c>
      <c r="B393" s="5" t="e">
        <f ca="1">IF(OFFSET(Data!B$2,Report!$B$4+ROW()-2,0)=0,NA(),OFFSET(Data!B$2,Report!$B$4+ROW()-2,0))</f>
        <v>#N/A</v>
      </c>
      <c r="C393" s="5" t="e">
        <f ca="1">IF(OFFSET(Data!C$2,Report!$B$4+ROW()-2,0)=0,NA(),OFFSET(Data!C$2,Report!$B$4+ROW()-2,0))</f>
        <v>#N/A</v>
      </c>
      <c r="D393" s="5" t="e">
        <f ca="1">IF(OFFSET(Data!D$2,Report!$B$4+ROW()-2,0)=0,NA(),OFFSET(Data!D$2,Report!$B$4+ROW()-2,0))</f>
        <v>#N/A</v>
      </c>
      <c r="E393" s="5" t="e">
        <f ca="1">IF(OFFSET(Data!E$2,Report!$B$4+ROW()-2,0)=0,NA(),OFFSET(Data!E$2,Report!$B$4+ROW()-2,0))</f>
        <v>#N/A</v>
      </c>
      <c r="F393" s="5" t="e">
        <f ca="1">IF(OFFSET(Data!F$2,Report!$B$4+ROW()-2,0)=0,NA(),OFFSET(Data!F$2,Report!$B$4+ROW()-2,0))</f>
        <v>#N/A</v>
      </c>
      <c r="G393" s="5" t="e">
        <f ca="1">IF(OFFSET(Data!G$2,Report!$B$4+ROW()-2,0)=0,NA(),OFFSET(Data!G$2,Report!$B$4+ROW()-2,0))</f>
        <v>#N/A</v>
      </c>
      <c r="H393" s="6" t="e">
        <f ca="1">VLOOKUP($A393,Data!$H$2:$I$1048576,2,FALSE)</f>
        <v>#N/A</v>
      </c>
      <c r="I393" s="6" t="e">
        <f ca="1">VLOOKUP($A393,Data!$J$2:$K$1048576,2,FALSE)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  <c r="O393" t="e">
        <f ca="1" t="shared" si="1"/>
        <v>#N/A</v>
      </c>
    </row>
    <row r="394" spans="1:15">
      <c r="A394" s="1" t="e">
        <f ca="1">IF(OFFSET(Data!A$2,Report!$B$4+ROW()-2,0)=0,NA(),OFFSET(Data!A$2,Report!$B$4+ROW()-2,0))</f>
        <v>#N/A</v>
      </c>
      <c r="B394" s="5" t="e">
        <f ca="1">IF(OFFSET(Data!B$2,Report!$B$4+ROW()-2,0)=0,NA(),OFFSET(Data!B$2,Report!$B$4+ROW()-2,0))</f>
        <v>#N/A</v>
      </c>
      <c r="C394" s="5" t="e">
        <f ca="1">IF(OFFSET(Data!C$2,Report!$B$4+ROW()-2,0)=0,NA(),OFFSET(Data!C$2,Report!$B$4+ROW()-2,0))</f>
        <v>#N/A</v>
      </c>
      <c r="D394" s="5" t="e">
        <f ca="1">IF(OFFSET(Data!D$2,Report!$B$4+ROW()-2,0)=0,NA(),OFFSET(Data!D$2,Report!$B$4+ROW()-2,0))</f>
        <v>#N/A</v>
      </c>
      <c r="E394" s="5" t="e">
        <f ca="1">IF(OFFSET(Data!E$2,Report!$B$4+ROW()-2,0)=0,NA(),OFFSET(Data!E$2,Report!$B$4+ROW()-2,0))</f>
        <v>#N/A</v>
      </c>
      <c r="F394" s="5" t="e">
        <f ca="1">IF(OFFSET(Data!F$2,Report!$B$4+ROW()-2,0)=0,NA(),OFFSET(Data!F$2,Report!$B$4+ROW()-2,0))</f>
        <v>#N/A</v>
      </c>
      <c r="G394" s="5" t="e">
        <f ca="1">IF(OFFSET(Data!G$2,Report!$B$4+ROW()-2,0)=0,NA(),OFFSET(Data!G$2,Report!$B$4+ROW()-2,0))</f>
        <v>#N/A</v>
      </c>
      <c r="H394" s="6" t="e">
        <f ca="1">VLOOKUP($A394,Data!$H$2:$I$1048576,2,FALSE)</f>
        <v>#N/A</v>
      </c>
      <c r="I394" s="6" t="e">
        <f ca="1">VLOOKUP($A394,Data!$J$2:$K$1048576,2,FALSE)</f>
        <v>#N/A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  <c r="O394" t="e">
        <f ca="1" t="shared" si="1"/>
        <v>#N/A</v>
      </c>
    </row>
    <row r="395" spans="1:15">
      <c r="A395" s="1" t="e">
        <f ca="1">IF(OFFSET(Data!A$2,Report!$B$4+ROW()-2,0)=0,NA(),OFFSET(Data!A$2,Report!$B$4+ROW()-2,0))</f>
        <v>#N/A</v>
      </c>
      <c r="B395" s="5" t="e">
        <f ca="1">IF(OFFSET(Data!B$2,Report!$B$4+ROW()-2,0)=0,NA(),OFFSET(Data!B$2,Report!$B$4+ROW()-2,0))</f>
        <v>#N/A</v>
      </c>
      <c r="C395" s="5" t="e">
        <f ca="1">IF(OFFSET(Data!C$2,Report!$B$4+ROW()-2,0)=0,NA(),OFFSET(Data!C$2,Report!$B$4+ROW()-2,0))</f>
        <v>#N/A</v>
      </c>
      <c r="D395" s="5" t="e">
        <f ca="1">IF(OFFSET(Data!D$2,Report!$B$4+ROW()-2,0)=0,NA(),OFFSET(Data!D$2,Report!$B$4+ROW()-2,0))</f>
        <v>#N/A</v>
      </c>
      <c r="E395" s="5" t="e">
        <f ca="1">IF(OFFSET(Data!E$2,Report!$B$4+ROW()-2,0)=0,NA(),OFFSET(Data!E$2,Report!$B$4+ROW()-2,0))</f>
        <v>#N/A</v>
      </c>
      <c r="F395" s="5" t="e">
        <f ca="1">IF(OFFSET(Data!F$2,Report!$B$4+ROW()-2,0)=0,NA(),OFFSET(Data!F$2,Report!$B$4+ROW()-2,0))</f>
        <v>#N/A</v>
      </c>
      <c r="G395" s="5" t="e">
        <f ca="1">IF(OFFSET(Data!G$2,Report!$B$4+ROW()-2,0)=0,NA(),OFFSET(Data!G$2,Report!$B$4+ROW()-2,0))</f>
        <v>#N/A</v>
      </c>
      <c r="H395" s="6" t="e">
        <f ca="1">VLOOKUP($A395,Data!$H$2:$I$1048576,2,FALSE)</f>
        <v>#N/A</v>
      </c>
      <c r="I395" s="6" t="e">
        <f ca="1">VLOOKUP($A395,Data!$J$2:$K$1048576,2,FALSE)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  <c r="O395" t="e">
        <f ca="1" t="shared" si="1"/>
        <v>#N/A</v>
      </c>
    </row>
    <row r="396" spans="1:15">
      <c r="A396" s="1" t="e">
        <f ca="1">IF(OFFSET(Data!A$2,Report!$B$4+ROW()-2,0)=0,NA(),OFFSET(Data!A$2,Report!$B$4+ROW()-2,0))</f>
        <v>#N/A</v>
      </c>
      <c r="B396" s="5" t="e">
        <f ca="1">IF(OFFSET(Data!B$2,Report!$B$4+ROW()-2,0)=0,NA(),OFFSET(Data!B$2,Report!$B$4+ROW()-2,0))</f>
        <v>#N/A</v>
      </c>
      <c r="C396" s="5" t="e">
        <f ca="1">IF(OFFSET(Data!C$2,Report!$B$4+ROW()-2,0)=0,NA(),OFFSET(Data!C$2,Report!$B$4+ROW()-2,0))</f>
        <v>#N/A</v>
      </c>
      <c r="D396" s="5" t="e">
        <f ca="1">IF(OFFSET(Data!D$2,Report!$B$4+ROW()-2,0)=0,NA(),OFFSET(Data!D$2,Report!$B$4+ROW()-2,0))</f>
        <v>#N/A</v>
      </c>
      <c r="E396" s="5" t="e">
        <f ca="1">IF(OFFSET(Data!E$2,Report!$B$4+ROW()-2,0)=0,NA(),OFFSET(Data!E$2,Report!$B$4+ROW()-2,0))</f>
        <v>#N/A</v>
      </c>
      <c r="F396" s="5" t="e">
        <f ca="1">IF(OFFSET(Data!F$2,Report!$B$4+ROW()-2,0)=0,NA(),OFFSET(Data!F$2,Report!$B$4+ROW()-2,0))</f>
        <v>#N/A</v>
      </c>
      <c r="G396" s="5" t="e">
        <f ca="1">IF(OFFSET(Data!G$2,Report!$B$4+ROW()-2,0)=0,NA(),OFFSET(Data!G$2,Report!$B$4+ROW()-2,0))</f>
        <v>#N/A</v>
      </c>
      <c r="H396" s="6" t="e">
        <f ca="1">VLOOKUP($A396,Data!$H$2:$I$1048576,2,FALSE)</f>
        <v>#N/A</v>
      </c>
      <c r="I396" s="6" t="e">
        <f ca="1">VLOOKUP($A396,Data!$J$2:$K$1048576,2,FALSE)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  <c r="O396" t="e">
        <f ca="1" t="shared" si="1"/>
        <v>#N/A</v>
      </c>
    </row>
    <row r="397" spans="1:15">
      <c r="A397" s="1" t="e">
        <f ca="1">IF(OFFSET(Data!A$2,Report!$B$4+ROW()-2,0)=0,NA(),OFFSET(Data!A$2,Report!$B$4+ROW()-2,0))</f>
        <v>#N/A</v>
      </c>
      <c r="B397" s="5" t="e">
        <f ca="1">IF(OFFSET(Data!B$2,Report!$B$4+ROW()-2,0)=0,NA(),OFFSET(Data!B$2,Report!$B$4+ROW()-2,0))</f>
        <v>#N/A</v>
      </c>
      <c r="C397" s="5" t="e">
        <f ca="1">IF(OFFSET(Data!C$2,Report!$B$4+ROW()-2,0)=0,NA(),OFFSET(Data!C$2,Report!$B$4+ROW()-2,0))</f>
        <v>#N/A</v>
      </c>
      <c r="D397" s="5" t="e">
        <f ca="1">IF(OFFSET(Data!D$2,Report!$B$4+ROW()-2,0)=0,NA(),OFFSET(Data!D$2,Report!$B$4+ROW()-2,0))</f>
        <v>#N/A</v>
      </c>
      <c r="E397" s="5" t="e">
        <f ca="1">IF(OFFSET(Data!E$2,Report!$B$4+ROW()-2,0)=0,NA(),OFFSET(Data!E$2,Report!$B$4+ROW()-2,0))</f>
        <v>#N/A</v>
      </c>
      <c r="F397" s="5" t="e">
        <f ca="1">IF(OFFSET(Data!F$2,Report!$B$4+ROW()-2,0)=0,NA(),OFFSET(Data!F$2,Report!$B$4+ROW()-2,0))</f>
        <v>#N/A</v>
      </c>
      <c r="G397" s="5" t="e">
        <f ca="1">IF(OFFSET(Data!G$2,Report!$B$4+ROW()-2,0)=0,NA(),OFFSET(Data!G$2,Report!$B$4+ROW()-2,0))</f>
        <v>#N/A</v>
      </c>
      <c r="H397" s="6" t="e">
        <f ca="1">VLOOKUP($A397,Data!$H$2:$I$1048576,2,FALSE)</f>
        <v>#N/A</v>
      </c>
      <c r="I397" s="6" t="e">
        <f ca="1">VLOOKUP($A397,Data!$J$2:$K$1048576,2,FALSE)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  <c r="O397" t="e">
        <f ca="1" t="shared" si="1"/>
        <v>#N/A</v>
      </c>
    </row>
    <row r="398" spans="1:15">
      <c r="A398" s="1" t="e">
        <f ca="1">IF(OFFSET(Data!A$2,Report!$B$4+ROW()-2,0)=0,NA(),OFFSET(Data!A$2,Report!$B$4+ROW()-2,0))</f>
        <v>#N/A</v>
      </c>
      <c r="B398" s="5" t="e">
        <f ca="1">IF(OFFSET(Data!B$2,Report!$B$4+ROW()-2,0)=0,NA(),OFFSET(Data!B$2,Report!$B$4+ROW()-2,0))</f>
        <v>#N/A</v>
      </c>
      <c r="C398" s="5" t="e">
        <f ca="1">IF(OFFSET(Data!C$2,Report!$B$4+ROW()-2,0)=0,NA(),OFFSET(Data!C$2,Report!$B$4+ROW()-2,0))</f>
        <v>#N/A</v>
      </c>
      <c r="D398" s="5" t="e">
        <f ca="1">IF(OFFSET(Data!D$2,Report!$B$4+ROW()-2,0)=0,NA(),OFFSET(Data!D$2,Report!$B$4+ROW()-2,0))</f>
        <v>#N/A</v>
      </c>
      <c r="E398" s="5" t="e">
        <f ca="1">IF(OFFSET(Data!E$2,Report!$B$4+ROW()-2,0)=0,NA(),OFFSET(Data!E$2,Report!$B$4+ROW()-2,0))</f>
        <v>#N/A</v>
      </c>
      <c r="F398" s="5" t="e">
        <f ca="1">IF(OFFSET(Data!F$2,Report!$B$4+ROW()-2,0)=0,NA(),OFFSET(Data!F$2,Report!$B$4+ROW()-2,0))</f>
        <v>#N/A</v>
      </c>
      <c r="G398" s="5" t="e">
        <f ca="1">IF(OFFSET(Data!G$2,Report!$B$4+ROW()-2,0)=0,NA(),OFFSET(Data!G$2,Report!$B$4+ROW()-2,0))</f>
        <v>#N/A</v>
      </c>
      <c r="H398" s="6" t="e">
        <f ca="1">VLOOKUP($A398,Data!$H$2:$I$1048576,2,FALSE)</f>
        <v>#N/A</v>
      </c>
      <c r="I398" s="6" t="e">
        <f ca="1">VLOOKUP($A398,Data!$J$2:$K$1048576,2,FALSE)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  <c r="O398" t="e">
        <f ca="1" t="shared" si="1"/>
        <v>#N/A</v>
      </c>
    </row>
    <row r="399" spans="1:15">
      <c r="A399" s="1" t="e">
        <f ca="1">IF(OFFSET(Data!A$2,Report!$B$4+ROW()-2,0)=0,NA(),OFFSET(Data!A$2,Report!$B$4+ROW()-2,0))</f>
        <v>#N/A</v>
      </c>
      <c r="B399" s="5" t="e">
        <f ca="1">IF(OFFSET(Data!B$2,Report!$B$4+ROW()-2,0)=0,NA(),OFFSET(Data!B$2,Report!$B$4+ROW()-2,0))</f>
        <v>#N/A</v>
      </c>
      <c r="C399" s="5" t="e">
        <f ca="1">IF(OFFSET(Data!C$2,Report!$B$4+ROW()-2,0)=0,NA(),OFFSET(Data!C$2,Report!$B$4+ROW()-2,0))</f>
        <v>#N/A</v>
      </c>
      <c r="D399" s="5" t="e">
        <f ca="1">IF(OFFSET(Data!D$2,Report!$B$4+ROW()-2,0)=0,NA(),OFFSET(Data!D$2,Report!$B$4+ROW()-2,0))</f>
        <v>#N/A</v>
      </c>
      <c r="E399" s="5" t="e">
        <f ca="1">IF(OFFSET(Data!E$2,Report!$B$4+ROW()-2,0)=0,NA(),OFFSET(Data!E$2,Report!$B$4+ROW()-2,0))</f>
        <v>#N/A</v>
      </c>
      <c r="F399" s="5" t="e">
        <f ca="1">IF(OFFSET(Data!F$2,Report!$B$4+ROW()-2,0)=0,NA(),OFFSET(Data!F$2,Report!$B$4+ROW()-2,0))</f>
        <v>#N/A</v>
      </c>
      <c r="G399" s="5" t="e">
        <f ca="1">IF(OFFSET(Data!G$2,Report!$B$4+ROW()-2,0)=0,NA(),OFFSET(Data!G$2,Report!$B$4+ROW()-2,0))</f>
        <v>#N/A</v>
      </c>
      <c r="H399" s="6" t="e">
        <f ca="1">VLOOKUP($A399,Data!$H$2:$I$1048576,2,FALSE)</f>
        <v>#N/A</v>
      </c>
      <c r="I399" s="6" t="e">
        <f ca="1">VLOOKUP($A399,Data!$J$2:$K$1048576,2,FALSE)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  <c r="O399" t="e">
        <f ca="1" t="shared" si="1"/>
        <v>#N/A</v>
      </c>
    </row>
    <row r="400" spans="1:15">
      <c r="A400" s="1" t="e">
        <f ca="1">IF(OFFSET(Data!A$2,Report!$B$4+ROW()-2,0)=0,NA(),OFFSET(Data!A$2,Report!$B$4+ROW()-2,0))</f>
        <v>#N/A</v>
      </c>
      <c r="B400" s="5" t="e">
        <f ca="1">IF(OFFSET(Data!B$2,Report!$B$4+ROW()-2,0)=0,NA(),OFFSET(Data!B$2,Report!$B$4+ROW()-2,0))</f>
        <v>#N/A</v>
      </c>
      <c r="C400" s="5" t="e">
        <f ca="1">IF(OFFSET(Data!C$2,Report!$B$4+ROW()-2,0)=0,NA(),OFFSET(Data!C$2,Report!$B$4+ROW()-2,0))</f>
        <v>#N/A</v>
      </c>
      <c r="D400" s="5" t="e">
        <f ca="1">IF(OFFSET(Data!D$2,Report!$B$4+ROW()-2,0)=0,NA(),OFFSET(Data!D$2,Report!$B$4+ROW()-2,0))</f>
        <v>#N/A</v>
      </c>
      <c r="E400" s="5" t="e">
        <f ca="1">IF(OFFSET(Data!E$2,Report!$B$4+ROW()-2,0)=0,NA(),OFFSET(Data!E$2,Report!$B$4+ROW()-2,0))</f>
        <v>#N/A</v>
      </c>
      <c r="F400" s="5" t="e">
        <f ca="1">IF(OFFSET(Data!F$2,Report!$B$4+ROW()-2,0)=0,NA(),OFFSET(Data!F$2,Report!$B$4+ROW()-2,0))</f>
        <v>#N/A</v>
      </c>
      <c r="G400" s="5" t="e">
        <f ca="1">IF(OFFSET(Data!G$2,Report!$B$4+ROW()-2,0)=0,NA(),OFFSET(Data!G$2,Report!$B$4+ROW()-2,0))</f>
        <v>#N/A</v>
      </c>
      <c r="H400" s="6" t="e">
        <f ca="1">VLOOKUP($A400,Data!$H$2:$I$1048576,2,FALSE)</f>
        <v>#N/A</v>
      </c>
      <c r="I400" s="6" t="e">
        <f ca="1">VLOOKUP($A400,Data!$J$2:$K$1048576,2,FALSE)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  <c r="O400" t="e">
        <f ca="1" t="shared" si="1"/>
        <v>#N/A</v>
      </c>
    </row>
    <row r="401" spans="1:15">
      <c r="A401" s="1" t="e">
        <f ca="1">IF(OFFSET(Data!A$2,Report!$B$4+ROW()-2,0)=0,NA(),OFFSET(Data!A$2,Report!$B$4+ROW()-2,0))</f>
        <v>#N/A</v>
      </c>
      <c r="B401" s="5" t="e">
        <f ca="1">IF(OFFSET(Data!B$2,Report!$B$4+ROW()-2,0)=0,NA(),OFFSET(Data!B$2,Report!$B$4+ROW()-2,0))</f>
        <v>#N/A</v>
      </c>
      <c r="C401" s="5" t="e">
        <f ca="1">IF(OFFSET(Data!C$2,Report!$B$4+ROW()-2,0)=0,NA(),OFFSET(Data!C$2,Report!$B$4+ROW()-2,0))</f>
        <v>#N/A</v>
      </c>
      <c r="D401" s="5" t="e">
        <f ca="1">IF(OFFSET(Data!D$2,Report!$B$4+ROW()-2,0)=0,NA(),OFFSET(Data!D$2,Report!$B$4+ROW()-2,0))</f>
        <v>#N/A</v>
      </c>
      <c r="E401" s="5" t="e">
        <f ca="1">IF(OFFSET(Data!E$2,Report!$B$4+ROW()-2,0)=0,NA(),OFFSET(Data!E$2,Report!$B$4+ROW()-2,0))</f>
        <v>#N/A</v>
      </c>
      <c r="F401" s="5" t="e">
        <f ca="1">IF(OFFSET(Data!F$2,Report!$B$4+ROW()-2,0)=0,NA(),OFFSET(Data!F$2,Report!$B$4+ROW()-2,0))</f>
        <v>#N/A</v>
      </c>
      <c r="G401" s="5" t="e">
        <f ca="1">IF(OFFSET(Data!G$2,Report!$B$4+ROW()-2,0)=0,NA(),OFFSET(Data!G$2,Report!$B$4+ROW()-2,0))</f>
        <v>#N/A</v>
      </c>
      <c r="H401" s="6" t="e">
        <f ca="1">VLOOKUP($A401,Data!$H$2:$I$1048576,2,FALSE)</f>
        <v>#N/A</v>
      </c>
      <c r="I401" s="6" t="e">
        <f ca="1">VLOOKUP($A401,Data!$J$2:$K$1048576,2,FALSE)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  <c r="O401" t="e">
        <f ca="1" t="shared" si="1"/>
        <v>#N/A</v>
      </c>
    </row>
    <row r="402" spans="2:7">
      <c r="B402" s="2">
        <f ca="1">(Report!I2+Report!J2)/2</f>
        <v>2.2108</v>
      </c>
      <c r="C402" s="2">
        <f ca="1">Report!J2</f>
        <v>2.3016</v>
      </c>
      <c r="D402" s="2">
        <f ca="1">Report!I2</f>
        <v>2.12</v>
      </c>
      <c r="E402" s="2">
        <f ca="1">(Report!I2+Report!J2)/2</f>
        <v>2.2108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1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2025-02-17T01:42:00Z</dcterms:created>
  <dcterms:modified xsi:type="dcterms:W3CDTF">2025-06-09T12:17:56Z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