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8915" windowHeight="11700"/>
  </bookViews>
  <sheets>
    <sheet name="Datos_modelado" sheetId="2" r:id="rId1"/>
  </sheets>
  <calcPr calcId="14562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R2" i="2"/>
  <c r="P2" i="2"/>
  <c r="T390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" i="2"/>
  <c r="T4" i="2"/>
  <c r="T5" i="2"/>
  <c r="T6" i="2"/>
  <c r="T2" i="2"/>
  <c r="C1438" i="2" l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B1424" i="2"/>
  <c r="B1425" i="2" s="1"/>
  <c r="B1426" i="2" s="1"/>
  <c r="B1427" i="2" s="1"/>
  <c r="B1428" i="2" s="1"/>
  <c r="B1423" i="2"/>
  <c r="C1418" i="2"/>
  <c r="C1419" i="2" s="1"/>
  <c r="C1420" i="2" s="1"/>
  <c r="C1421" i="2" s="1"/>
  <c r="C1422" i="2" s="1"/>
  <c r="C1423" i="2" s="1"/>
  <c r="C1424" i="2" s="1"/>
  <c r="C1425" i="2" s="1"/>
  <c r="C1426" i="2" s="1"/>
  <c r="A1393" i="2"/>
  <c r="A1394" i="2"/>
  <c r="A1395" i="2"/>
  <c r="A1396" i="2"/>
  <c r="A1386" i="2"/>
  <c r="A1387" i="2"/>
  <c r="A1388" i="2"/>
  <c r="A1389" i="2"/>
  <c r="A1390" i="2" s="1"/>
  <c r="A1391" i="2" s="1"/>
  <c r="A1392" i="2" s="1"/>
  <c r="A1385" i="2"/>
  <c r="B1387" i="2"/>
  <c r="B1388" i="2" s="1"/>
  <c r="B1389" i="2" s="1"/>
  <c r="B1390" i="2" s="1"/>
  <c r="B1391" i="2" s="1"/>
  <c r="B1386" i="2"/>
  <c r="C1365" i="2"/>
  <c r="C1366" i="2"/>
  <c r="C1367" i="2"/>
  <c r="C1368" i="2"/>
  <c r="C1369" i="2" s="1"/>
  <c r="C1370" i="2" s="1"/>
  <c r="C1371" i="2" s="1"/>
  <c r="C1372" i="2" s="1"/>
  <c r="C1373" i="2" s="1"/>
  <c r="C1374" i="2" s="1"/>
  <c r="C1375" i="2" s="1"/>
  <c r="C1364" i="2"/>
  <c r="C1351" i="2"/>
  <c r="C1352" i="2" s="1"/>
  <c r="C1345" i="2"/>
  <c r="C1346" i="2" s="1"/>
  <c r="C1347" i="2" s="1"/>
  <c r="C1348" i="2" s="1"/>
  <c r="C1349" i="2" s="1"/>
  <c r="C1350" i="2" s="1"/>
  <c r="C1344" i="2"/>
  <c r="C1248" i="2"/>
  <c r="C1249" i="2" s="1"/>
  <c r="C1250" i="2" s="1"/>
  <c r="C1251" i="2" s="1"/>
  <c r="C1252" i="2" s="1"/>
  <c r="C1253" i="2" s="1"/>
  <c r="C1254" i="2" s="1"/>
  <c r="C1255" i="2" s="1"/>
  <c r="C1256" i="2" s="1"/>
  <c r="C1230" i="2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29" i="2"/>
  <c r="C1204" i="2"/>
  <c r="C1205" i="2"/>
  <c r="C1206" i="2"/>
  <c r="C1207" i="2"/>
  <c r="C1208" i="2" s="1"/>
  <c r="C1197" i="2"/>
  <c r="C1198" i="2" s="1"/>
  <c r="C1199" i="2" s="1"/>
  <c r="C1200" i="2" s="1"/>
  <c r="C1201" i="2" s="1"/>
  <c r="C1202" i="2" s="1"/>
  <c r="C1203" i="2" s="1"/>
  <c r="C1196" i="2"/>
  <c r="C1186" i="2"/>
  <c r="C1185" i="2"/>
  <c r="C1184" i="2"/>
  <c r="C1179" i="2"/>
  <c r="C1180" i="2" s="1"/>
  <c r="C1181" i="2" s="1"/>
  <c r="C1182" i="2" s="1"/>
  <c r="C1183" i="2" s="1"/>
  <c r="C1171" i="2"/>
  <c r="C1172" i="2"/>
  <c r="C1173" i="2"/>
  <c r="C1174" i="2"/>
  <c r="C1175" i="2" s="1"/>
  <c r="C1176" i="2" s="1"/>
  <c r="C1177" i="2" s="1"/>
  <c r="C1178" i="2" s="1"/>
  <c r="C1170" i="2"/>
  <c r="B1254" i="2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75" i="2"/>
  <c r="B1276" i="2"/>
  <c r="B1277" i="2"/>
  <c r="B1278" i="2" s="1"/>
  <c r="B1279" i="2" s="1"/>
  <c r="B1280" i="2" s="1"/>
  <c r="B1289" i="2"/>
  <c r="B1290" i="2"/>
  <c r="B1291" i="2" s="1"/>
  <c r="B1292" i="2" s="1"/>
  <c r="A1311" i="2" l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131" i="2" l="1"/>
  <c r="A1132" i="2" s="1"/>
  <c r="A1133" i="2" s="1"/>
  <c r="A1134" i="2" s="1"/>
  <c r="A1135" i="2" s="1"/>
  <c r="A1136" i="2" s="1"/>
  <c r="A1137" i="2" s="1"/>
  <c r="A1138" i="2" s="1"/>
  <c r="A1139" i="2" s="1"/>
  <c r="A1140" i="2" s="1"/>
  <c r="A1094" i="2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B1066" i="2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A1063" i="2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C1042" i="2"/>
  <c r="C1043" i="2" s="1"/>
  <c r="C1044" i="2" s="1"/>
  <c r="C1045" i="2" s="1"/>
  <c r="C1046" i="2" s="1"/>
  <c r="C1047" i="2" s="1"/>
  <c r="C1026" i="2"/>
  <c r="C1027" i="2" s="1"/>
  <c r="C1028" i="2" s="1"/>
  <c r="C1029" i="2" s="1"/>
  <c r="C1030" i="2" s="1"/>
  <c r="C1031" i="2" s="1"/>
  <c r="C1032" i="2" s="1"/>
  <c r="A997" i="2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927" i="2" l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896" i="2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C875" i="2"/>
  <c r="C876" i="2" s="1"/>
  <c r="C877" i="2" s="1"/>
  <c r="C878" i="2" s="1"/>
  <c r="C879" i="2" s="1"/>
  <c r="C880" i="2" s="1"/>
  <c r="C859" i="2"/>
  <c r="C860" i="2" s="1"/>
  <c r="C861" i="2" s="1"/>
  <c r="C862" i="2" s="1"/>
  <c r="C863" i="2" s="1"/>
  <c r="C864" i="2" s="1"/>
  <c r="C865" i="2" s="1"/>
  <c r="A830" i="2" l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B436" i="2"/>
  <c r="R390" i="2" l="1"/>
  <c r="P390" i="2" l="1"/>
  <c r="D643" i="2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590" i="2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529" i="2" l="1"/>
  <c r="D530" i="2" s="1"/>
  <c r="B516" i="2"/>
  <c r="B517" i="2" s="1"/>
  <c r="B518" i="2" s="1"/>
  <c r="B519" i="2" s="1"/>
  <c r="B509" i="2"/>
  <c r="B510" i="2" s="1"/>
  <c r="B511" i="2" s="1"/>
  <c r="B481" i="2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A964" i="2"/>
  <c r="A965" i="2" s="1"/>
  <c r="A966" i="2" s="1"/>
  <c r="A967" i="2" s="1"/>
  <c r="A968" i="2" s="1"/>
  <c r="A969" i="2" s="1"/>
  <c r="A970" i="2" s="1"/>
  <c r="A971" i="2" s="1"/>
  <c r="A972" i="2" s="1"/>
  <c r="A973" i="2" s="1"/>
  <c r="B976" i="2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D531" i="2" l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B530" i="2"/>
  <c r="B899" i="2"/>
  <c r="B900" i="2" s="1"/>
  <c r="B901" i="2" s="1"/>
  <c r="B902" i="2" s="1"/>
  <c r="B903" i="2" s="1"/>
  <c r="B904" i="2" s="1"/>
  <c r="B905" i="2" s="1"/>
  <c r="B531" i="2" l="1"/>
  <c r="B532" i="2" s="1"/>
  <c r="B533" i="2" s="1"/>
  <c r="B437" i="2"/>
  <c r="B438" i="2" s="1"/>
  <c r="B414" i="2"/>
  <c r="B415" i="2" s="1"/>
  <c r="B416" i="2" s="1"/>
  <c r="B417" i="2" s="1"/>
  <c r="B418" i="2" s="1"/>
  <c r="B419" i="2" s="1"/>
  <c r="B420" i="2" s="1"/>
  <c r="B407" i="2"/>
  <c r="B408" i="2" s="1"/>
  <c r="B409" i="2" s="1"/>
</calcChain>
</file>

<file path=xl/sharedStrings.xml><?xml version="1.0" encoding="utf-8"?>
<sst xmlns="http://schemas.openxmlformats.org/spreadsheetml/2006/main" count="82" uniqueCount="68">
  <si>
    <t>W (1)</t>
  </si>
  <si>
    <t>T (2)</t>
  </si>
  <si>
    <t>tao (3)</t>
  </si>
  <si>
    <t>t (4)</t>
  </si>
  <si>
    <t>Xo MECH</t>
  </si>
  <si>
    <t>MAPE (a)</t>
  </si>
  <si>
    <t>MAPE (Mod1)</t>
  </si>
  <si>
    <t>Xo mod1 (Ainhoa)</t>
  </si>
  <si>
    <t>a (Ainhoa)</t>
  </si>
  <si>
    <t>a MECH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</si>
  <si>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</si>
  <si>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</si>
  <si>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</si>
  <si>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</si>
  <si>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</si>
  <si>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</si>
  <si>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</si>
  <si>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</si>
  <si>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</si>
  <si>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</si>
  <si>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</si>
  <si>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</si>
  <si>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</si>
  <si>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</si>
  <si>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</si>
  <si>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</si>
  <si>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</si>
  <si>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</si>
  <si>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</si>
  <si>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</si>
  <si>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</si>
  <si>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</si>
  <si>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</si>
  <si>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</si>
  <si>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</si>
  <si>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</si>
  <si>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</si>
  <si>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</si>
  <si>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</si>
  <si>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</si>
  <si>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</si>
  <si>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</si>
  <si>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</si>
  <si>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</si>
  <si>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</si>
  <si>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</si>
  <si>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</si>
  <si>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</si>
  <si>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</si>
  <si>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</si>
  <si>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T</t>
  </si>
  <si>
    <t>Xw</t>
  </si>
  <si>
    <t>tao</t>
  </si>
  <si>
    <t>Xw + T</t>
  </si>
  <si>
    <t>Test 1 - T</t>
  </si>
  <si>
    <t>Test 2 - Xw</t>
  </si>
  <si>
    <t>Test 3 - tao</t>
  </si>
  <si>
    <t>Test 4 - T + Xw</t>
  </si>
  <si>
    <t>Test 5 - T + tao</t>
  </si>
  <si>
    <t>tao + T</t>
  </si>
  <si>
    <t>E41</t>
  </si>
  <si>
    <t>E42</t>
  </si>
  <si>
    <t>E43</t>
  </si>
  <si>
    <t>E44</t>
  </si>
  <si>
    <t>E45</t>
  </si>
  <si>
    <t>E46</t>
  </si>
  <si>
    <t>E47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</si>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</sst>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5" borderId="0" xfId="1" applyFill="1"/>
    <xf numFmtId="0" fontId="2" fillId="0" borderId="0" xfId="1"/>
    <xf numFmtId="0" fontId="3" fillId="2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1" applyFill="1"/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0" fillId="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Datos_modelado!$B$231:$B$246</c:f>
              <c:numCache>
                <c:formatCode>General</c:formatCode>
                <c:ptCount val="16"/>
                <c:pt idx="0">
                  <c:v>573</c:v>
                </c:pt>
                <c:pt idx="1">
                  <c:v>624.6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552"/>
        <c:axId val="55885824"/>
      </c:lineChart>
      <c:catAx>
        <c:axId val="558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85824"/>
        <c:crosses val="autoZero"/>
        <c:auto val="1"/>
        <c:lblAlgn val="ctr"/>
        <c:lblOffset val="100"/>
        <c:noMultiLvlLbl val="0"/>
      </c:catAx>
      <c:valAx>
        <c:axId val="558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test1</c:v>
          </c:tx>
          <c:xVal>
            <c:numRef>
              <c:f>Datos_modelado!$D$390:$D$427</c:f>
              <c:numCache>
                <c:formatCode>General</c:formatCode>
                <c:ptCount val="38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7.2</c:v>
                </c:pt>
                <c:pt idx="18">
                  <c:v>8.8332999999999995</c:v>
                </c:pt>
                <c:pt idx="19">
                  <c:v>10.166700000000001</c:v>
                </c:pt>
                <c:pt idx="20">
                  <c:v>11.4</c:v>
                </c:pt>
                <c:pt idx="21">
                  <c:v>12.833299999999999</c:v>
                </c:pt>
                <c:pt idx="22">
                  <c:v>14.166700000000001</c:v>
                </c:pt>
                <c:pt idx="23">
                  <c:v>15.5</c:v>
                </c:pt>
                <c:pt idx="24">
                  <c:v>16.833300000000001</c:v>
                </c:pt>
                <c:pt idx="25">
                  <c:v>17.64</c:v>
                </c:pt>
                <c:pt idx="26">
                  <c:v>18.166699999999999</c:v>
                </c:pt>
                <c:pt idx="27">
                  <c:v>19.5</c:v>
                </c:pt>
                <c:pt idx="28">
                  <c:v>20.833300000000001</c:v>
                </c:pt>
                <c:pt idx="29">
                  <c:v>22.166699999999999</c:v>
                </c:pt>
                <c:pt idx="30">
                  <c:v>23.5</c:v>
                </c:pt>
                <c:pt idx="31">
                  <c:v>24.166699999999999</c:v>
                </c:pt>
                <c:pt idx="32">
                  <c:v>24.833300000000001</c:v>
                </c:pt>
                <c:pt idx="33">
                  <c:v>26.166699999999999</c:v>
                </c:pt>
                <c:pt idx="34">
                  <c:v>27.5</c:v>
                </c:pt>
                <c:pt idx="35">
                  <c:v>28.166699999999999</c:v>
                </c:pt>
                <c:pt idx="36">
                  <c:v>29.5</c:v>
                </c:pt>
                <c:pt idx="37">
                  <c:v>30.5</c:v>
                </c:pt>
              </c:numCache>
            </c:numRef>
          </c:xVal>
          <c:yVal>
            <c:numRef>
              <c:f>Datos_modelado!$B$390:$B$427</c:f>
              <c:numCache>
                <c:formatCode>General</c:formatCode>
                <c:ptCount val="38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666.60040000000004</c:v>
                </c:pt>
                <c:pt idx="18">
                  <c:v>647.00080000000003</c:v>
                </c:pt>
                <c:pt idx="19">
                  <c:v>631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615.00019999999995</c:v>
                </c:pt>
                <c:pt idx="25">
                  <c:v>610.16</c:v>
                </c:pt>
                <c:pt idx="26">
                  <c:v>606.99979999999994</c:v>
                </c:pt>
                <c:pt idx="27">
                  <c:v>598.99999999999989</c:v>
                </c:pt>
                <c:pt idx="28">
                  <c:v>591.00019999999984</c:v>
                </c:pt>
                <c:pt idx="29">
                  <c:v>582.99979999999982</c:v>
                </c:pt>
                <c:pt idx="30">
                  <c:v>574.99999999999977</c:v>
                </c:pt>
                <c:pt idx="31">
                  <c:v>573</c:v>
                </c:pt>
                <c:pt idx="32">
                  <c:v>573</c:v>
                </c:pt>
                <c:pt idx="33">
                  <c:v>573</c:v>
                </c:pt>
                <c:pt idx="34">
                  <c:v>573</c:v>
                </c:pt>
                <c:pt idx="35">
                  <c:v>573</c:v>
                </c:pt>
                <c:pt idx="36">
                  <c:v>573</c:v>
                </c:pt>
                <c:pt idx="37">
                  <c:v>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0256"/>
        <c:axId val="79681792"/>
      </c:scatterChart>
      <c:valAx>
        <c:axId val="796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81792"/>
        <c:crosses val="autoZero"/>
        <c:crossBetween val="midCat"/>
      </c:valAx>
      <c:valAx>
        <c:axId val="796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8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 2</c:v>
          </c:tx>
          <c:xVal>
            <c:numRef>
              <c:f>Datos_modelado!$D$428:$D$454</c:f>
              <c:numCache>
                <c:formatCode>General</c:formatCode>
                <c:ptCount val="27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Datos_modelado!$B$428:$B$454</c:f>
              <c:numCache>
                <c:formatCode>General</c:formatCode>
                <c:ptCount val="27"/>
                <c:pt idx="0">
                  <c:v>573</c:v>
                </c:pt>
                <c:pt idx="1">
                  <c:v>593.1</c:v>
                </c:pt>
                <c:pt idx="2">
                  <c:v>612.9</c:v>
                </c:pt>
                <c:pt idx="3">
                  <c:v>633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651.04020000000003</c:v>
                </c:pt>
                <c:pt idx="9">
                  <c:v>658.44</c:v>
                </c:pt>
                <c:pt idx="10">
                  <c:v>667.03980000000001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2288"/>
        <c:axId val="79786368"/>
      </c:scatterChart>
      <c:valAx>
        <c:axId val="797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86368"/>
        <c:crosses val="autoZero"/>
        <c:crossBetween val="midCat"/>
      </c:valAx>
      <c:valAx>
        <c:axId val="79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7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 5</c:v>
          </c:tx>
          <c:xVal>
            <c:numRef>
              <c:f>Datos_modelado!$D$882:$D$912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Datos_modelado!$B$882:$B$912</c:f>
              <c:numCache>
                <c:formatCode>General</c:formatCode>
                <c:ptCount val="31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623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630.99980000000005</c:v>
                </c:pt>
                <c:pt idx="18">
                  <c:v>635.84</c:v>
                </c:pt>
                <c:pt idx="19">
                  <c:v>639.00020000000006</c:v>
                </c:pt>
                <c:pt idx="20">
                  <c:v>647.00000000000011</c:v>
                </c:pt>
                <c:pt idx="21">
                  <c:v>654.99980000000016</c:v>
                </c:pt>
                <c:pt idx="22">
                  <c:v>663.00020000000018</c:v>
                </c:pt>
                <c:pt idx="23">
                  <c:v>671.00000000000023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0944"/>
        <c:axId val="79812480"/>
      </c:scatterChart>
      <c:valAx>
        <c:axId val="798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12480"/>
        <c:crosses val="autoZero"/>
        <c:crossBetween val="midCat"/>
      </c:valAx>
      <c:valAx>
        <c:axId val="798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Datos_modelado!$D$820:$D$850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Datos_modelado!$A$820:$A$850</c:f>
              <c:numCache>
                <c:formatCode>General</c:formatCode>
                <c:ptCount val="31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8.2100000000000006E-2</c:v>
                </c:pt>
                <c:pt idx="10">
                  <c:v>0.17660000000000009</c:v>
                </c:pt>
                <c:pt idx="11">
                  <c:v>0.20209700000000014</c:v>
                </c:pt>
                <c:pt idx="12">
                  <c:v>0.32210300000000008</c:v>
                </c:pt>
                <c:pt idx="13">
                  <c:v>0.44210000000000005</c:v>
                </c:pt>
                <c:pt idx="14">
                  <c:v>0.47659700000000005</c:v>
                </c:pt>
                <c:pt idx="15">
                  <c:v>0.59660300000000011</c:v>
                </c:pt>
                <c:pt idx="16">
                  <c:v>0.71660000000000001</c:v>
                </c:pt>
                <c:pt idx="17">
                  <c:v>0.83659700000000015</c:v>
                </c:pt>
                <c:pt idx="18">
                  <c:v>0.90920000000000012</c:v>
                </c:pt>
                <c:pt idx="19">
                  <c:v>0.95660299999999998</c:v>
                </c:pt>
                <c:pt idx="20">
                  <c:v>1.0766</c:v>
                </c:pt>
                <c:pt idx="21">
                  <c:v>1.1965970000000001</c:v>
                </c:pt>
                <c:pt idx="22">
                  <c:v>1.316603</c:v>
                </c:pt>
                <c:pt idx="23">
                  <c:v>1.4366000000000001</c:v>
                </c:pt>
                <c:pt idx="24">
                  <c:v>1.4966029999999999</c:v>
                </c:pt>
                <c:pt idx="25">
                  <c:v>1.5565970000000002</c:v>
                </c:pt>
                <c:pt idx="26">
                  <c:v>1.643</c:v>
                </c:pt>
                <c:pt idx="27">
                  <c:v>1.643</c:v>
                </c:pt>
                <c:pt idx="28">
                  <c:v>1.643</c:v>
                </c:pt>
                <c:pt idx="29">
                  <c:v>1.643</c:v>
                </c:pt>
                <c:pt idx="30">
                  <c:v>1.643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8448"/>
        <c:axId val="80169984"/>
      </c:scatterChart>
      <c:valAx>
        <c:axId val="801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69984"/>
        <c:crosses val="autoZero"/>
        <c:crossBetween val="midCat"/>
      </c:valAx>
      <c:valAx>
        <c:axId val="801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6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tao</c:v>
          </c:tx>
          <c:xVal>
            <c:numRef>
              <c:f>Datos_modelado!$D$820:$D$850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Datos_modelado!$C$820:$C$850</c:f>
              <c:numCache>
                <c:formatCode>General</c:formatCode>
                <c:ptCount val="31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  <c:pt idx="19">
                  <c:v>0.23499999999999999</c:v>
                </c:pt>
                <c:pt idx="20">
                  <c:v>0.23499999999999999</c:v>
                </c:pt>
                <c:pt idx="21">
                  <c:v>0.23499999999999999</c:v>
                </c:pt>
                <c:pt idx="22">
                  <c:v>0.23499999999999999</c:v>
                </c:pt>
                <c:pt idx="23">
                  <c:v>0.23499999999999999</c:v>
                </c:pt>
                <c:pt idx="24">
                  <c:v>0.23499999999999999</c:v>
                </c:pt>
                <c:pt idx="25">
                  <c:v>0.23499999999999999</c:v>
                </c:pt>
                <c:pt idx="26">
                  <c:v>0.23499999999999999</c:v>
                </c:pt>
                <c:pt idx="27">
                  <c:v>0.23499999999999999</c:v>
                </c:pt>
                <c:pt idx="28">
                  <c:v>0.23499999999999999</c:v>
                </c:pt>
                <c:pt idx="29">
                  <c:v>0.23499999999999999</c:v>
                </c:pt>
                <c:pt idx="30">
                  <c:v>0.23499999999999999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6368"/>
        <c:axId val="80208640"/>
      </c:scatterChart>
      <c:valAx>
        <c:axId val="801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08640"/>
        <c:crosses val="autoZero"/>
        <c:crossBetween val="midCat"/>
      </c:valAx>
      <c:valAx>
        <c:axId val="802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Datos_modelado!$D$851:$D$881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Datos_modelado!$A$851:$A$881</c:f>
              <c:numCache>
                <c:formatCode>General</c:formatCode>
                <c:ptCount val="31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8.2100000000000006E-2</c:v>
                </c:pt>
                <c:pt idx="10">
                  <c:v>8.2100000000000006E-2</c:v>
                </c:pt>
                <c:pt idx="11">
                  <c:v>8.2100000000000006E-2</c:v>
                </c:pt>
                <c:pt idx="12">
                  <c:v>8.2100000000000006E-2</c:v>
                </c:pt>
                <c:pt idx="13">
                  <c:v>8.2100000000000006E-2</c:v>
                </c:pt>
                <c:pt idx="14">
                  <c:v>8.2100000000000006E-2</c:v>
                </c:pt>
                <c:pt idx="15">
                  <c:v>8.2100000000000006E-2</c:v>
                </c:pt>
                <c:pt idx="16">
                  <c:v>8.2100000000000006E-2</c:v>
                </c:pt>
                <c:pt idx="17">
                  <c:v>8.2100000000000006E-2</c:v>
                </c:pt>
                <c:pt idx="18">
                  <c:v>8.2100000000000006E-2</c:v>
                </c:pt>
                <c:pt idx="19">
                  <c:v>8.2100000000000006E-2</c:v>
                </c:pt>
                <c:pt idx="20">
                  <c:v>8.2100000000000006E-2</c:v>
                </c:pt>
                <c:pt idx="21">
                  <c:v>8.2100000000000006E-2</c:v>
                </c:pt>
                <c:pt idx="22">
                  <c:v>8.2100000000000006E-2</c:v>
                </c:pt>
                <c:pt idx="23">
                  <c:v>8.2100000000000006E-2</c:v>
                </c:pt>
                <c:pt idx="24">
                  <c:v>8.2100000000000006E-2</c:v>
                </c:pt>
                <c:pt idx="25">
                  <c:v>8.2100000000000006E-2</c:v>
                </c:pt>
                <c:pt idx="26">
                  <c:v>8.2100000000000006E-2</c:v>
                </c:pt>
                <c:pt idx="27">
                  <c:v>8.2100000000000006E-2</c:v>
                </c:pt>
                <c:pt idx="28">
                  <c:v>8.2100000000000006E-2</c:v>
                </c:pt>
                <c:pt idx="29">
                  <c:v>8.2100000000000006E-2</c:v>
                </c:pt>
                <c:pt idx="30">
                  <c:v>8.2100000000000006E-2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08"/>
        <c:axId val="79833344"/>
      </c:scatterChart>
      <c:valAx>
        <c:axId val="798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33344"/>
        <c:crosses val="autoZero"/>
        <c:crossBetween val="midCat"/>
      </c:valAx>
      <c:valAx>
        <c:axId val="798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3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tao</c:v>
          </c:tx>
          <c:xVal>
            <c:numRef>
              <c:f>Datos_modelado!$D$851:$D$881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Datos_modelado!$C$851:$C$881</c:f>
              <c:numCache>
                <c:formatCode>General</c:formatCode>
                <c:ptCount val="31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0.27500199999999997</c:v>
                </c:pt>
                <c:pt idx="9">
                  <c:v>0.31500099999999998</c:v>
                </c:pt>
                <c:pt idx="10">
                  <c:v>0.346501</c:v>
                </c:pt>
                <c:pt idx="11">
                  <c:v>0.35500000000000004</c:v>
                </c:pt>
                <c:pt idx="12">
                  <c:v>0.39500200000000002</c:v>
                </c:pt>
                <c:pt idx="13">
                  <c:v>0.43500099999999997</c:v>
                </c:pt>
                <c:pt idx="14">
                  <c:v>0.44649999999999995</c:v>
                </c:pt>
                <c:pt idx="15">
                  <c:v>0.46899999999999997</c:v>
                </c:pt>
                <c:pt idx="16">
                  <c:v>0.46899999999999997</c:v>
                </c:pt>
                <c:pt idx="17">
                  <c:v>0.46899999999999997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0.46899999999999997</c:v>
                </c:pt>
                <c:pt idx="21">
                  <c:v>0.46899999999999997</c:v>
                </c:pt>
                <c:pt idx="22">
                  <c:v>0.46899999999999997</c:v>
                </c:pt>
                <c:pt idx="23">
                  <c:v>0.46899999999999997</c:v>
                </c:pt>
                <c:pt idx="24">
                  <c:v>0.48900099999999991</c:v>
                </c:pt>
                <c:pt idx="25">
                  <c:v>0.50899899999999998</c:v>
                </c:pt>
                <c:pt idx="26">
                  <c:v>0.54900099999999985</c:v>
                </c:pt>
                <c:pt idx="27">
                  <c:v>0.58899999999999986</c:v>
                </c:pt>
                <c:pt idx="28">
                  <c:v>0.60900099999999979</c:v>
                </c:pt>
                <c:pt idx="29">
                  <c:v>0.6489999999999998</c:v>
                </c:pt>
                <c:pt idx="30">
                  <c:v>0.67100000000000004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5632"/>
        <c:axId val="79872000"/>
      </c:scatterChart>
      <c:valAx>
        <c:axId val="79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72000"/>
        <c:crosses val="autoZero"/>
        <c:crossBetween val="midCat"/>
      </c:valAx>
      <c:valAx>
        <c:axId val="798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4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Datos_modelado!$D$882:$D$912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Datos_modelado!$A$882:$A$912</c:f>
              <c:numCache>
                <c:formatCode>General</c:formatCode>
                <c:ptCount val="31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8.2100000000000006E-2</c:v>
                </c:pt>
                <c:pt idx="10">
                  <c:v>8.2100000000000006E-2</c:v>
                </c:pt>
                <c:pt idx="11">
                  <c:v>8.2100000000000006E-2</c:v>
                </c:pt>
                <c:pt idx="12">
                  <c:v>8.2100000000000006E-2</c:v>
                </c:pt>
                <c:pt idx="13">
                  <c:v>8.2100000000000006E-2</c:v>
                </c:pt>
                <c:pt idx="14">
                  <c:v>0.19709000000000007</c:v>
                </c:pt>
                <c:pt idx="15">
                  <c:v>0.59711000000000036</c:v>
                </c:pt>
                <c:pt idx="16">
                  <c:v>0.99710000000000021</c:v>
                </c:pt>
                <c:pt idx="17">
                  <c:v>1.3970900000000006</c:v>
                </c:pt>
                <c:pt idx="18">
                  <c:v>1.6391000000000004</c:v>
                </c:pt>
                <c:pt idx="19">
                  <c:v>1.79711</c:v>
                </c:pt>
                <c:pt idx="20">
                  <c:v>2.1971000000000003</c:v>
                </c:pt>
                <c:pt idx="21">
                  <c:v>2.5970900000000006</c:v>
                </c:pt>
                <c:pt idx="22">
                  <c:v>2.9971099999999997</c:v>
                </c:pt>
                <c:pt idx="23">
                  <c:v>3.3971</c:v>
                </c:pt>
                <c:pt idx="24">
                  <c:v>3.5971099999999998</c:v>
                </c:pt>
                <c:pt idx="25">
                  <c:v>3.7970900000000007</c:v>
                </c:pt>
                <c:pt idx="26">
                  <c:v>4.1971100000000003</c:v>
                </c:pt>
                <c:pt idx="27">
                  <c:v>4.5971000000000011</c:v>
                </c:pt>
                <c:pt idx="28">
                  <c:v>4.7971100000000009</c:v>
                </c:pt>
                <c:pt idx="29">
                  <c:v>4.8888888890000004</c:v>
                </c:pt>
                <c:pt idx="30">
                  <c:v>4.8888888890000004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6032"/>
        <c:axId val="80557568"/>
      </c:scatterChart>
      <c:valAx>
        <c:axId val="805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57568"/>
        <c:crosses val="autoZero"/>
        <c:crossBetween val="midCat"/>
      </c:valAx>
      <c:valAx>
        <c:axId val="805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5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tao</c:v>
          </c:tx>
          <c:xVal>
            <c:numRef>
              <c:f>Datos_modelado!$D$882:$D$912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Datos_modelado!$C$882:$C$912</c:f>
              <c:numCache>
                <c:formatCode>General</c:formatCode>
                <c:ptCount val="31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  <c:pt idx="19">
                  <c:v>0.23499999999999999</c:v>
                </c:pt>
                <c:pt idx="20">
                  <c:v>0.23499999999999999</c:v>
                </c:pt>
                <c:pt idx="21">
                  <c:v>0.23499999999999999</c:v>
                </c:pt>
                <c:pt idx="22">
                  <c:v>0.23499999999999999</c:v>
                </c:pt>
                <c:pt idx="23">
                  <c:v>0.23499999999999999</c:v>
                </c:pt>
                <c:pt idx="24">
                  <c:v>0.23499999999999999</c:v>
                </c:pt>
                <c:pt idx="25">
                  <c:v>0.23499999999999999</c:v>
                </c:pt>
                <c:pt idx="26">
                  <c:v>0.23499999999999999</c:v>
                </c:pt>
                <c:pt idx="27">
                  <c:v>0.23499999999999999</c:v>
                </c:pt>
                <c:pt idx="28">
                  <c:v>0.23499999999999999</c:v>
                </c:pt>
                <c:pt idx="29">
                  <c:v>0.23499999999999999</c:v>
                </c:pt>
                <c:pt idx="30">
                  <c:v>0.23499999999999999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2144"/>
        <c:axId val="80583680"/>
      </c:scatterChart>
      <c:valAx>
        <c:axId val="805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83680"/>
        <c:crosses val="autoZero"/>
        <c:crossBetween val="midCat"/>
      </c:valAx>
      <c:valAx>
        <c:axId val="805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 6</c:v>
          </c:tx>
          <c:xVal>
            <c:numRef>
              <c:f>Datos_modelado!$D$913:$D$949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Datos_modelado!$B$913:$B$949</c:f>
              <c:numCache>
                <c:formatCode>General</c:formatCode>
                <c:ptCount val="37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4160"/>
        <c:axId val="80610048"/>
      </c:scatterChart>
      <c:valAx>
        <c:axId val="806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10048"/>
        <c:crosses val="autoZero"/>
        <c:crossBetween val="midCat"/>
      </c:valAx>
      <c:valAx>
        <c:axId val="806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0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Datos_modelado!$B$247:$B$262</c:f>
              <c:numCache>
                <c:formatCode>General</c:formatCode>
                <c:ptCount val="16"/>
                <c:pt idx="0">
                  <c:v>573</c:v>
                </c:pt>
                <c:pt idx="1">
                  <c:v>593.1</c:v>
                </c:pt>
                <c:pt idx="2">
                  <c:v>612.9</c:v>
                </c:pt>
                <c:pt idx="3">
                  <c:v>633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2640"/>
        <c:axId val="78194176"/>
      </c:lineChart>
      <c:catAx>
        <c:axId val="781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194176"/>
        <c:crosses val="autoZero"/>
        <c:auto val="1"/>
        <c:lblAlgn val="ctr"/>
        <c:lblOffset val="100"/>
        <c:noMultiLvlLbl val="0"/>
      </c:catAx>
      <c:valAx>
        <c:axId val="781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Datos_modelado!$D$913:$D$949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Datos_modelado!$A$913:$A$949</c:f>
              <c:numCache>
                <c:formatCode>General</c:formatCode>
                <c:ptCount val="37"/>
                <c:pt idx="0">
                  <c:v>1.643</c:v>
                </c:pt>
                <c:pt idx="1">
                  <c:v>1.643</c:v>
                </c:pt>
                <c:pt idx="2">
                  <c:v>1.643</c:v>
                </c:pt>
                <c:pt idx="3">
                  <c:v>1.643</c:v>
                </c:pt>
                <c:pt idx="4">
                  <c:v>1.643</c:v>
                </c:pt>
                <c:pt idx="5">
                  <c:v>1.643</c:v>
                </c:pt>
                <c:pt idx="6">
                  <c:v>1.643</c:v>
                </c:pt>
                <c:pt idx="7">
                  <c:v>1.643</c:v>
                </c:pt>
                <c:pt idx="8">
                  <c:v>1.643</c:v>
                </c:pt>
                <c:pt idx="9">
                  <c:v>1.643</c:v>
                </c:pt>
                <c:pt idx="10">
                  <c:v>1.643</c:v>
                </c:pt>
                <c:pt idx="11">
                  <c:v>1.643</c:v>
                </c:pt>
                <c:pt idx="12">
                  <c:v>1.643</c:v>
                </c:pt>
                <c:pt idx="13">
                  <c:v>1.643</c:v>
                </c:pt>
                <c:pt idx="14">
                  <c:v>1.668005</c:v>
                </c:pt>
                <c:pt idx="15">
                  <c:v>1.718</c:v>
                </c:pt>
                <c:pt idx="16">
                  <c:v>2.0730049999999998</c:v>
                </c:pt>
                <c:pt idx="17">
                  <c:v>2.3179999999999996</c:v>
                </c:pt>
                <c:pt idx="18">
                  <c:v>2.5180099999999999</c:v>
                </c:pt>
                <c:pt idx="19">
                  <c:v>2.7030049999999997</c:v>
                </c:pt>
                <c:pt idx="20">
                  <c:v>2.9179999999999997</c:v>
                </c:pt>
                <c:pt idx="21">
                  <c:v>3.1180099999999999</c:v>
                </c:pt>
                <c:pt idx="22">
                  <c:v>3.3180049999999999</c:v>
                </c:pt>
                <c:pt idx="23">
                  <c:v>3.5180000000000002</c:v>
                </c:pt>
                <c:pt idx="24">
                  <c:v>3.639005</c:v>
                </c:pt>
                <c:pt idx="25">
                  <c:v>3.7180099999999996</c:v>
                </c:pt>
                <c:pt idx="26">
                  <c:v>3.918005</c:v>
                </c:pt>
                <c:pt idx="27">
                  <c:v>4.1180000000000003</c:v>
                </c:pt>
                <c:pt idx="28">
                  <c:v>4.3180100000000001</c:v>
                </c:pt>
                <c:pt idx="29">
                  <c:v>4.5180050000000005</c:v>
                </c:pt>
                <c:pt idx="30">
                  <c:v>4.6180099999999999</c:v>
                </c:pt>
                <c:pt idx="31">
                  <c:v>4.718</c:v>
                </c:pt>
                <c:pt idx="32">
                  <c:v>4.8888888890000004</c:v>
                </c:pt>
                <c:pt idx="33">
                  <c:v>4.8888888890000004</c:v>
                </c:pt>
                <c:pt idx="34">
                  <c:v>4.8888888890000004</c:v>
                </c:pt>
                <c:pt idx="35">
                  <c:v>4.8888888890000004</c:v>
                </c:pt>
                <c:pt idx="36">
                  <c:v>4.8888888890000004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6912"/>
        <c:axId val="80648448"/>
      </c:scatterChart>
      <c:valAx>
        <c:axId val="806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48448"/>
        <c:crosses val="autoZero"/>
        <c:crossBetween val="midCat"/>
      </c:valAx>
      <c:valAx>
        <c:axId val="80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4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tao</c:v>
          </c:tx>
          <c:xVal>
            <c:numRef>
              <c:f>Datos_modelado!$D$913:$D$949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Datos_modelado!$C$913:$C$949</c:f>
              <c:numCache>
                <c:formatCode>General</c:formatCode>
                <c:ptCount val="37"/>
                <c:pt idx="0">
                  <c:v>0.46899999999999997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0.46899999999999997</c:v>
                </c:pt>
                <c:pt idx="5">
                  <c:v>0.46899999999999997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0.46899999999999997</c:v>
                </c:pt>
                <c:pt idx="10">
                  <c:v>0.46899999999999997</c:v>
                </c:pt>
                <c:pt idx="11">
                  <c:v>0.46899999999999997</c:v>
                </c:pt>
                <c:pt idx="12">
                  <c:v>0.46899999999999997</c:v>
                </c:pt>
                <c:pt idx="13">
                  <c:v>0.46899999999999997</c:v>
                </c:pt>
                <c:pt idx="14">
                  <c:v>0.46899999999999997</c:v>
                </c:pt>
                <c:pt idx="15">
                  <c:v>0.46899999999999997</c:v>
                </c:pt>
                <c:pt idx="16">
                  <c:v>0.46899999999999997</c:v>
                </c:pt>
                <c:pt idx="17">
                  <c:v>0.46899999999999997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0.46899999999999997</c:v>
                </c:pt>
                <c:pt idx="21">
                  <c:v>0.46899999999999997</c:v>
                </c:pt>
                <c:pt idx="22">
                  <c:v>0.46899999999999997</c:v>
                </c:pt>
                <c:pt idx="23">
                  <c:v>0.46899999999999997</c:v>
                </c:pt>
                <c:pt idx="24">
                  <c:v>0.46899999999999997</c:v>
                </c:pt>
                <c:pt idx="25">
                  <c:v>0.46899999999999997</c:v>
                </c:pt>
                <c:pt idx="26">
                  <c:v>0.46899999999999997</c:v>
                </c:pt>
                <c:pt idx="27">
                  <c:v>0.46899999999999997</c:v>
                </c:pt>
                <c:pt idx="28">
                  <c:v>0.46899999999999997</c:v>
                </c:pt>
                <c:pt idx="29">
                  <c:v>0.46899999999999997</c:v>
                </c:pt>
                <c:pt idx="30">
                  <c:v>0.46899999999999997</c:v>
                </c:pt>
                <c:pt idx="31">
                  <c:v>0.46899999999999997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0.46899999999999997</c:v>
                </c:pt>
                <c:pt idx="35">
                  <c:v>0.46899999999999997</c:v>
                </c:pt>
                <c:pt idx="36">
                  <c:v>0.46899999999999997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1120"/>
        <c:axId val="98312576"/>
      </c:scatterChart>
      <c:valAx>
        <c:axId val="806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12576"/>
        <c:crosses val="autoZero"/>
        <c:crossBetween val="midCat"/>
      </c:valAx>
      <c:valAx>
        <c:axId val="983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6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Datos_modelado!$D$950:$D$986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Datos_modelado!$A$950:$A$986</c:f>
              <c:numCache>
                <c:formatCode>General</c:formatCode>
                <c:ptCount val="37"/>
                <c:pt idx="0">
                  <c:v>1.643</c:v>
                </c:pt>
                <c:pt idx="1">
                  <c:v>1.643</c:v>
                </c:pt>
                <c:pt idx="2">
                  <c:v>1.643</c:v>
                </c:pt>
                <c:pt idx="3">
                  <c:v>1.643</c:v>
                </c:pt>
                <c:pt idx="4">
                  <c:v>1.643</c:v>
                </c:pt>
                <c:pt idx="5">
                  <c:v>1.643</c:v>
                </c:pt>
                <c:pt idx="6">
                  <c:v>1.643</c:v>
                </c:pt>
                <c:pt idx="7">
                  <c:v>1.643</c:v>
                </c:pt>
                <c:pt idx="8">
                  <c:v>1.643</c:v>
                </c:pt>
                <c:pt idx="9">
                  <c:v>1.643</c:v>
                </c:pt>
                <c:pt idx="10">
                  <c:v>1.643</c:v>
                </c:pt>
                <c:pt idx="11">
                  <c:v>1.643</c:v>
                </c:pt>
                <c:pt idx="12">
                  <c:v>1.643</c:v>
                </c:pt>
                <c:pt idx="13">
                  <c:v>1.643</c:v>
                </c:pt>
                <c:pt idx="14">
                  <c:v>1.9675888888999999</c:v>
                </c:pt>
                <c:pt idx="15">
                  <c:v>2.2921777778000001</c:v>
                </c:pt>
                <c:pt idx="16">
                  <c:v>2.6167666667000002</c:v>
                </c:pt>
                <c:pt idx="17">
                  <c:v>2.9413555556000004</c:v>
                </c:pt>
                <c:pt idx="18">
                  <c:v>3.2659444445000005</c:v>
                </c:pt>
                <c:pt idx="19">
                  <c:v>3.5905333334000007</c:v>
                </c:pt>
                <c:pt idx="20">
                  <c:v>3.9151222223000008</c:v>
                </c:pt>
                <c:pt idx="21">
                  <c:v>4.239711111200001</c:v>
                </c:pt>
                <c:pt idx="22">
                  <c:v>4.5643000001000011</c:v>
                </c:pt>
                <c:pt idx="23">
                  <c:v>4.8888888890000013</c:v>
                </c:pt>
                <c:pt idx="24">
                  <c:v>4.8888888890000004</c:v>
                </c:pt>
                <c:pt idx="25">
                  <c:v>4.8888888890000004</c:v>
                </c:pt>
                <c:pt idx="26">
                  <c:v>4.8888888890000004</c:v>
                </c:pt>
                <c:pt idx="27">
                  <c:v>4.8888888890000004</c:v>
                </c:pt>
                <c:pt idx="28">
                  <c:v>4.8888888890000004</c:v>
                </c:pt>
                <c:pt idx="29">
                  <c:v>4.8888888890000004</c:v>
                </c:pt>
                <c:pt idx="30">
                  <c:v>4.8888888890000004</c:v>
                </c:pt>
                <c:pt idx="31">
                  <c:v>4.8888888890000004</c:v>
                </c:pt>
                <c:pt idx="32">
                  <c:v>4.8888888890000004</c:v>
                </c:pt>
                <c:pt idx="33">
                  <c:v>4.8888888890000004</c:v>
                </c:pt>
                <c:pt idx="34">
                  <c:v>4.8888888890000004</c:v>
                </c:pt>
                <c:pt idx="35">
                  <c:v>4.8888888890000004</c:v>
                </c:pt>
                <c:pt idx="36">
                  <c:v>4.8888888890000004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3056"/>
        <c:axId val="98334592"/>
      </c:scatterChart>
      <c:valAx>
        <c:axId val="98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34592"/>
        <c:crosses val="autoZero"/>
        <c:crossBetween val="midCat"/>
      </c:valAx>
      <c:valAx>
        <c:axId val="98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 7</c:v>
          </c:tx>
          <c:xVal>
            <c:numRef>
              <c:f>Datos_modelado!$D$950:$D$986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Datos_modelado!$B$950:$B$986</c:f>
              <c:numCache>
                <c:formatCode>General</c:formatCode>
                <c:ptCount val="37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665.00019999999995</c:v>
                </c:pt>
                <c:pt idx="27">
                  <c:v>657.0003999999999</c:v>
                </c:pt>
                <c:pt idx="28">
                  <c:v>648.99999999999989</c:v>
                </c:pt>
                <c:pt idx="29">
                  <c:v>641.00019999999984</c:v>
                </c:pt>
                <c:pt idx="30">
                  <c:v>636.99999999999989</c:v>
                </c:pt>
                <c:pt idx="31">
                  <c:v>633.0003999999999</c:v>
                </c:pt>
                <c:pt idx="32">
                  <c:v>624.99999999999989</c:v>
                </c:pt>
                <c:pt idx="33">
                  <c:v>617.00019999999984</c:v>
                </c:pt>
                <c:pt idx="34">
                  <c:v>612.99999999999989</c:v>
                </c:pt>
                <c:pt idx="35">
                  <c:v>605.00019999999984</c:v>
                </c:pt>
                <c:pt idx="36">
                  <c:v>599.00019999999984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5072"/>
        <c:axId val="98356608"/>
      </c:scatterChart>
      <c:valAx>
        <c:axId val="983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6608"/>
        <c:crosses val="autoZero"/>
        <c:crossBetween val="midCat"/>
      </c:valAx>
      <c:valAx>
        <c:axId val="983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test 9</c:v>
          </c:tx>
          <c:xVal>
            <c:numRef>
              <c:f>Datos_modelado!$D$492:$D$543</c:f>
              <c:numCache>
                <c:formatCode>General</c:formatCode>
                <c:ptCount val="5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</c:numCache>
            </c:numRef>
          </c:xVal>
          <c:yVal>
            <c:numRef>
              <c:f>Datos_modelado!$B$492:$B$543</c:f>
              <c:numCache>
                <c:formatCode>General</c:formatCode>
                <c:ptCount val="52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663.2002</c:v>
                </c:pt>
                <c:pt idx="18">
                  <c:v>655.19979999999998</c:v>
                </c:pt>
                <c:pt idx="19">
                  <c:v>647.79999999999995</c:v>
                </c:pt>
                <c:pt idx="20">
                  <c:v>648</c:v>
                </c:pt>
                <c:pt idx="21">
                  <c:v>648</c:v>
                </c:pt>
                <c:pt idx="22">
                  <c:v>648</c:v>
                </c:pt>
                <c:pt idx="23">
                  <c:v>648</c:v>
                </c:pt>
                <c:pt idx="24">
                  <c:v>652.84019999999998</c:v>
                </c:pt>
                <c:pt idx="25">
                  <c:v>656.00040000000001</c:v>
                </c:pt>
                <c:pt idx="26">
                  <c:v>664.00020000000006</c:v>
                </c:pt>
                <c:pt idx="27">
                  <c:v>672.00000000000011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  <c:pt idx="37">
                  <c:v>673</c:v>
                </c:pt>
                <c:pt idx="38">
                  <c:v>667</c:v>
                </c:pt>
                <c:pt idx="39">
                  <c:v>661</c:v>
                </c:pt>
                <c:pt idx="40">
                  <c:v>655</c:v>
                </c:pt>
                <c:pt idx="41">
                  <c:v>649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8896"/>
        <c:axId val="98456704"/>
      </c:scatterChart>
      <c:valAx>
        <c:axId val="983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456704"/>
        <c:crosses val="autoZero"/>
        <c:crossBetween val="midCat"/>
      </c:valAx>
      <c:valAx>
        <c:axId val="984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6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xVal>
            <c:numRef>
              <c:f>Datos_modelado!$D$1265:$D$1301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Datos_modelado!$B$1265:$B$1301</c:f>
              <c:numCache>
                <c:formatCode>General</c:formatCode>
                <c:ptCount val="37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  <c:pt idx="8">
                  <c:v>573</c:v>
                </c:pt>
                <c:pt idx="9">
                  <c:v>573</c:v>
                </c:pt>
                <c:pt idx="10">
                  <c:v>582.99900000000002</c:v>
                </c:pt>
                <c:pt idx="11">
                  <c:v>593.00099999999998</c:v>
                </c:pt>
                <c:pt idx="12">
                  <c:v>603</c:v>
                </c:pt>
                <c:pt idx="13">
                  <c:v>612.99900000000002</c:v>
                </c:pt>
                <c:pt idx="14">
                  <c:v>618</c:v>
                </c:pt>
                <c:pt idx="15">
                  <c:v>627.99900000000002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668.15980000000002</c:v>
                </c:pt>
                <c:pt idx="25">
                  <c:v>664.99959999999999</c:v>
                </c:pt>
                <c:pt idx="26">
                  <c:v>656.99979999999994</c:v>
                </c:pt>
                <c:pt idx="27">
                  <c:v>648.99999999999989</c:v>
                </c:pt>
                <c:pt idx="28">
                  <c:v>648</c:v>
                </c:pt>
                <c:pt idx="29">
                  <c:v>648</c:v>
                </c:pt>
                <c:pt idx="30">
                  <c:v>648</c:v>
                </c:pt>
                <c:pt idx="31">
                  <c:v>648</c:v>
                </c:pt>
                <c:pt idx="32">
                  <c:v>648</c:v>
                </c:pt>
                <c:pt idx="33">
                  <c:v>648</c:v>
                </c:pt>
                <c:pt idx="34">
                  <c:v>648</c:v>
                </c:pt>
                <c:pt idx="35">
                  <c:v>648</c:v>
                </c:pt>
                <c:pt idx="36">
                  <c:v>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3184"/>
        <c:axId val="98494720"/>
      </c:scatterChart>
      <c:valAx>
        <c:axId val="984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494720"/>
        <c:crosses val="autoZero"/>
        <c:crossBetween val="midCat"/>
      </c:valAx>
      <c:valAx>
        <c:axId val="984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Xw</c:v>
          </c:tx>
          <c:xVal>
            <c:numRef>
              <c:f>Datos_modelado!$D$1302:$D$1338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Datos_modelado!$A$1302:$A$1338</c:f>
              <c:numCache>
                <c:formatCode>General</c:formatCode>
                <c:ptCount val="37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0.13209500000000002</c:v>
                </c:pt>
                <c:pt idx="10">
                  <c:v>0.18209000000000003</c:v>
                </c:pt>
                <c:pt idx="11">
                  <c:v>0.23210000000000006</c:v>
                </c:pt>
                <c:pt idx="12">
                  <c:v>0.28209500000000004</c:v>
                </c:pt>
                <c:pt idx="13">
                  <c:v>0.33209000000000011</c:v>
                </c:pt>
                <c:pt idx="14">
                  <c:v>0.35709500000000005</c:v>
                </c:pt>
                <c:pt idx="15">
                  <c:v>0.40709000000000012</c:v>
                </c:pt>
                <c:pt idx="16">
                  <c:v>0.76209500000000008</c:v>
                </c:pt>
                <c:pt idx="17">
                  <c:v>1.00709</c:v>
                </c:pt>
                <c:pt idx="18">
                  <c:v>1.2071000000000003</c:v>
                </c:pt>
                <c:pt idx="19">
                  <c:v>1.3920950000000003</c:v>
                </c:pt>
                <c:pt idx="20">
                  <c:v>1.6070900000000001</c:v>
                </c:pt>
                <c:pt idx="21">
                  <c:v>1.8071000000000004</c:v>
                </c:pt>
                <c:pt idx="22">
                  <c:v>2.0070950000000005</c:v>
                </c:pt>
                <c:pt idx="23">
                  <c:v>2.2070900000000009</c:v>
                </c:pt>
                <c:pt idx="24">
                  <c:v>2.3280950000000007</c:v>
                </c:pt>
                <c:pt idx="25">
                  <c:v>2.4071000000000002</c:v>
                </c:pt>
                <c:pt idx="26">
                  <c:v>2.6070950000000006</c:v>
                </c:pt>
                <c:pt idx="27">
                  <c:v>2.807090000000001</c:v>
                </c:pt>
                <c:pt idx="28">
                  <c:v>3.0071000000000008</c:v>
                </c:pt>
                <c:pt idx="29">
                  <c:v>3.2070950000000011</c:v>
                </c:pt>
                <c:pt idx="30">
                  <c:v>3.307100000000001</c:v>
                </c:pt>
                <c:pt idx="31">
                  <c:v>3.4070900000000015</c:v>
                </c:pt>
                <c:pt idx="32">
                  <c:v>3.6071000000000013</c:v>
                </c:pt>
                <c:pt idx="33">
                  <c:v>3.8070950000000017</c:v>
                </c:pt>
                <c:pt idx="34">
                  <c:v>3.9071000000000016</c:v>
                </c:pt>
                <c:pt idx="35">
                  <c:v>4.1070950000000019</c:v>
                </c:pt>
                <c:pt idx="36">
                  <c:v>4.2570950000000023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1104"/>
        <c:axId val="98549760"/>
      </c:scatterChart>
      <c:valAx>
        <c:axId val="985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49760"/>
        <c:crosses val="autoZero"/>
        <c:crossBetween val="midCat"/>
      </c:valAx>
      <c:valAx>
        <c:axId val="98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1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Datos_modelado!$D$455:$D$491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Datos_modelado!$B$455:$B$491</c:f>
              <c:numCache>
                <c:formatCode>General</c:formatCode>
                <c:ptCount val="37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665.00019999999995</c:v>
                </c:pt>
                <c:pt idx="27">
                  <c:v>657.0003999999999</c:v>
                </c:pt>
                <c:pt idx="28">
                  <c:v>648.99999999999989</c:v>
                </c:pt>
                <c:pt idx="29">
                  <c:v>641.00019999999984</c:v>
                </c:pt>
                <c:pt idx="30">
                  <c:v>636.99999999999989</c:v>
                </c:pt>
                <c:pt idx="31">
                  <c:v>633.0003999999999</c:v>
                </c:pt>
                <c:pt idx="32">
                  <c:v>624.99999999999989</c:v>
                </c:pt>
                <c:pt idx="33">
                  <c:v>617.00019999999984</c:v>
                </c:pt>
                <c:pt idx="34">
                  <c:v>612.99999999999989</c:v>
                </c:pt>
                <c:pt idx="35">
                  <c:v>605.00019999999984</c:v>
                </c:pt>
                <c:pt idx="36">
                  <c:v>599.00019999999984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1536"/>
        <c:axId val="106563072"/>
      </c:scatterChart>
      <c:valAx>
        <c:axId val="1065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63072"/>
        <c:crosses val="autoZero"/>
        <c:crossBetween val="midCat"/>
      </c:valAx>
      <c:valAx>
        <c:axId val="106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Datos_modelado!$D$544:$D$623</c:f>
              <c:numCache>
                <c:formatCode>General</c:formatCode>
                <c:ptCount val="80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  <c:pt idx="32">
                  <c:v>16.833300000000001</c:v>
                </c:pt>
                <c:pt idx="33">
                  <c:v>17.64</c:v>
                </c:pt>
                <c:pt idx="34">
                  <c:v>18.166699999999999</c:v>
                </c:pt>
                <c:pt idx="35">
                  <c:v>19.5</c:v>
                </c:pt>
                <c:pt idx="36">
                  <c:v>20.833300000000001</c:v>
                </c:pt>
                <c:pt idx="37">
                  <c:v>22.166699999999999</c:v>
                </c:pt>
                <c:pt idx="38">
                  <c:v>23.5</c:v>
                </c:pt>
                <c:pt idx="39">
                  <c:v>24.166699999999999</c:v>
                </c:pt>
                <c:pt idx="40">
                  <c:v>24.833300000000001</c:v>
                </c:pt>
                <c:pt idx="41">
                  <c:v>26.166699999999999</c:v>
                </c:pt>
                <c:pt idx="42">
                  <c:v>27.5</c:v>
                </c:pt>
                <c:pt idx="43">
                  <c:v>28.166699999999999</c:v>
                </c:pt>
                <c:pt idx="44">
                  <c:v>29.5</c:v>
                </c:pt>
                <c:pt idx="45">
                  <c:v>30.5</c:v>
                </c:pt>
                <c:pt idx="46">
                  <c:v>31.5</c:v>
                </c:pt>
                <c:pt idx="47">
                  <c:v>32.5</c:v>
                </c:pt>
                <c:pt idx="48">
                  <c:v>33.5</c:v>
                </c:pt>
                <c:pt idx="49">
                  <c:v>34.5</c:v>
                </c:pt>
                <c:pt idx="50">
                  <c:v>35.5</c:v>
                </c:pt>
                <c:pt idx="51">
                  <c:v>36.5</c:v>
                </c:pt>
                <c:pt idx="52">
                  <c:v>37.5</c:v>
                </c:pt>
                <c:pt idx="53">
                  <c:v>38.5</c:v>
                </c:pt>
                <c:pt idx="54">
                  <c:v>39.5</c:v>
                </c:pt>
                <c:pt idx="55">
                  <c:v>40.5</c:v>
                </c:pt>
                <c:pt idx="56">
                  <c:v>41.5</c:v>
                </c:pt>
                <c:pt idx="57">
                  <c:v>42.5</c:v>
                </c:pt>
                <c:pt idx="58">
                  <c:v>43.5</c:v>
                </c:pt>
                <c:pt idx="59">
                  <c:v>44.5</c:v>
                </c:pt>
                <c:pt idx="60">
                  <c:v>45.5</c:v>
                </c:pt>
                <c:pt idx="61">
                  <c:v>46.5</c:v>
                </c:pt>
                <c:pt idx="62">
                  <c:v>47.5</c:v>
                </c:pt>
                <c:pt idx="63">
                  <c:v>48.5</c:v>
                </c:pt>
                <c:pt idx="64">
                  <c:v>49.5</c:v>
                </c:pt>
                <c:pt idx="65">
                  <c:v>50.5</c:v>
                </c:pt>
                <c:pt idx="66">
                  <c:v>51.5</c:v>
                </c:pt>
                <c:pt idx="67">
                  <c:v>52.5</c:v>
                </c:pt>
                <c:pt idx="68">
                  <c:v>53.5</c:v>
                </c:pt>
                <c:pt idx="69">
                  <c:v>54.5</c:v>
                </c:pt>
                <c:pt idx="70">
                  <c:v>55.5</c:v>
                </c:pt>
                <c:pt idx="71">
                  <c:v>56.5</c:v>
                </c:pt>
                <c:pt idx="72">
                  <c:v>57.5</c:v>
                </c:pt>
                <c:pt idx="73">
                  <c:v>58.5</c:v>
                </c:pt>
                <c:pt idx="74">
                  <c:v>59.5</c:v>
                </c:pt>
                <c:pt idx="75">
                  <c:v>60.5</c:v>
                </c:pt>
                <c:pt idx="76">
                  <c:v>61.5</c:v>
                </c:pt>
                <c:pt idx="77">
                  <c:v>62.5</c:v>
                </c:pt>
                <c:pt idx="78">
                  <c:v>63.5</c:v>
                </c:pt>
                <c:pt idx="79">
                  <c:v>64.5</c:v>
                </c:pt>
              </c:numCache>
            </c:numRef>
          </c:xVal>
          <c:yVal>
            <c:numRef>
              <c:f>Datos_modelado!$B$544:$B$623</c:f>
              <c:numCache>
                <c:formatCode>General</c:formatCode>
                <c:ptCount val="80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  <c:pt idx="37">
                  <c:v>673</c:v>
                </c:pt>
                <c:pt idx="38">
                  <c:v>673</c:v>
                </c:pt>
                <c:pt idx="39">
                  <c:v>673</c:v>
                </c:pt>
                <c:pt idx="40">
                  <c:v>673</c:v>
                </c:pt>
                <c:pt idx="41">
                  <c:v>673</c:v>
                </c:pt>
                <c:pt idx="42">
                  <c:v>673</c:v>
                </c:pt>
                <c:pt idx="43">
                  <c:v>673</c:v>
                </c:pt>
                <c:pt idx="44">
                  <c:v>673</c:v>
                </c:pt>
                <c:pt idx="45">
                  <c:v>673</c:v>
                </c:pt>
                <c:pt idx="46">
                  <c:v>673</c:v>
                </c:pt>
                <c:pt idx="47">
                  <c:v>673</c:v>
                </c:pt>
                <c:pt idx="48">
                  <c:v>673</c:v>
                </c:pt>
                <c:pt idx="49">
                  <c:v>673</c:v>
                </c:pt>
                <c:pt idx="50">
                  <c:v>673</c:v>
                </c:pt>
                <c:pt idx="51">
                  <c:v>673</c:v>
                </c:pt>
                <c:pt idx="52">
                  <c:v>673</c:v>
                </c:pt>
                <c:pt idx="53">
                  <c:v>673</c:v>
                </c:pt>
                <c:pt idx="54">
                  <c:v>673</c:v>
                </c:pt>
                <c:pt idx="55">
                  <c:v>673</c:v>
                </c:pt>
                <c:pt idx="56">
                  <c:v>673</c:v>
                </c:pt>
                <c:pt idx="57">
                  <c:v>673</c:v>
                </c:pt>
                <c:pt idx="58">
                  <c:v>673</c:v>
                </c:pt>
                <c:pt idx="59">
                  <c:v>673</c:v>
                </c:pt>
                <c:pt idx="60">
                  <c:v>673</c:v>
                </c:pt>
                <c:pt idx="61">
                  <c:v>673</c:v>
                </c:pt>
                <c:pt idx="62">
                  <c:v>673</c:v>
                </c:pt>
                <c:pt idx="63">
                  <c:v>673</c:v>
                </c:pt>
                <c:pt idx="64">
                  <c:v>673</c:v>
                </c:pt>
                <c:pt idx="65">
                  <c:v>673</c:v>
                </c:pt>
                <c:pt idx="66">
                  <c:v>673</c:v>
                </c:pt>
                <c:pt idx="67">
                  <c:v>673</c:v>
                </c:pt>
                <c:pt idx="68">
                  <c:v>673</c:v>
                </c:pt>
                <c:pt idx="69">
                  <c:v>673</c:v>
                </c:pt>
                <c:pt idx="70">
                  <c:v>673</c:v>
                </c:pt>
                <c:pt idx="71">
                  <c:v>673</c:v>
                </c:pt>
                <c:pt idx="72">
                  <c:v>673</c:v>
                </c:pt>
                <c:pt idx="73">
                  <c:v>673</c:v>
                </c:pt>
                <c:pt idx="74">
                  <c:v>673</c:v>
                </c:pt>
                <c:pt idx="75">
                  <c:v>673</c:v>
                </c:pt>
                <c:pt idx="76">
                  <c:v>673</c:v>
                </c:pt>
                <c:pt idx="77">
                  <c:v>673</c:v>
                </c:pt>
                <c:pt idx="78">
                  <c:v>673</c:v>
                </c:pt>
                <c:pt idx="79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1744"/>
        <c:axId val="106593280"/>
      </c:scatterChart>
      <c:valAx>
        <c:axId val="1065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93280"/>
        <c:crosses val="autoZero"/>
        <c:crossBetween val="midCat"/>
      </c:valAx>
      <c:valAx>
        <c:axId val="1065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9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Datos_modelado!$D$624:$D$819</c:f>
              <c:numCache>
                <c:formatCode>General</c:formatCode>
                <c:ptCount val="196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  <c:pt idx="19">
                  <c:v>6.3333000000000004</c:v>
                </c:pt>
                <c:pt idx="20">
                  <c:v>6.6666000000000007</c:v>
                </c:pt>
                <c:pt idx="21">
                  <c:v>6.9999000000000011</c:v>
                </c:pt>
                <c:pt idx="22">
                  <c:v>7.3332000000000015</c:v>
                </c:pt>
                <c:pt idx="23">
                  <c:v>7.6665000000000019</c:v>
                </c:pt>
                <c:pt idx="24">
                  <c:v>7.9998000000000022</c:v>
                </c:pt>
                <c:pt idx="25">
                  <c:v>8.3331000000000017</c:v>
                </c:pt>
                <c:pt idx="26">
                  <c:v>8.6664000000000012</c:v>
                </c:pt>
                <c:pt idx="27">
                  <c:v>8.9997000000000007</c:v>
                </c:pt>
                <c:pt idx="28">
                  <c:v>9.3330000000000002</c:v>
                </c:pt>
                <c:pt idx="29">
                  <c:v>9.6662999999999997</c:v>
                </c:pt>
                <c:pt idx="30">
                  <c:v>9.9995999999999992</c:v>
                </c:pt>
                <c:pt idx="31">
                  <c:v>10.332899999999999</c:v>
                </c:pt>
                <c:pt idx="32">
                  <c:v>10.666199999999998</c:v>
                </c:pt>
                <c:pt idx="33">
                  <c:v>10.999499999999998</c:v>
                </c:pt>
                <c:pt idx="34">
                  <c:v>11.332799999999997</c:v>
                </c:pt>
                <c:pt idx="35">
                  <c:v>11.666099999999997</c:v>
                </c:pt>
                <c:pt idx="36">
                  <c:v>11.999399999999996</c:v>
                </c:pt>
                <c:pt idx="37">
                  <c:v>12.332699999999996</c:v>
                </c:pt>
                <c:pt idx="38">
                  <c:v>12.665999999999995</c:v>
                </c:pt>
                <c:pt idx="39">
                  <c:v>12.999299999999995</c:v>
                </c:pt>
                <c:pt idx="40">
                  <c:v>13.332599999999994</c:v>
                </c:pt>
                <c:pt idx="41">
                  <c:v>13.665899999999993</c:v>
                </c:pt>
                <c:pt idx="42">
                  <c:v>13.999199999999993</c:v>
                </c:pt>
                <c:pt idx="43">
                  <c:v>14.332499999999992</c:v>
                </c:pt>
                <c:pt idx="44">
                  <c:v>14.665799999999992</c:v>
                </c:pt>
                <c:pt idx="45">
                  <c:v>14.999099999999991</c:v>
                </c:pt>
                <c:pt idx="46">
                  <c:v>15.332399999999991</c:v>
                </c:pt>
                <c:pt idx="47">
                  <c:v>15.66569999999999</c:v>
                </c:pt>
                <c:pt idx="48">
                  <c:v>15.99899999999999</c:v>
                </c:pt>
                <c:pt idx="49">
                  <c:v>16.332299999999989</c:v>
                </c:pt>
                <c:pt idx="50">
                  <c:v>16.665599999999991</c:v>
                </c:pt>
                <c:pt idx="51">
                  <c:v>16.998899999999992</c:v>
                </c:pt>
                <c:pt idx="52">
                  <c:v>17.332199999999993</c:v>
                </c:pt>
                <c:pt idx="53">
                  <c:v>17.665499999999994</c:v>
                </c:pt>
                <c:pt idx="54">
                  <c:v>17.998799999999996</c:v>
                </c:pt>
                <c:pt idx="55">
                  <c:v>18.332099999999997</c:v>
                </c:pt>
                <c:pt idx="56">
                  <c:v>18.665399999999998</c:v>
                </c:pt>
                <c:pt idx="57">
                  <c:v>18.998699999999999</c:v>
                </c:pt>
                <c:pt idx="58">
                  <c:v>19.332000000000001</c:v>
                </c:pt>
                <c:pt idx="59">
                  <c:v>19.665300000000002</c:v>
                </c:pt>
                <c:pt idx="60">
                  <c:v>19.998600000000003</c:v>
                </c:pt>
                <c:pt idx="61">
                  <c:v>20.331900000000005</c:v>
                </c:pt>
                <c:pt idx="62">
                  <c:v>20.665200000000006</c:v>
                </c:pt>
                <c:pt idx="63">
                  <c:v>20.998500000000007</c:v>
                </c:pt>
                <c:pt idx="64">
                  <c:v>21.331800000000008</c:v>
                </c:pt>
                <c:pt idx="65">
                  <c:v>21.66510000000001</c:v>
                </c:pt>
                <c:pt idx="66">
                  <c:v>21.998400000000011</c:v>
                </c:pt>
                <c:pt idx="67">
                  <c:v>22.331700000000012</c:v>
                </c:pt>
                <c:pt idx="68">
                  <c:v>22.665000000000013</c:v>
                </c:pt>
                <c:pt idx="69">
                  <c:v>22.998300000000015</c:v>
                </c:pt>
                <c:pt idx="70">
                  <c:v>23.331600000000016</c:v>
                </c:pt>
                <c:pt idx="71">
                  <c:v>23.664900000000017</c:v>
                </c:pt>
                <c:pt idx="72">
                  <c:v>23.998200000000018</c:v>
                </c:pt>
                <c:pt idx="73">
                  <c:v>24.33150000000002</c:v>
                </c:pt>
                <c:pt idx="74">
                  <c:v>24.664800000000021</c:v>
                </c:pt>
                <c:pt idx="75">
                  <c:v>24.998100000000022</c:v>
                </c:pt>
                <c:pt idx="76">
                  <c:v>25.331400000000023</c:v>
                </c:pt>
                <c:pt idx="77">
                  <c:v>25.664700000000025</c:v>
                </c:pt>
                <c:pt idx="78">
                  <c:v>25.998000000000026</c:v>
                </c:pt>
                <c:pt idx="79">
                  <c:v>26.331300000000027</c:v>
                </c:pt>
                <c:pt idx="80">
                  <c:v>26.664600000000029</c:v>
                </c:pt>
                <c:pt idx="81">
                  <c:v>26.99790000000003</c:v>
                </c:pt>
                <c:pt idx="82">
                  <c:v>27.331200000000031</c:v>
                </c:pt>
                <c:pt idx="83">
                  <c:v>27.664500000000032</c:v>
                </c:pt>
                <c:pt idx="84">
                  <c:v>27.997800000000034</c:v>
                </c:pt>
                <c:pt idx="85">
                  <c:v>28.331100000000035</c:v>
                </c:pt>
                <c:pt idx="86">
                  <c:v>28.664400000000036</c:v>
                </c:pt>
                <c:pt idx="87">
                  <c:v>28.997700000000037</c:v>
                </c:pt>
                <c:pt idx="88">
                  <c:v>29.331000000000039</c:v>
                </c:pt>
                <c:pt idx="89">
                  <c:v>29.66430000000004</c:v>
                </c:pt>
                <c:pt idx="90">
                  <c:v>29.997600000000041</c:v>
                </c:pt>
                <c:pt idx="91">
                  <c:v>30.330900000000042</c:v>
                </c:pt>
                <c:pt idx="92">
                  <c:v>30.664200000000044</c:v>
                </c:pt>
                <c:pt idx="93">
                  <c:v>30.997500000000045</c:v>
                </c:pt>
                <c:pt idx="94">
                  <c:v>31.330800000000046</c:v>
                </c:pt>
                <c:pt idx="95">
                  <c:v>31.664100000000047</c:v>
                </c:pt>
                <c:pt idx="96">
                  <c:v>31.997400000000049</c:v>
                </c:pt>
                <c:pt idx="97">
                  <c:v>32.33070000000005</c:v>
                </c:pt>
                <c:pt idx="98">
                  <c:v>32.664000000000051</c:v>
                </c:pt>
                <c:pt idx="99">
                  <c:v>32.997300000000052</c:v>
                </c:pt>
                <c:pt idx="100">
                  <c:v>33.330600000000054</c:v>
                </c:pt>
                <c:pt idx="101">
                  <c:v>33.663900000000055</c:v>
                </c:pt>
                <c:pt idx="102">
                  <c:v>33.997200000000056</c:v>
                </c:pt>
                <c:pt idx="103">
                  <c:v>34.330500000000058</c:v>
                </c:pt>
                <c:pt idx="104">
                  <c:v>34.663800000000059</c:v>
                </c:pt>
                <c:pt idx="105">
                  <c:v>34.99710000000006</c:v>
                </c:pt>
                <c:pt idx="106">
                  <c:v>35.330400000000061</c:v>
                </c:pt>
                <c:pt idx="107">
                  <c:v>35.663700000000063</c:v>
                </c:pt>
                <c:pt idx="108">
                  <c:v>35.997000000000064</c:v>
                </c:pt>
                <c:pt idx="109">
                  <c:v>36.330300000000065</c:v>
                </c:pt>
                <c:pt idx="110">
                  <c:v>36.663600000000066</c:v>
                </c:pt>
                <c:pt idx="111">
                  <c:v>36.996900000000068</c:v>
                </c:pt>
                <c:pt idx="112">
                  <c:v>37.330200000000069</c:v>
                </c:pt>
                <c:pt idx="113">
                  <c:v>37.66350000000007</c:v>
                </c:pt>
                <c:pt idx="114">
                  <c:v>37.996800000000071</c:v>
                </c:pt>
                <c:pt idx="115">
                  <c:v>38.330100000000073</c:v>
                </c:pt>
                <c:pt idx="116">
                  <c:v>38.663400000000074</c:v>
                </c:pt>
                <c:pt idx="117">
                  <c:v>38.996700000000075</c:v>
                </c:pt>
                <c:pt idx="118">
                  <c:v>39.330000000000076</c:v>
                </c:pt>
                <c:pt idx="119">
                  <c:v>39.663300000000078</c:v>
                </c:pt>
                <c:pt idx="120">
                  <c:v>39.996600000000079</c:v>
                </c:pt>
                <c:pt idx="121">
                  <c:v>40.32990000000008</c:v>
                </c:pt>
                <c:pt idx="122">
                  <c:v>40.663200000000082</c:v>
                </c:pt>
                <c:pt idx="123">
                  <c:v>40.996500000000083</c:v>
                </c:pt>
                <c:pt idx="124">
                  <c:v>41.329800000000084</c:v>
                </c:pt>
                <c:pt idx="125">
                  <c:v>41.663100000000085</c:v>
                </c:pt>
                <c:pt idx="126">
                  <c:v>41.996400000000087</c:v>
                </c:pt>
                <c:pt idx="127">
                  <c:v>42.329700000000088</c:v>
                </c:pt>
                <c:pt idx="128">
                  <c:v>42.663000000000089</c:v>
                </c:pt>
                <c:pt idx="129">
                  <c:v>42.99630000000009</c:v>
                </c:pt>
                <c:pt idx="130">
                  <c:v>43.329600000000092</c:v>
                </c:pt>
                <c:pt idx="131">
                  <c:v>43.662900000000093</c:v>
                </c:pt>
                <c:pt idx="132">
                  <c:v>43.996200000000094</c:v>
                </c:pt>
                <c:pt idx="133">
                  <c:v>44.329500000000095</c:v>
                </c:pt>
                <c:pt idx="134">
                  <c:v>44.662800000000097</c:v>
                </c:pt>
                <c:pt idx="135">
                  <c:v>44.996100000000098</c:v>
                </c:pt>
                <c:pt idx="136">
                  <c:v>45.329400000000099</c:v>
                </c:pt>
                <c:pt idx="137">
                  <c:v>45.6627000000001</c:v>
                </c:pt>
                <c:pt idx="138">
                  <c:v>45.996000000000102</c:v>
                </c:pt>
                <c:pt idx="139">
                  <c:v>46.329300000000103</c:v>
                </c:pt>
                <c:pt idx="140">
                  <c:v>46.662600000000104</c:v>
                </c:pt>
                <c:pt idx="141">
                  <c:v>46.995900000000105</c:v>
                </c:pt>
                <c:pt idx="142">
                  <c:v>47.329200000000107</c:v>
                </c:pt>
                <c:pt idx="143">
                  <c:v>47.662500000000108</c:v>
                </c:pt>
                <c:pt idx="144">
                  <c:v>47.995800000000109</c:v>
                </c:pt>
                <c:pt idx="145">
                  <c:v>48.329100000000111</c:v>
                </c:pt>
                <c:pt idx="146">
                  <c:v>48.662400000000112</c:v>
                </c:pt>
                <c:pt idx="147">
                  <c:v>48.995700000000113</c:v>
                </c:pt>
                <c:pt idx="148">
                  <c:v>49.329000000000114</c:v>
                </c:pt>
                <c:pt idx="149">
                  <c:v>49.662300000000116</c:v>
                </c:pt>
                <c:pt idx="150">
                  <c:v>49.995600000000117</c:v>
                </c:pt>
                <c:pt idx="151">
                  <c:v>50.328900000000118</c:v>
                </c:pt>
                <c:pt idx="152">
                  <c:v>50.662200000000119</c:v>
                </c:pt>
                <c:pt idx="153">
                  <c:v>50.995500000000121</c:v>
                </c:pt>
                <c:pt idx="154">
                  <c:v>51.328800000000122</c:v>
                </c:pt>
                <c:pt idx="155">
                  <c:v>51.662100000000123</c:v>
                </c:pt>
                <c:pt idx="156">
                  <c:v>51.995400000000124</c:v>
                </c:pt>
                <c:pt idx="157">
                  <c:v>52.328700000000126</c:v>
                </c:pt>
                <c:pt idx="158">
                  <c:v>52.662000000000127</c:v>
                </c:pt>
                <c:pt idx="159">
                  <c:v>52.995300000000128</c:v>
                </c:pt>
                <c:pt idx="160">
                  <c:v>53.328600000000129</c:v>
                </c:pt>
                <c:pt idx="161">
                  <c:v>53.661900000000131</c:v>
                </c:pt>
                <c:pt idx="162">
                  <c:v>53.995200000000132</c:v>
                </c:pt>
                <c:pt idx="163">
                  <c:v>54.328500000000133</c:v>
                </c:pt>
                <c:pt idx="164">
                  <c:v>54.661800000000135</c:v>
                </c:pt>
                <c:pt idx="165">
                  <c:v>54.995100000000136</c:v>
                </c:pt>
                <c:pt idx="166">
                  <c:v>55.328400000000137</c:v>
                </c:pt>
                <c:pt idx="167">
                  <c:v>55.661700000000138</c:v>
                </c:pt>
                <c:pt idx="168">
                  <c:v>55.99500000000014</c:v>
                </c:pt>
                <c:pt idx="169">
                  <c:v>56.328300000000141</c:v>
                </c:pt>
                <c:pt idx="170">
                  <c:v>56.661600000000142</c:v>
                </c:pt>
                <c:pt idx="171">
                  <c:v>56.994900000000143</c:v>
                </c:pt>
                <c:pt idx="172">
                  <c:v>57.328200000000145</c:v>
                </c:pt>
                <c:pt idx="173">
                  <c:v>57.661500000000146</c:v>
                </c:pt>
                <c:pt idx="174">
                  <c:v>57.994800000000147</c:v>
                </c:pt>
                <c:pt idx="175">
                  <c:v>58.328100000000148</c:v>
                </c:pt>
                <c:pt idx="176">
                  <c:v>58.66140000000015</c:v>
                </c:pt>
                <c:pt idx="177">
                  <c:v>58.994700000000151</c:v>
                </c:pt>
                <c:pt idx="178">
                  <c:v>59.328000000000152</c:v>
                </c:pt>
                <c:pt idx="179">
                  <c:v>59.661300000000153</c:v>
                </c:pt>
                <c:pt idx="180">
                  <c:v>59.994600000000155</c:v>
                </c:pt>
                <c:pt idx="181">
                  <c:v>60.327900000000156</c:v>
                </c:pt>
                <c:pt idx="182">
                  <c:v>60.661200000000157</c:v>
                </c:pt>
                <c:pt idx="183">
                  <c:v>60.994500000000158</c:v>
                </c:pt>
                <c:pt idx="184">
                  <c:v>61.32780000000016</c:v>
                </c:pt>
                <c:pt idx="185">
                  <c:v>61.661100000000161</c:v>
                </c:pt>
                <c:pt idx="186">
                  <c:v>61.994400000000162</c:v>
                </c:pt>
                <c:pt idx="187">
                  <c:v>62.327700000000164</c:v>
                </c:pt>
                <c:pt idx="188">
                  <c:v>62.661000000000165</c:v>
                </c:pt>
                <c:pt idx="189">
                  <c:v>62.994300000000166</c:v>
                </c:pt>
                <c:pt idx="190">
                  <c:v>63.327600000000167</c:v>
                </c:pt>
                <c:pt idx="191">
                  <c:v>63.660900000000169</c:v>
                </c:pt>
                <c:pt idx="192">
                  <c:v>63.99420000000017</c:v>
                </c:pt>
                <c:pt idx="193">
                  <c:v>64.327500000000171</c:v>
                </c:pt>
                <c:pt idx="194">
                  <c:v>64.660800000000165</c:v>
                </c:pt>
                <c:pt idx="195">
                  <c:v>64.994100000000159</c:v>
                </c:pt>
              </c:numCache>
            </c:numRef>
          </c:xVal>
          <c:yVal>
            <c:numRef>
              <c:f>Datos_modelado!$B$624:$B$819</c:f>
              <c:numCache>
                <c:formatCode>General</c:formatCode>
                <c:ptCount val="196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  <c:pt idx="37">
                  <c:v>673</c:v>
                </c:pt>
                <c:pt idx="38">
                  <c:v>673</c:v>
                </c:pt>
                <c:pt idx="39">
                  <c:v>673</c:v>
                </c:pt>
                <c:pt idx="40">
                  <c:v>673</c:v>
                </c:pt>
                <c:pt idx="41">
                  <c:v>673</c:v>
                </c:pt>
                <c:pt idx="42">
                  <c:v>673</c:v>
                </c:pt>
                <c:pt idx="43">
                  <c:v>673</c:v>
                </c:pt>
                <c:pt idx="44">
                  <c:v>673</c:v>
                </c:pt>
                <c:pt idx="45">
                  <c:v>673</c:v>
                </c:pt>
                <c:pt idx="46">
                  <c:v>673</c:v>
                </c:pt>
                <c:pt idx="47">
                  <c:v>673</c:v>
                </c:pt>
                <c:pt idx="48">
                  <c:v>673</c:v>
                </c:pt>
                <c:pt idx="49">
                  <c:v>673</c:v>
                </c:pt>
                <c:pt idx="50">
                  <c:v>673</c:v>
                </c:pt>
                <c:pt idx="51">
                  <c:v>673</c:v>
                </c:pt>
                <c:pt idx="52">
                  <c:v>673</c:v>
                </c:pt>
                <c:pt idx="53">
                  <c:v>673</c:v>
                </c:pt>
                <c:pt idx="54">
                  <c:v>673</c:v>
                </c:pt>
                <c:pt idx="55">
                  <c:v>673</c:v>
                </c:pt>
                <c:pt idx="56">
                  <c:v>673</c:v>
                </c:pt>
                <c:pt idx="57">
                  <c:v>673</c:v>
                </c:pt>
                <c:pt idx="58">
                  <c:v>673</c:v>
                </c:pt>
                <c:pt idx="59">
                  <c:v>673</c:v>
                </c:pt>
                <c:pt idx="60">
                  <c:v>673</c:v>
                </c:pt>
                <c:pt idx="61">
                  <c:v>673</c:v>
                </c:pt>
                <c:pt idx="62">
                  <c:v>673</c:v>
                </c:pt>
                <c:pt idx="63">
                  <c:v>673</c:v>
                </c:pt>
                <c:pt idx="64">
                  <c:v>673</c:v>
                </c:pt>
                <c:pt idx="65">
                  <c:v>673</c:v>
                </c:pt>
                <c:pt idx="66">
                  <c:v>673</c:v>
                </c:pt>
                <c:pt idx="67">
                  <c:v>673</c:v>
                </c:pt>
                <c:pt idx="68">
                  <c:v>673</c:v>
                </c:pt>
                <c:pt idx="69">
                  <c:v>673</c:v>
                </c:pt>
                <c:pt idx="70">
                  <c:v>673</c:v>
                </c:pt>
                <c:pt idx="71">
                  <c:v>673</c:v>
                </c:pt>
                <c:pt idx="72">
                  <c:v>673</c:v>
                </c:pt>
                <c:pt idx="73">
                  <c:v>673</c:v>
                </c:pt>
                <c:pt idx="74">
                  <c:v>673</c:v>
                </c:pt>
                <c:pt idx="75">
                  <c:v>673</c:v>
                </c:pt>
                <c:pt idx="76">
                  <c:v>673</c:v>
                </c:pt>
                <c:pt idx="77">
                  <c:v>673</c:v>
                </c:pt>
                <c:pt idx="78">
                  <c:v>673</c:v>
                </c:pt>
                <c:pt idx="79">
                  <c:v>673</c:v>
                </c:pt>
                <c:pt idx="80">
                  <c:v>673</c:v>
                </c:pt>
                <c:pt idx="81">
                  <c:v>673</c:v>
                </c:pt>
                <c:pt idx="82">
                  <c:v>673</c:v>
                </c:pt>
                <c:pt idx="83">
                  <c:v>673</c:v>
                </c:pt>
                <c:pt idx="84">
                  <c:v>673</c:v>
                </c:pt>
                <c:pt idx="85">
                  <c:v>673</c:v>
                </c:pt>
                <c:pt idx="86">
                  <c:v>673</c:v>
                </c:pt>
                <c:pt idx="87">
                  <c:v>673</c:v>
                </c:pt>
                <c:pt idx="88">
                  <c:v>673</c:v>
                </c:pt>
                <c:pt idx="89">
                  <c:v>673</c:v>
                </c:pt>
                <c:pt idx="90">
                  <c:v>673</c:v>
                </c:pt>
                <c:pt idx="91">
                  <c:v>673</c:v>
                </c:pt>
                <c:pt idx="92">
                  <c:v>673</c:v>
                </c:pt>
                <c:pt idx="93">
                  <c:v>673</c:v>
                </c:pt>
                <c:pt idx="94">
                  <c:v>673</c:v>
                </c:pt>
                <c:pt idx="95">
                  <c:v>673</c:v>
                </c:pt>
                <c:pt idx="96">
                  <c:v>673</c:v>
                </c:pt>
                <c:pt idx="97">
                  <c:v>673</c:v>
                </c:pt>
                <c:pt idx="98">
                  <c:v>673</c:v>
                </c:pt>
                <c:pt idx="99">
                  <c:v>673</c:v>
                </c:pt>
                <c:pt idx="100">
                  <c:v>673</c:v>
                </c:pt>
                <c:pt idx="101">
                  <c:v>673</c:v>
                </c:pt>
                <c:pt idx="102">
                  <c:v>673</c:v>
                </c:pt>
                <c:pt idx="103">
                  <c:v>673</c:v>
                </c:pt>
                <c:pt idx="104">
                  <c:v>673</c:v>
                </c:pt>
                <c:pt idx="105">
                  <c:v>673</c:v>
                </c:pt>
                <c:pt idx="106">
                  <c:v>673</c:v>
                </c:pt>
                <c:pt idx="107">
                  <c:v>673</c:v>
                </c:pt>
                <c:pt idx="108">
                  <c:v>673</c:v>
                </c:pt>
                <c:pt idx="109">
                  <c:v>673</c:v>
                </c:pt>
                <c:pt idx="110">
                  <c:v>673</c:v>
                </c:pt>
                <c:pt idx="111">
                  <c:v>673</c:v>
                </c:pt>
                <c:pt idx="112">
                  <c:v>673</c:v>
                </c:pt>
                <c:pt idx="113">
                  <c:v>673</c:v>
                </c:pt>
                <c:pt idx="114">
                  <c:v>673</c:v>
                </c:pt>
                <c:pt idx="115">
                  <c:v>673</c:v>
                </c:pt>
                <c:pt idx="116">
                  <c:v>673</c:v>
                </c:pt>
                <c:pt idx="117">
                  <c:v>673</c:v>
                </c:pt>
                <c:pt idx="118">
                  <c:v>673</c:v>
                </c:pt>
                <c:pt idx="119">
                  <c:v>673</c:v>
                </c:pt>
                <c:pt idx="120">
                  <c:v>673</c:v>
                </c:pt>
                <c:pt idx="121">
                  <c:v>673</c:v>
                </c:pt>
                <c:pt idx="122">
                  <c:v>673</c:v>
                </c:pt>
                <c:pt idx="123">
                  <c:v>673</c:v>
                </c:pt>
                <c:pt idx="124">
                  <c:v>673</c:v>
                </c:pt>
                <c:pt idx="125">
                  <c:v>673</c:v>
                </c:pt>
                <c:pt idx="126">
                  <c:v>673</c:v>
                </c:pt>
                <c:pt idx="127">
                  <c:v>673</c:v>
                </c:pt>
                <c:pt idx="128">
                  <c:v>673</c:v>
                </c:pt>
                <c:pt idx="129">
                  <c:v>673</c:v>
                </c:pt>
                <c:pt idx="130">
                  <c:v>673</c:v>
                </c:pt>
                <c:pt idx="131">
                  <c:v>673</c:v>
                </c:pt>
                <c:pt idx="132">
                  <c:v>673</c:v>
                </c:pt>
                <c:pt idx="133">
                  <c:v>673</c:v>
                </c:pt>
                <c:pt idx="134">
                  <c:v>673</c:v>
                </c:pt>
                <c:pt idx="135">
                  <c:v>673</c:v>
                </c:pt>
                <c:pt idx="136">
                  <c:v>673</c:v>
                </c:pt>
                <c:pt idx="137">
                  <c:v>673</c:v>
                </c:pt>
                <c:pt idx="138">
                  <c:v>673</c:v>
                </c:pt>
                <c:pt idx="139">
                  <c:v>673</c:v>
                </c:pt>
                <c:pt idx="140">
                  <c:v>673</c:v>
                </c:pt>
                <c:pt idx="141">
                  <c:v>673</c:v>
                </c:pt>
                <c:pt idx="142">
                  <c:v>673</c:v>
                </c:pt>
                <c:pt idx="143">
                  <c:v>673</c:v>
                </c:pt>
                <c:pt idx="144">
                  <c:v>673</c:v>
                </c:pt>
                <c:pt idx="145">
                  <c:v>673</c:v>
                </c:pt>
                <c:pt idx="146">
                  <c:v>673</c:v>
                </c:pt>
                <c:pt idx="147">
                  <c:v>673</c:v>
                </c:pt>
                <c:pt idx="148">
                  <c:v>673</c:v>
                </c:pt>
                <c:pt idx="149">
                  <c:v>673</c:v>
                </c:pt>
                <c:pt idx="150">
                  <c:v>673</c:v>
                </c:pt>
                <c:pt idx="151">
                  <c:v>673</c:v>
                </c:pt>
                <c:pt idx="152">
                  <c:v>673</c:v>
                </c:pt>
                <c:pt idx="153">
                  <c:v>673</c:v>
                </c:pt>
                <c:pt idx="154">
                  <c:v>673</c:v>
                </c:pt>
                <c:pt idx="155">
                  <c:v>673</c:v>
                </c:pt>
                <c:pt idx="156">
                  <c:v>673</c:v>
                </c:pt>
                <c:pt idx="157">
                  <c:v>673</c:v>
                </c:pt>
                <c:pt idx="158">
                  <c:v>673</c:v>
                </c:pt>
                <c:pt idx="159">
                  <c:v>673</c:v>
                </c:pt>
                <c:pt idx="160">
                  <c:v>673</c:v>
                </c:pt>
                <c:pt idx="161">
                  <c:v>673</c:v>
                </c:pt>
                <c:pt idx="162">
                  <c:v>673</c:v>
                </c:pt>
                <c:pt idx="163">
                  <c:v>673</c:v>
                </c:pt>
                <c:pt idx="164">
                  <c:v>673</c:v>
                </c:pt>
                <c:pt idx="165">
                  <c:v>673</c:v>
                </c:pt>
                <c:pt idx="166">
                  <c:v>673</c:v>
                </c:pt>
                <c:pt idx="167">
                  <c:v>673</c:v>
                </c:pt>
                <c:pt idx="168">
                  <c:v>673</c:v>
                </c:pt>
                <c:pt idx="169">
                  <c:v>673</c:v>
                </c:pt>
                <c:pt idx="170">
                  <c:v>673</c:v>
                </c:pt>
                <c:pt idx="171">
                  <c:v>673</c:v>
                </c:pt>
                <c:pt idx="172">
                  <c:v>673</c:v>
                </c:pt>
                <c:pt idx="173">
                  <c:v>673</c:v>
                </c:pt>
                <c:pt idx="174">
                  <c:v>673</c:v>
                </c:pt>
                <c:pt idx="175">
                  <c:v>673</c:v>
                </c:pt>
                <c:pt idx="176">
                  <c:v>673</c:v>
                </c:pt>
                <c:pt idx="177">
                  <c:v>673</c:v>
                </c:pt>
                <c:pt idx="178">
                  <c:v>673</c:v>
                </c:pt>
                <c:pt idx="179">
                  <c:v>673</c:v>
                </c:pt>
                <c:pt idx="180">
                  <c:v>673</c:v>
                </c:pt>
                <c:pt idx="181">
                  <c:v>673</c:v>
                </c:pt>
                <c:pt idx="182">
                  <c:v>673</c:v>
                </c:pt>
                <c:pt idx="183">
                  <c:v>673</c:v>
                </c:pt>
                <c:pt idx="184">
                  <c:v>673</c:v>
                </c:pt>
                <c:pt idx="185">
                  <c:v>673</c:v>
                </c:pt>
                <c:pt idx="186">
                  <c:v>673</c:v>
                </c:pt>
                <c:pt idx="187">
                  <c:v>673</c:v>
                </c:pt>
                <c:pt idx="188">
                  <c:v>673</c:v>
                </c:pt>
                <c:pt idx="189">
                  <c:v>673</c:v>
                </c:pt>
                <c:pt idx="190">
                  <c:v>673</c:v>
                </c:pt>
                <c:pt idx="191">
                  <c:v>673</c:v>
                </c:pt>
                <c:pt idx="192">
                  <c:v>673</c:v>
                </c:pt>
                <c:pt idx="193">
                  <c:v>673</c:v>
                </c:pt>
                <c:pt idx="194">
                  <c:v>673</c:v>
                </c:pt>
                <c:pt idx="195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72"/>
        <c:axId val="115544832"/>
      </c:scatterChart>
      <c:valAx>
        <c:axId val="1066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44832"/>
        <c:crosses val="autoZero"/>
        <c:crossBetween val="midCat"/>
      </c:valAx>
      <c:valAx>
        <c:axId val="1155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0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- 17</c:v>
          </c:tx>
          <c:cat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Datos_modelado!$B$263:$B$278</c:f>
              <c:numCache>
                <c:formatCode>General</c:formatCode>
                <c:ptCount val="16"/>
                <c:pt idx="0">
                  <c:v>573</c:v>
                </c:pt>
                <c:pt idx="1">
                  <c:v>629.1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1040"/>
        <c:axId val="78232576"/>
      </c:lineChart>
      <c:catAx>
        <c:axId val="782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32576"/>
        <c:crosses val="autoZero"/>
        <c:auto val="1"/>
        <c:lblAlgn val="ctr"/>
        <c:lblOffset val="100"/>
        <c:noMultiLvlLbl val="0"/>
      </c:catAx>
      <c:valAx>
        <c:axId val="78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Xw</c:v>
          </c:tx>
          <c:xVal>
            <c:numRef>
              <c:f>Datos_modelado!$D$987:$D$1017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Datos_modelado!$A$987:$A$1017</c:f>
              <c:numCache>
                <c:formatCode>General</c:formatCode>
                <c:ptCount val="31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8.2100000000000006E-2</c:v>
                </c:pt>
                <c:pt idx="10">
                  <c:v>0.17660000000000009</c:v>
                </c:pt>
                <c:pt idx="11">
                  <c:v>0.20209700000000014</c:v>
                </c:pt>
                <c:pt idx="12">
                  <c:v>0.32210300000000008</c:v>
                </c:pt>
                <c:pt idx="13">
                  <c:v>0.44210000000000005</c:v>
                </c:pt>
                <c:pt idx="14">
                  <c:v>0.47659700000000005</c:v>
                </c:pt>
                <c:pt idx="15">
                  <c:v>0.59660300000000011</c:v>
                </c:pt>
                <c:pt idx="16">
                  <c:v>0.71660000000000001</c:v>
                </c:pt>
                <c:pt idx="17">
                  <c:v>0.83659700000000015</c:v>
                </c:pt>
                <c:pt idx="18">
                  <c:v>0.90920000000000012</c:v>
                </c:pt>
                <c:pt idx="19">
                  <c:v>0.95660299999999998</c:v>
                </c:pt>
                <c:pt idx="20">
                  <c:v>1.0766</c:v>
                </c:pt>
                <c:pt idx="21">
                  <c:v>1.1965970000000001</c:v>
                </c:pt>
                <c:pt idx="22">
                  <c:v>1.316603</c:v>
                </c:pt>
                <c:pt idx="23">
                  <c:v>1.4366000000000001</c:v>
                </c:pt>
                <c:pt idx="24">
                  <c:v>1.4966029999999999</c:v>
                </c:pt>
                <c:pt idx="25">
                  <c:v>1.5565970000000002</c:v>
                </c:pt>
                <c:pt idx="26">
                  <c:v>1.643</c:v>
                </c:pt>
                <c:pt idx="27">
                  <c:v>1.643</c:v>
                </c:pt>
                <c:pt idx="28">
                  <c:v>1.643</c:v>
                </c:pt>
                <c:pt idx="29">
                  <c:v>1.643</c:v>
                </c:pt>
                <c:pt idx="30">
                  <c:v>1.643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9408"/>
        <c:axId val="115570944"/>
      </c:scatterChart>
      <c:valAx>
        <c:axId val="1155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70944"/>
        <c:crosses val="autoZero"/>
        <c:crossBetween val="midCat"/>
      </c:valAx>
      <c:valAx>
        <c:axId val="1155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Datos_modelado!$D$1018:$D$1048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Datos_modelado!$C$1018:$C$1048</c:f>
              <c:numCache>
                <c:formatCode>General</c:formatCode>
                <c:ptCount val="31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0.27500199999999997</c:v>
                </c:pt>
                <c:pt idx="9">
                  <c:v>0.31500099999999998</c:v>
                </c:pt>
                <c:pt idx="10">
                  <c:v>0.346501</c:v>
                </c:pt>
                <c:pt idx="11">
                  <c:v>0.35500000000000004</c:v>
                </c:pt>
                <c:pt idx="12">
                  <c:v>0.39500200000000002</c:v>
                </c:pt>
                <c:pt idx="13">
                  <c:v>0.43500099999999997</c:v>
                </c:pt>
                <c:pt idx="14">
                  <c:v>0.44649999999999995</c:v>
                </c:pt>
                <c:pt idx="15">
                  <c:v>0.46899999999999997</c:v>
                </c:pt>
                <c:pt idx="16">
                  <c:v>0.46899999999999997</c:v>
                </c:pt>
                <c:pt idx="17">
                  <c:v>0.46899999999999997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0.46899999999999997</c:v>
                </c:pt>
                <c:pt idx="21">
                  <c:v>0.46899999999999997</c:v>
                </c:pt>
                <c:pt idx="22">
                  <c:v>0.46899999999999997</c:v>
                </c:pt>
                <c:pt idx="23">
                  <c:v>0.46899999999999997</c:v>
                </c:pt>
                <c:pt idx="24">
                  <c:v>0.48900099999999991</c:v>
                </c:pt>
                <c:pt idx="25">
                  <c:v>0.50899899999999998</c:v>
                </c:pt>
                <c:pt idx="26">
                  <c:v>0.54900099999999985</c:v>
                </c:pt>
                <c:pt idx="27">
                  <c:v>0.58899999999999986</c:v>
                </c:pt>
                <c:pt idx="28">
                  <c:v>0.60900099999999979</c:v>
                </c:pt>
                <c:pt idx="29">
                  <c:v>0.6489999999999998</c:v>
                </c:pt>
                <c:pt idx="30">
                  <c:v>0.67100000000000004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7712"/>
        <c:axId val="115597696"/>
      </c:scatterChart>
      <c:valAx>
        <c:axId val="1155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97696"/>
        <c:crosses val="autoZero"/>
        <c:crossBetween val="midCat"/>
      </c:valAx>
      <c:valAx>
        <c:axId val="1155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Datos_modelado!$D$1049:$D$1079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Datos_modelado!$B$1049:$B$1079</c:f>
              <c:numCache>
                <c:formatCode>General</c:formatCode>
                <c:ptCount val="31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  <c:pt idx="8">
                  <c:v>573</c:v>
                </c:pt>
                <c:pt idx="9">
                  <c:v>573</c:v>
                </c:pt>
                <c:pt idx="10">
                  <c:v>573</c:v>
                </c:pt>
                <c:pt idx="11">
                  <c:v>573</c:v>
                </c:pt>
                <c:pt idx="12">
                  <c:v>573</c:v>
                </c:pt>
                <c:pt idx="13">
                  <c:v>573</c:v>
                </c:pt>
                <c:pt idx="14">
                  <c:v>573</c:v>
                </c:pt>
                <c:pt idx="15">
                  <c:v>573</c:v>
                </c:pt>
                <c:pt idx="16">
                  <c:v>573</c:v>
                </c:pt>
                <c:pt idx="17">
                  <c:v>580.99980000000005</c:v>
                </c:pt>
                <c:pt idx="18">
                  <c:v>585.84</c:v>
                </c:pt>
                <c:pt idx="19">
                  <c:v>589.00020000000006</c:v>
                </c:pt>
                <c:pt idx="20">
                  <c:v>597.00000000000011</c:v>
                </c:pt>
                <c:pt idx="21">
                  <c:v>604.99980000000016</c:v>
                </c:pt>
                <c:pt idx="22">
                  <c:v>613.00020000000018</c:v>
                </c:pt>
                <c:pt idx="23">
                  <c:v>621.00000000000023</c:v>
                </c:pt>
                <c:pt idx="24">
                  <c:v>625.00020000000018</c:v>
                </c:pt>
                <c:pt idx="25">
                  <c:v>628.99980000000016</c:v>
                </c:pt>
                <c:pt idx="26">
                  <c:v>637.00020000000018</c:v>
                </c:pt>
                <c:pt idx="27">
                  <c:v>645.00000000000023</c:v>
                </c:pt>
                <c:pt idx="28">
                  <c:v>648</c:v>
                </c:pt>
                <c:pt idx="29">
                  <c:v>648</c:v>
                </c:pt>
                <c:pt idx="30">
                  <c:v>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7808"/>
        <c:axId val="115689344"/>
      </c:scatterChart>
      <c:valAx>
        <c:axId val="1156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89344"/>
        <c:crosses val="autoZero"/>
        <c:crossBetween val="midCat"/>
      </c:valAx>
      <c:valAx>
        <c:axId val="1156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Xw</c:v>
          </c:tx>
          <c:xVal>
            <c:numRef>
              <c:f>Datos_modelado!$D$1049:$D$1079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Datos_modelado!$A$1049:$A$1079</c:f>
              <c:numCache>
                <c:formatCode>General</c:formatCode>
                <c:ptCount val="31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8.2100000000000006E-2</c:v>
                </c:pt>
                <c:pt idx="10">
                  <c:v>8.2100000000000006E-2</c:v>
                </c:pt>
                <c:pt idx="11">
                  <c:v>8.2100000000000006E-2</c:v>
                </c:pt>
                <c:pt idx="12">
                  <c:v>8.2100000000000006E-2</c:v>
                </c:pt>
                <c:pt idx="13">
                  <c:v>8.2100000000000006E-2</c:v>
                </c:pt>
                <c:pt idx="14">
                  <c:v>0.19709000000000007</c:v>
                </c:pt>
                <c:pt idx="15">
                  <c:v>0.59711000000000036</c:v>
                </c:pt>
                <c:pt idx="16">
                  <c:v>0.99710000000000021</c:v>
                </c:pt>
                <c:pt idx="17">
                  <c:v>1.3970900000000006</c:v>
                </c:pt>
                <c:pt idx="18">
                  <c:v>1.6391000000000004</c:v>
                </c:pt>
                <c:pt idx="19">
                  <c:v>1.79711</c:v>
                </c:pt>
                <c:pt idx="20">
                  <c:v>2.1971000000000003</c:v>
                </c:pt>
                <c:pt idx="21">
                  <c:v>2.5970900000000006</c:v>
                </c:pt>
                <c:pt idx="22">
                  <c:v>2.9971099999999997</c:v>
                </c:pt>
                <c:pt idx="23">
                  <c:v>3.3971</c:v>
                </c:pt>
                <c:pt idx="24">
                  <c:v>3.5971099999999998</c:v>
                </c:pt>
                <c:pt idx="25">
                  <c:v>3.7970900000000007</c:v>
                </c:pt>
                <c:pt idx="26">
                  <c:v>4.1971100000000003</c:v>
                </c:pt>
                <c:pt idx="27">
                  <c:v>4.5971000000000011</c:v>
                </c:pt>
                <c:pt idx="28">
                  <c:v>4.7971100000000009</c:v>
                </c:pt>
                <c:pt idx="29">
                  <c:v>4.8888888890000004</c:v>
                </c:pt>
                <c:pt idx="30">
                  <c:v>4.8888888890000004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2112"/>
        <c:axId val="115723648"/>
      </c:scatterChart>
      <c:valAx>
        <c:axId val="1157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23648"/>
        <c:crosses val="autoZero"/>
        <c:crossBetween val="midCat"/>
      </c:valAx>
      <c:valAx>
        <c:axId val="1157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2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Xw</c:v>
          </c:tx>
          <c:xVal>
            <c:numRef>
              <c:f>Datos_modelado!$D$1080:$D$1116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Datos_modelado!$A$1080:$A$1116</c:f>
              <c:numCache>
                <c:formatCode>General</c:formatCode>
                <c:ptCount val="37"/>
                <c:pt idx="0">
                  <c:v>1.643</c:v>
                </c:pt>
                <c:pt idx="1">
                  <c:v>1.643</c:v>
                </c:pt>
                <c:pt idx="2">
                  <c:v>1.643</c:v>
                </c:pt>
                <c:pt idx="3">
                  <c:v>1.643</c:v>
                </c:pt>
                <c:pt idx="4">
                  <c:v>1.643</c:v>
                </c:pt>
                <c:pt idx="5">
                  <c:v>1.643</c:v>
                </c:pt>
                <c:pt idx="6">
                  <c:v>1.643</c:v>
                </c:pt>
                <c:pt idx="7">
                  <c:v>1.643</c:v>
                </c:pt>
                <c:pt idx="8">
                  <c:v>1.643</c:v>
                </c:pt>
                <c:pt idx="9">
                  <c:v>1.643</c:v>
                </c:pt>
                <c:pt idx="10">
                  <c:v>1.643</c:v>
                </c:pt>
                <c:pt idx="11">
                  <c:v>1.643</c:v>
                </c:pt>
                <c:pt idx="12">
                  <c:v>1.643</c:v>
                </c:pt>
                <c:pt idx="13">
                  <c:v>1.643</c:v>
                </c:pt>
                <c:pt idx="14">
                  <c:v>1.668005</c:v>
                </c:pt>
                <c:pt idx="15">
                  <c:v>1.718</c:v>
                </c:pt>
                <c:pt idx="16">
                  <c:v>2.0730049999999998</c:v>
                </c:pt>
                <c:pt idx="17">
                  <c:v>2.3179999999999996</c:v>
                </c:pt>
                <c:pt idx="18">
                  <c:v>2.5180099999999999</c:v>
                </c:pt>
                <c:pt idx="19">
                  <c:v>2.7030049999999997</c:v>
                </c:pt>
                <c:pt idx="20">
                  <c:v>2.9179999999999997</c:v>
                </c:pt>
                <c:pt idx="21">
                  <c:v>3.1180099999999999</c:v>
                </c:pt>
                <c:pt idx="22">
                  <c:v>3.3180049999999999</c:v>
                </c:pt>
                <c:pt idx="23">
                  <c:v>3.5180000000000002</c:v>
                </c:pt>
                <c:pt idx="24">
                  <c:v>3.639005</c:v>
                </c:pt>
                <c:pt idx="25">
                  <c:v>3.7180099999999996</c:v>
                </c:pt>
                <c:pt idx="26">
                  <c:v>3.918005</c:v>
                </c:pt>
                <c:pt idx="27">
                  <c:v>4.1180000000000003</c:v>
                </c:pt>
                <c:pt idx="28">
                  <c:v>4.3180100000000001</c:v>
                </c:pt>
                <c:pt idx="29">
                  <c:v>4.5180050000000005</c:v>
                </c:pt>
                <c:pt idx="30">
                  <c:v>4.6180099999999999</c:v>
                </c:pt>
                <c:pt idx="31">
                  <c:v>4.718</c:v>
                </c:pt>
                <c:pt idx="32">
                  <c:v>4.8888888890000004</c:v>
                </c:pt>
                <c:pt idx="33">
                  <c:v>4.8888888890000004</c:v>
                </c:pt>
                <c:pt idx="34">
                  <c:v>4.8888888890000004</c:v>
                </c:pt>
                <c:pt idx="35">
                  <c:v>4.8888888890000004</c:v>
                </c:pt>
                <c:pt idx="36">
                  <c:v>4.8888888890000004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4128"/>
        <c:axId val="115745920"/>
      </c:scatterChart>
      <c:valAx>
        <c:axId val="1157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45920"/>
        <c:crosses val="autoZero"/>
        <c:crossBetween val="midCat"/>
      </c:valAx>
      <c:valAx>
        <c:axId val="1157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4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Xw</c:v>
          </c:tx>
          <c:xVal>
            <c:numRef>
              <c:f>Datos_modelado!$D$1117:$D$1153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Datos_modelado!$A$1117:$A$1153</c:f>
              <c:numCache>
                <c:formatCode>General</c:formatCode>
                <c:ptCount val="37"/>
                <c:pt idx="0">
                  <c:v>1.643</c:v>
                </c:pt>
                <c:pt idx="1">
                  <c:v>1.643</c:v>
                </c:pt>
                <c:pt idx="2">
                  <c:v>1.643</c:v>
                </c:pt>
                <c:pt idx="3">
                  <c:v>1.643</c:v>
                </c:pt>
                <c:pt idx="4">
                  <c:v>1.643</c:v>
                </c:pt>
                <c:pt idx="5">
                  <c:v>1.643</c:v>
                </c:pt>
                <c:pt idx="6">
                  <c:v>1.643</c:v>
                </c:pt>
                <c:pt idx="7">
                  <c:v>1.643</c:v>
                </c:pt>
                <c:pt idx="8">
                  <c:v>1.643</c:v>
                </c:pt>
                <c:pt idx="9">
                  <c:v>1.643</c:v>
                </c:pt>
                <c:pt idx="10">
                  <c:v>1.643</c:v>
                </c:pt>
                <c:pt idx="11">
                  <c:v>1.643</c:v>
                </c:pt>
                <c:pt idx="12">
                  <c:v>1.643</c:v>
                </c:pt>
                <c:pt idx="13">
                  <c:v>1.643</c:v>
                </c:pt>
                <c:pt idx="14">
                  <c:v>1.9675888888999999</c:v>
                </c:pt>
                <c:pt idx="15">
                  <c:v>2.2921777778000001</c:v>
                </c:pt>
                <c:pt idx="16">
                  <c:v>2.6167666667000002</c:v>
                </c:pt>
                <c:pt idx="17">
                  <c:v>2.9413555556000004</c:v>
                </c:pt>
                <c:pt idx="18">
                  <c:v>3.2659444445000005</c:v>
                </c:pt>
                <c:pt idx="19">
                  <c:v>3.5905333334000007</c:v>
                </c:pt>
                <c:pt idx="20">
                  <c:v>3.9151222223000008</c:v>
                </c:pt>
                <c:pt idx="21">
                  <c:v>4.239711111200001</c:v>
                </c:pt>
                <c:pt idx="22">
                  <c:v>4.5643000001000011</c:v>
                </c:pt>
                <c:pt idx="23">
                  <c:v>4.8888888890000013</c:v>
                </c:pt>
                <c:pt idx="24">
                  <c:v>4.8888888890000004</c:v>
                </c:pt>
                <c:pt idx="25">
                  <c:v>4.8888888890000004</c:v>
                </c:pt>
                <c:pt idx="26">
                  <c:v>4.8888888890000004</c:v>
                </c:pt>
                <c:pt idx="27">
                  <c:v>4.8888888890000004</c:v>
                </c:pt>
                <c:pt idx="28">
                  <c:v>4.8888888890000004</c:v>
                </c:pt>
                <c:pt idx="29">
                  <c:v>4.8888888890000004</c:v>
                </c:pt>
                <c:pt idx="30">
                  <c:v>4.8888888890000004</c:v>
                </c:pt>
                <c:pt idx="31">
                  <c:v>4.8888888890000004</c:v>
                </c:pt>
                <c:pt idx="32">
                  <c:v>4.8888888890000004</c:v>
                </c:pt>
                <c:pt idx="33">
                  <c:v>4.8888888890000004</c:v>
                </c:pt>
                <c:pt idx="34">
                  <c:v>4.8888888890000004</c:v>
                </c:pt>
                <c:pt idx="35">
                  <c:v>4.8888888890000004</c:v>
                </c:pt>
                <c:pt idx="36">
                  <c:v>4.8888888890000004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6880"/>
        <c:axId val="115788416"/>
      </c:scatterChart>
      <c:valAx>
        <c:axId val="1157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88416"/>
        <c:crosses val="autoZero"/>
        <c:crossBetween val="midCat"/>
      </c:valAx>
      <c:valAx>
        <c:axId val="1157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8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Datos_modelado!$D$1154:$D$1190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Datos_modelado!$C$1154:$C$1190</c:f>
              <c:numCache>
                <c:formatCode>General</c:formatCode>
                <c:ptCount val="37"/>
                <c:pt idx="0">
                  <c:v>0.46899999999999997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0.46899999999999997</c:v>
                </c:pt>
                <c:pt idx="5">
                  <c:v>0.46899999999999997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0.46899999999999997</c:v>
                </c:pt>
                <c:pt idx="10">
                  <c:v>0.46899999999999997</c:v>
                </c:pt>
                <c:pt idx="11">
                  <c:v>0.46899999999999997</c:v>
                </c:pt>
                <c:pt idx="12">
                  <c:v>0.46899999999999997</c:v>
                </c:pt>
                <c:pt idx="13">
                  <c:v>0.46899999999999997</c:v>
                </c:pt>
                <c:pt idx="14">
                  <c:v>0.46899999999999997</c:v>
                </c:pt>
                <c:pt idx="15">
                  <c:v>0.46899999999999997</c:v>
                </c:pt>
                <c:pt idx="16">
                  <c:v>0.54000099999999995</c:v>
                </c:pt>
                <c:pt idx="17">
                  <c:v>0.58899999999999997</c:v>
                </c:pt>
                <c:pt idx="18">
                  <c:v>0.62900199999999995</c:v>
                </c:pt>
                <c:pt idx="19">
                  <c:v>0.66600099999999995</c:v>
                </c:pt>
                <c:pt idx="20">
                  <c:v>0.70899999999999996</c:v>
                </c:pt>
                <c:pt idx="21">
                  <c:v>0.74900199999999995</c:v>
                </c:pt>
                <c:pt idx="22">
                  <c:v>0.78900099999999995</c:v>
                </c:pt>
                <c:pt idx="23">
                  <c:v>0.82899999999999996</c:v>
                </c:pt>
                <c:pt idx="24">
                  <c:v>0.85320099999999999</c:v>
                </c:pt>
                <c:pt idx="25">
                  <c:v>0.86900199999999994</c:v>
                </c:pt>
                <c:pt idx="26">
                  <c:v>0.90900099999999995</c:v>
                </c:pt>
                <c:pt idx="27">
                  <c:v>0.94899999999999995</c:v>
                </c:pt>
                <c:pt idx="28">
                  <c:v>0.98900199999999994</c:v>
                </c:pt>
                <c:pt idx="29">
                  <c:v>1.0290010000000001</c:v>
                </c:pt>
                <c:pt idx="30">
                  <c:v>1.049002</c:v>
                </c:pt>
                <c:pt idx="31">
                  <c:v>1.0690000000000002</c:v>
                </c:pt>
                <c:pt idx="32">
                  <c:v>1.109002</c:v>
                </c:pt>
                <c:pt idx="33">
                  <c:v>1.1080000000000001</c:v>
                </c:pt>
                <c:pt idx="34">
                  <c:v>1.1080000000000001</c:v>
                </c:pt>
                <c:pt idx="35">
                  <c:v>1.1080000000000001</c:v>
                </c:pt>
                <c:pt idx="36">
                  <c:v>1.1080000000000001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6608"/>
        <c:axId val="115827072"/>
      </c:scatterChart>
      <c:valAx>
        <c:axId val="1157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27072"/>
        <c:crosses val="autoZero"/>
        <c:crossBetween val="midCat"/>
      </c:valAx>
      <c:valAx>
        <c:axId val="1158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Datos_modelado!$D$1191:$D$1227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Datos_modelado!$C$1191:$C$1226</c:f>
              <c:numCache>
                <c:formatCode>General</c:formatCode>
                <c:ptCount val="36"/>
                <c:pt idx="0">
                  <c:v>0.46899999999999997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0.46899999999999997</c:v>
                </c:pt>
                <c:pt idx="5">
                  <c:v>0.45899799999999996</c:v>
                </c:pt>
                <c:pt idx="6">
                  <c:v>0.44899899999999998</c:v>
                </c:pt>
                <c:pt idx="7">
                  <c:v>0.439</c:v>
                </c:pt>
                <c:pt idx="8">
                  <c:v>0.42899799999999999</c:v>
                </c:pt>
                <c:pt idx="9">
                  <c:v>0.41899900000000001</c:v>
                </c:pt>
                <c:pt idx="10">
                  <c:v>0.40900000000000003</c:v>
                </c:pt>
                <c:pt idx="11">
                  <c:v>0.39899800000000002</c:v>
                </c:pt>
                <c:pt idx="12">
                  <c:v>0.38899900000000004</c:v>
                </c:pt>
                <c:pt idx="13">
                  <c:v>0.379</c:v>
                </c:pt>
                <c:pt idx="14">
                  <c:v>0.37399900000000003</c:v>
                </c:pt>
                <c:pt idx="15">
                  <c:v>0.36399999999999999</c:v>
                </c:pt>
                <c:pt idx="16">
                  <c:v>0.29299900000000001</c:v>
                </c:pt>
                <c:pt idx="17">
                  <c:v>0.24400000000000002</c:v>
                </c:pt>
                <c:pt idx="18">
                  <c:v>0.23499999999999999</c:v>
                </c:pt>
                <c:pt idx="19">
                  <c:v>0.23499999999999999</c:v>
                </c:pt>
                <c:pt idx="20">
                  <c:v>0.23499999999999999</c:v>
                </c:pt>
                <c:pt idx="21">
                  <c:v>0.23499999999999999</c:v>
                </c:pt>
                <c:pt idx="22">
                  <c:v>0.23499999999999999</c:v>
                </c:pt>
                <c:pt idx="23">
                  <c:v>0.23499999999999999</c:v>
                </c:pt>
                <c:pt idx="24">
                  <c:v>0.23499999999999999</c:v>
                </c:pt>
                <c:pt idx="25">
                  <c:v>0.23499999999999999</c:v>
                </c:pt>
                <c:pt idx="26">
                  <c:v>0.23499999999999999</c:v>
                </c:pt>
                <c:pt idx="27">
                  <c:v>0.23499999999999999</c:v>
                </c:pt>
                <c:pt idx="28">
                  <c:v>0.23499999999999999</c:v>
                </c:pt>
                <c:pt idx="29">
                  <c:v>0.23499999999999999</c:v>
                </c:pt>
                <c:pt idx="30">
                  <c:v>0.23499999999999999</c:v>
                </c:pt>
                <c:pt idx="31">
                  <c:v>0.23499999999999999</c:v>
                </c:pt>
                <c:pt idx="32">
                  <c:v>0.23499999999999999</c:v>
                </c:pt>
                <c:pt idx="33">
                  <c:v>0.23499999999999999</c:v>
                </c:pt>
                <c:pt idx="34">
                  <c:v>0.23499999999999999</c:v>
                </c:pt>
                <c:pt idx="35">
                  <c:v>0.23499999999999999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840"/>
        <c:axId val="115845376"/>
      </c:scatterChart>
      <c:valAx>
        <c:axId val="115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45376"/>
        <c:crosses val="autoZero"/>
        <c:crossBetween val="midCat"/>
      </c:valAx>
      <c:valAx>
        <c:axId val="1158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Datos_modelado!$D$1228:$D$1264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Datos_modelado!$B$1228:$B$1264</c:f>
              <c:numCache>
                <c:formatCode>General</c:formatCode>
                <c:ptCount val="37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665.00019999999995</c:v>
                </c:pt>
                <c:pt idx="27">
                  <c:v>657.0003999999999</c:v>
                </c:pt>
                <c:pt idx="28">
                  <c:v>648.99999999999989</c:v>
                </c:pt>
                <c:pt idx="29">
                  <c:v>641.00019999999984</c:v>
                </c:pt>
                <c:pt idx="30">
                  <c:v>636.99999999999989</c:v>
                </c:pt>
                <c:pt idx="31">
                  <c:v>633.0003999999999</c:v>
                </c:pt>
                <c:pt idx="32">
                  <c:v>624.99999999999989</c:v>
                </c:pt>
                <c:pt idx="33">
                  <c:v>617.00019999999984</c:v>
                </c:pt>
                <c:pt idx="34">
                  <c:v>612.99999999999989</c:v>
                </c:pt>
                <c:pt idx="35">
                  <c:v>605.00019999999984</c:v>
                </c:pt>
                <c:pt idx="36">
                  <c:v>599.00019999999984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3680"/>
        <c:axId val="115945472"/>
      </c:scatterChart>
      <c:valAx>
        <c:axId val="115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945472"/>
        <c:crosses val="autoZero"/>
        <c:crossBetween val="midCat"/>
      </c:valAx>
      <c:valAx>
        <c:axId val="1159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Datos_modelado!$D$1228:$D$1264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Datos_modelado!$C$1228:$C$1264</c:f>
              <c:numCache>
                <c:formatCode>General</c:formatCode>
                <c:ptCount val="37"/>
                <c:pt idx="0">
                  <c:v>0.11700000000000001</c:v>
                </c:pt>
                <c:pt idx="1">
                  <c:v>0.13699800000000001</c:v>
                </c:pt>
                <c:pt idx="2">
                  <c:v>0.157002</c:v>
                </c:pt>
                <c:pt idx="3">
                  <c:v>0.17699999999999999</c:v>
                </c:pt>
                <c:pt idx="4">
                  <c:v>0.19699799999999998</c:v>
                </c:pt>
                <c:pt idx="5">
                  <c:v>0.21700199999999997</c:v>
                </c:pt>
                <c:pt idx="6">
                  <c:v>0.23699999999999996</c:v>
                </c:pt>
                <c:pt idx="7">
                  <c:v>0.25699799999999995</c:v>
                </c:pt>
                <c:pt idx="8">
                  <c:v>0.27700199999999997</c:v>
                </c:pt>
                <c:pt idx="9">
                  <c:v>0.29699999999999999</c:v>
                </c:pt>
                <c:pt idx="10">
                  <c:v>0.316998</c:v>
                </c:pt>
                <c:pt idx="11">
                  <c:v>0.33700200000000002</c:v>
                </c:pt>
                <c:pt idx="12">
                  <c:v>0.35700000000000004</c:v>
                </c:pt>
                <c:pt idx="13">
                  <c:v>0.37699800000000006</c:v>
                </c:pt>
                <c:pt idx="14">
                  <c:v>0.38700000000000001</c:v>
                </c:pt>
                <c:pt idx="15">
                  <c:v>0.40699800000000003</c:v>
                </c:pt>
                <c:pt idx="16">
                  <c:v>0.54900000000000004</c:v>
                </c:pt>
                <c:pt idx="17">
                  <c:v>0.64699799999999996</c:v>
                </c:pt>
                <c:pt idx="18">
                  <c:v>0.72700200000000004</c:v>
                </c:pt>
                <c:pt idx="19">
                  <c:v>0.80100000000000005</c:v>
                </c:pt>
                <c:pt idx="20">
                  <c:v>0.88699799999999995</c:v>
                </c:pt>
                <c:pt idx="21">
                  <c:v>0.96700200000000003</c:v>
                </c:pt>
                <c:pt idx="22">
                  <c:v>1.0469999999999999</c:v>
                </c:pt>
                <c:pt idx="23">
                  <c:v>1.1269979999999999</c:v>
                </c:pt>
                <c:pt idx="24">
                  <c:v>1.1754</c:v>
                </c:pt>
                <c:pt idx="25">
                  <c:v>1.2070019999999999</c:v>
                </c:pt>
                <c:pt idx="26">
                  <c:v>1.2869999999999999</c:v>
                </c:pt>
                <c:pt idx="27">
                  <c:v>1.3669979999999999</c:v>
                </c:pt>
                <c:pt idx="28">
                  <c:v>1.4470019999999999</c:v>
                </c:pt>
                <c:pt idx="29">
                  <c:v>1.5249999999999999</c:v>
                </c:pt>
                <c:pt idx="30">
                  <c:v>1.5249999999999999</c:v>
                </c:pt>
                <c:pt idx="31">
                  <c:v>1.5249999999999999</c:v>
                </c:pt>
                <c:pt idx="32">
                  <c:v>1.5249999999999999</c:v>
                </c:pt>
                <c:pt idx="33">
                  <c:v>1.5249999999999999</c:v>
                </c:pt>
                <c:pt idx="34">
                  <c:v>1.5249999999999999</c:v>
                </c:pt>
                <c:pt idx="35">
                  <c:v>1.5249999999999999</c:v>
                </c:pt>
                <c:pt idx="36">
                  <c:v>1.5249999999999999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2336"/>
        <c:axId val="115983872"/>
      </c:scatterChart>
      <c:valAx>
        <c:axId val="1159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983872"/>
        <c:crosses val="autoZero"/>
        <c:crossBetween val="midCat"/>
      </c:valAx>
      <c:valAx>
        <c:axId val="1159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- 18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Datos_modelado!$B$279:$B$297</c:f>
              <c:numCache>
                <c:formatCode>General</c:formatCode>
                <c:ptCount val="19"/>
                <c:pt idx="0">
                  <c:v>573</c:v>
                </c:pt>
                <c:pt idx="1">
                  <c:v>587</c:v>
                </c:pt>
                <c:pt idx="2">
                  <c:v>601</c:v>
                </c:pt>
                <c:pt idx="3">
                  <c:v>615</c:v>
                </c:pt>
                <c:pt idx="4">
                  <c:v>629</c:v>
                </c:pt>
                <c:pt idx="5">
                  <c:v>643</c:v>
                </c:pt>
                <c:pt idx="6">
                  <c:v>657</c:v>
                </c:pt>
                <c:pt idx="7">
                  <c:v>671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864"/>
        <c:axId val="79180544"/>
      </c:scatterChart>
      <c:valAx>
        <c:axId val="782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80544"/>
        <c:crosses val="autoZero"/>
        <c:crossBetween val="midCat"/>
      </c:valAx>
      <c:valAx>
        <c:axId val="791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Datos_modelado!$D$1339:$D$1375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Datos_modelado!$C$1339:$C$1375</c:f>
              <c:numCache>
                <c:formatCode>General</c:formatCode>
                <c:ptCount val="37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0.22499799999999998</c:v>
                </c:pt>
                <c:pt idx="6">
                  <c:v>0.21499899999999997</c:v>
                </c:pt>
                <c:pt idx="7">
                  <c:v>0.20499999999999996</c:v>
                </c:pt>
                <c:pt idx="8">
                  <c:v>0.19499799999999995</c:v>
                </c:pt>
                <c:pt idx="9">
                  <c:v>0.18499899999999994</c:v>
                </c:pt>
                <c:pt idx="10">
                  <c:v>0.17499999999999993</c:v>
                </c:pt>
                <c:pt idx="11">
                  <c:v>0.16499799999999992</c:v>
                </c:pt>
                <c:pt idx="12">
                  <c:v>0.15499899999999991</c:v>
                </c:pt>
                <c:pt idx="13">
                  <c:v>0.14499999999999991</c:v>
                </c:pt>
                <c:pt idx="14">
                  <c:v>0.14499999999999999</c:v>
                </c:pt>
                <c:pt idx="15">
                  <c:v>0.14499999999999999</c:v>
                </c:pt>
                <c:pt idx="16">
                  <c:v>0.14499999999999999</c:v>
                </c:pt>
                <c:pt idx="17">
                  <c:v>0.14499999999999999</c:v>
                </c:pt>
                <c:pt idx="18">
                  <c:v>0.14499999999999999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0.14499999999999999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0.17660199999999987</c:v>
                </c:pt>
                <c:pt idx="26">
                  <c:v>0.25659999999999994</c:v>
                </c:pt>
                <c:pt idx="27">
                  <c:v>0.33659800000000001</c:v>
                </c:pt>
                <c:pt idx="28">
                  <c:v>0.41660199999999986</c:v>
                </c:pt>
                <c:pt idx="29">
                  <c:v>0.49659999999999993</c:v>
                </c:pt>
                <c:pt idx="30">
                  <c:v>0.5366019999999998</c:v>
                </c:pt>
                <c:pt idx="31">
                  <c:v>0.57659799999999994</c:v>
                </c:pt>
                <c:pt idx="32">
                  <c:v>0.6566019999999998</c:v>
                </c:pt>
                <c:pt idx="33">
                  <c:v>0.73659999999999992</c:v>
                </c:pt>
                <c:pt idx="34">
                  <c:v>0.77660199999999979</c:v>
                </c:pt>
                <c:pt idx="35">
                  <c:v>0.85659999999999992</c:v>
                </c:pt>
                <c:pt idx="36">
                  <c:v>0.91659999999999986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2176"/>
        <c:axId val="116083712"/>
      </c:scatterChart>
      <c:valAx>
        <c:axId val="116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83712"/>
        <c:crosses val="autoZero"/>
        <c:crossBetween val="midCat"/>
      </c:valAx>
      <c:valAx>
        <c:axId val="116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8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Datos_modelado!$D$1376:$D$1412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Datos_modelado!$B$1376:$B$1412</c:f>
              <c:numCache>
                <c:formatCode>General</c:formatCode>
                <c:ptCount val="37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  <c:pt idx="8">
                  <c:v>573</c:v>
                </c:pt>
                <c:pt idx="9">
                  <c:v>573</c:v>
                </c:pt>
                <c:pt idx="10">
                  <c:v>582.99900000000002</c:v>
                </c:pt>
                <c:pt idx="11">
                  <c:v>593.00099999999998</c:v>
                </c:pt>
                <c:pt idx="12">
                  <c:v>603</c:v>
                </c:pt>
                <c:pt idx="13">
                  <c:v>612.99900000000002</c:v>
                </c:pt>
                <c:pt idx="14">
                  <c:v>618</c:v>
                </c:pt>
                <c:pt idx="15">
                  <c:v>627.99900000000002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0096"/>
        <c:axId val="116110080"/>
      </c:scatterChart>
      <c:valAx>
        <c:axId val="1161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10080"/>
        <c:crosses val="autoZero"/>
        <c:crossBetween val="midCat"/>
      </c:valAx>
      <c:valAx>
        <c:axId val="1161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0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Xw</c:v>
          </c:tx>
          <c:xVal>
            <c:numRef>
              <c:f>Datos_modelado!$D$1376:$D$1412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Datos_modelado!$A$1376:$A$1412</c:f>
              <c:numCache>
                <c:formatCode>General</c:formatCode>
                <c:ptCount val="37"/>
                <c:pt idx="0">
                  <c:v>8.2100000000000006E-2</c:v>
                </c:pt>
                <c:pt idx="1">
                  <c:v>8.2100000000000006E-2</c:v>
                </c:pt>
                <c:pt idx="2">
                  <c:v>8.2100000000000006E-2</c:v>
                </c:pt>
                <c:pt idx="3">
                  <c:v>8.2100000000000006E-2</c:v>
                </c:pt>
                <c:pt idx="4">
                  <c:v>8.2100000000000006E-2</c:v>
                </c:pt>
                <c:pt idx="5">
                  <c:v>8.2100000000000006E-2</c:v>
                </c:pt>
                <c:pt idx="6">
                  <c:v>8.2100000000000006E-2</c:v>
                </c:pt>
                <c:pt idx="7">
                  <c:v>8.2100000000000006E-2</c:v>
                </c:pt>
                <c:pt idx="8">
                  <c:v>8.2100000000000006E-2</c:v>
                </c:pt>
                <c:pt idx="9">
                  <c:v>0.13209500000000002</c:v>
                </c:pt>
                <c:pt idx="10">
                  <c:v>0.18209000000000003</c:v>
                </c:pt>
                <c:pt idx="11">
                  <c:v>0.23210000000000006</c:v>
                </c:pt>
                <c:pt idx="12">
                  <c:v>0.28209500000000004</c:v>
                </c:pt>
                <c:pt idx="13">
                  <c:v>0.33209000000000011</c:v>
                </c:pt>
                <c:pt idx="14">
                  <c:v>0.35709500000000005</c:v>
                </c:pt>
                <c:pt idx="15">
                  <c:v>0.40709000000000012</c:v>
                </c:pt>
                <c:pt idx="16">
                  <c:v>0.76209500000000008</c:v>
                </c:pt>
                <c:pt idx="17">
                  <c:v>1.00709</c:v>
                </c:pt>
                <c:pt idx="18">
                  <c:v>1.2071000000000003</c:v>
                </c:pt>
                <c:pt idx="19">
                  <c:v>1.3920950000000003</c:v>
                </c:pt>
                <c:pt idx="20">
                  <c:v>1.6070900000000001</c:v>
                </c:pt>
                <c:pt idx="21">
                  <c:v>1.643</c:v>
                </c:pt>
                <c:pt idx="22">
                  <c:v>1.643</c:v>
                </c:pt>
                <c:pt idx="23">
                  <c:v>1.643</c:v>
                </c:pt>
                <c:pt idx="24">
                  <c:v>1.643</c:v>
                </c:pt>
                <c:pt idx="25">
                  <c:v>1.643</c:v>
                </c:pt>
                <c:pt idx="26">
                  <c:v>1.643</c:v>
                </c:pt>
                <c:pt idx="27">
                  <c:v>1.643</c:v>
                </c:pt>
                <c:pt idx="28">
                  <c:v>1.643</c:v>
                </c:pt>
                <c:pt idx="29">
                  <c:v>1.643</c:v>
                </c:pt>
                <c:pt idx="30">
                  <c:v>1.643</c:v>
                </c:pt>
                <c:pt idx="31">
                  <c:v>1.643</c:v>
                </c:pt>
                <c:pt idx="32">
                  <c:v>1.643</c:v>
                </c:pt>
                <c:pt idx="33">
                  <c:v>1.643</c:v>
                </c:pt>
                <c:pt idx="34">
                  <c:v>1.643</c:v>
                </c:pt>
                <c:pt idx="35">
                  <c:v>1.643</c:v>
                </c:pt>
                <c:pt idx="36">
                  <c:v>1.643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656"/>
        <c:axId val="116136192"/>
      </c:scatterChart>
      <c:valAx>
        <c:axId val="1161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36192"/>
        <c:crosses val="autoZero"/>
        <c:crossBetween val="midCat"/>
      </c:valAx>
      <c:valAx>
        <c:axId val="1161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3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xVal>
            <c:numRef>
              <c:f>Datos_modelado!$D$1413:$D$1449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Datos_modelado!$B$1413:$B$1449</c:f>
              <c:numCache>
                <c:formatCode>General</c:formatCode>
                <c:ptCount val="37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  <c:pt idx="8">
                  <c:v>573</c:v>
                </c:pt>
                <c:pt idx="9">
                  <c:v>573</c:v>
                </c:pt>
                <c:pt idx="10">
                  <c:v>582.99900000000002</c:v>
                </c:pt>
                <c:pt idx="11">
                  <c:v>593.00099999999998</c:v>
                </c:pt>
                <c:pt idx="12">
                  <c:v>603</c:v>
                </c:pt>
                <c:pt idx="13">
                  <c:v>612.99900000000002</c:v>
                </c:pt>
                <c:pt idx="14">
                  <c:v>618</c:v>
                </c:pt>
                <c:pt idx="15">
                  <c:v>627.99900000000002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0768"/>
        <c:axId val="116170752"/>
      </c:scatterChart>
      <c:valAx>
        <c:axId val="1161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70752"/>
        <c:crosses val="autoZero"/>
        <c:crossBetween val="midCat"/>
      </c:valAx>
      <c:valAx>
        <c:axId val="1161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6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tao</c:v>
          </c:tx>
          <c:xVal>
            <c:numRef>
              <c:f>Datos_modelado!$D$1413:$D$1449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Datos_modelado!$C$1413:$C$1448</c:f>
              <c:numCache>
                <c:formatCode>General</c:formatCode>
                <c:ptCount val="36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0.22499799999999998</c:v>
                </c:pt>
                <c:pt idx="6">
                  <c:v>0.21499899999999997</c:v>
                </c:pt>
                <c:pt idx="7">
                  <c:v>0.20499999999999996</c:v>
                </c:pt>
                <c:pt idx="8">
                  <c:v>0.19499799999999995</c:v>
                </c:pt>
                <c:pt idx="9">
                  <c:v>0.18499899999999994</c:v>
                </c:pt>
                <c:pt idx="10">
                  <c:v>0.17499999999999993</c:v>
                </c:pt>
                <c:pt idx="11">
                  <c:v>0.16499799999999992</c:v>
                </c:pt>
                <c:pt idx="12">
                  <c:v>0.15499899999999991</c:v>
                </c:pt>
                <c:pt idx="13">
                  <c:v>0.14499999999999991</c:v>
                </c:pt>
                <c:pt idx="14">
                  <c:v>0.14499999999999999</c:v>
                </c:pt>
                <c:pt idx="15">
                  <c:v>0.14499999999999999</c:v>
                </c:pt>
                <c:pt idx="16">
                  <c:v>0.14499999999999999</c:v>
                </c:pt>
                <c:pt idx="17">
                  <c:v>0.14499999999999999</c:v>
                </c:pt>
                <c:pt idx="18">
                  <c:v>0.14499999999999999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0.14499999999999999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0.17660199999999987</c:v>
                </c:pt>
                <c:pt idx="26">
                  <c:v>0.25659999999999994</c:v>
                </c:pt>
                <c:pt idx="27">
                  <c:v>0.33659800000000001</c:v>
                </c:pt>
                <c:pt idx="28">
                  <c:v>0.41660199999999986</c:v>
                </c:pt>
                <c:pt idx="29">
                  <c:v>0.49659999999999993</c:v>
                </c:pt>
                <c:pt idx="30">
                  <c:v>0.5366019999999998</c:v>
                </c:pt>
                <c:pt idx="31">
                  <c:v>0.57659799999999994</c:v>
                </c:pt>
                <c:pt idx="32">
                  <c:v>0.6566019999999998</c:v>
                </c:pt>
                <c:pt idx="33">
                  <c:v>0.73659999999999992</c:v>
                </c:pt>
                <c:pt idx="34">
                  <c:v>0.77660199999999979</c:v>
                </c:pt>
                <c:pt idx="35">
                  <c:v>0.85659999999999992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136"/>
        <c:axId val="116188672"/>
      </c:scatterChart>
      <c:valAx>
        <c:axId val="1161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88672"/>
        <c:crosses val="autoZero"/>
        <c:crossBetween val="midCat"/>
      </c:valAx>
      <c:valAx>
        <c:axId val="1161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Datos_modelado!$E$2:$E$12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0.97300710467731444</c:v>
                </c:pt>
                <c:pt idx="2">
                  <c:v>0.95016404012101241</c:v>
                </c:pt>
                <c:pt idx="3">
                  <c:v>0.92832676008529869</c:v>
                </c:pt>
                <c:pt idx="4">
                  <c:v>0.90743419381293744</c:v>
                </c:pt>
                <c:pt idx="5">
                  <c:v>0.8874256547554269</c:v>
                </c:pt>
                <c:pt idx="6">
                  <c:v>0.86824551384789883</c:v>
                </c:pt>
                <c:pt idx="7">
                  <c:v>0.84984674118459758</c:v>
                </c:pt>
                <c:pt idx="8">
                  <c:v>0.83218186142476025</c:v>
                </c:pt>
                <c:pt idx="9">
                  <c:v>0.81520714542359962</c:v>
                </c:pt>
                <c:pt idx="10">
                  <c:v>0.79888585124715727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Datos_modelado!$O$2:$O$12</c:f>
              <c:numCache>
                <c:formatCode>General</c:formatCode>
                <c:ptCount val="11"/>
                <c:pt idx="0">
                  <c:v>1</c:v>
                </c:pt>
                <c:pt idx="1">
                  <c:v>0.97270000000000001</c:v>
                </c:pt>
                <c:pt idx="2">
                  <c:v>0.9496</c:v>
                </c:pt>
                <c:pt idx="3">
                  <c:v>0.92749999999999999</c:v>
                </c:pt>
                <c:pt idx="4">
                  <c:v>0.90639999999999998</c:v>
                </c:pt>
                <c:pt idx="5">
                  <c:v>0.88619999999999999</c:v>
                </c:pt>
                <c:pt idx="6">
                  <c:v>0.8669</c:v>
                </c:pt>
                <c:pt idx="7">
                  <c:v>0.84840000000000004</c:v>
                </c:pt>
                <c:pt idx="8">
                  <c:v>0.83069999999999999</c:v>
                </c:pt>
                <c:pt idx="9">
                  <c:v>0.81359999999999999</c:v>
                </c:pt>
                <c:pt idx="10">
                  <c:v>0.79720000000000002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0448"/>
        <c:axId val="122130432"/>
      </c:scatterChart>
      <c:valAx>
        <c:axId val="1221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30432"/>
        <c:crosses val="autoZero"/>
        <c:crossBetween val="midCat"/>
      </c:valAx>
      <c:valAx>
        <c:axId val="122130432"/>
        <c:scaling>
          <c:orientation val="minMax"/>
          <c:min val="0.750000000000000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2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Datos_modelado!$E$13:$E$32</c:f>
              <c:numCache>
                <c:formatCode>General</c:formatCode>
                <c:ptCount val="20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0.53062746807767613</c:v>
                </c:pt>
                <c:pt idx="15">
                  <c:v>0.50702379084702365</c:v>
                </c:pt>
                <c:pt idx="16">
                  <c:v>0.48535737712557525</c:v>
                </c:pt>
                <c:pt idx="17">
                  <c:v>0.46540053485450139</c:v>
                </c:pt>
                <c:pt idx="18">
                  <c:v>0.44695970750521141</c:v>
                </c:pt>
                <c:pt idx="19">
                  <c:v>0.42987303324438797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Datos_modelado!$O$13:$O$32</c:f>
              <c:numCache>
                <c:formatCode>General</c:formatCode>
                <c:ptCount val="20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  <c:pt idx="14">
                  <c:v>0.52900000000000003</c:v>
                </c:pt>
                <c:pt idx="15">
                  <c:v>0.50529999999999997</c:v>
                </c:pt>
                <c:pt idx="16">
                  <c:v>0.48359999999999997</c:v>
                </c:pt>
                <c:pt idx="17">
                  <c:v>0.46360000000000001</c:v>
                </c:pt>
                <c:pt idx="18">
                  <c:v>0.44519999999999998</c:v>
                </c:pt>
                <c:pt idx="19">
                  <c:v>0.42809999999999998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5392"/>
        <c:axId val="122156928"/>
      </c:scatterChart>
      <c:valAx>
        <c:axId val="1221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56928"/>
        <c:crosses val="autoZero"/>
        <c:crossBetween val="midCat"/>
      </c:valAx>
      <c:valAx>
        <c:axId val="12215692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5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Datos_modelado!$E$33:$E$43</c:f>
              <c:numCache>
                <c:formatCode>General</c:formatCode>
                <c:ptCount val="1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Datos_modelado!$O$33:$O$43</c:f>
              <c:numCache>
                <c:formatCode>General</c:formatCode>
                <c:ptCount val="11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000"/>
        <c:axId val="124353536"/>
      </c:scatterChart>
      <c:valAx>
        <c:axId val="12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53536"/>
        <c:crosses val="autoZero"/>
        <c:crossBetween val="midCat"/>
      </c:valAx>
      <c:valAx>
        <c:axId val="12435353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5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Datos_modelado!$E$44:$E$57</c:f>
              <c:numCache>
                <c:formatCode>General</c:formatCode>
                <c:ptCount val="14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Datos_modelado!$O$44:$O$57</c:f>
              <c:numCache>
                <c:formatCode>General</c:formatCode>
                <c:ptCount val="14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6688"/>
        <c:axId val="124454016"/>
      </c:scatterChart>
      <c:valAx>
        <c:axId val="1243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54016"/>
        <c:crosses val="autoZero"/>
        <c:crossBetween val="midCat"/>
      </c:valAx>
      <c:valAx>
        <c:axId val="124454016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8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Datos_modelado!$E$279:$E$297</c:f>
              <c:numCache>
                <c:formatCode>General</c:formatCode>
                <c:ptCount val="19"/>
                <c:pt idx="0">
                  <c:v>0.99999815273555781</c:v>
                </c:pt>
                <c:pt idx="1">
                  <c:v>0.99122697699648799</c:v>
                </c:pt>
                <c:pt idx="2">
                  <c:v>0.97908766544594006</c:v>
                </c:pt>
                <c:pt idx="3">
                  <c:v>0.96269410939032596</c:v>
                </c:pt>
                <c:pt idx="4">
                  <c:v>0.94109647236334848</c:v>
                </c:pt>
                <c:pt idx="5">
                  <c:v>0.91338068668773909</c:v>
                </c:pt>
                <c:pt idx="6">
                  <c:v>0.87883061115594141</c:v>
                </c:pt>
                <c:pt idx="7">
                  <c:v>0.83703859383174062</c:v>
                </c:pt>
                <c:pt idx="8">
                  <c:v>0.79747219725298502</c:v>
                </c:pt>
                <c:pt idx="9">
                  <c:v>0.76135577514018882</c:v>
                </c:pt>
                <c:pt idx="10">
                  <c:v>0.72825273622986209</c:v>
                </c:pt>
                <c:pt idx="11">
                  <c:v>0.69779677505957038</c:v>
                </c:pt>
                <c:pt idx="12">
                  <c:v>0.66970263567599531</c:v>
                </c:pt>
                <c:pt idx="13">
                  <c:v>0.6195640650023776</c:v>
                </c:pt>
                <c:pt idx="14">
                  <c:v>0.57617104183046386</c:v>
                </c:pt>
                <c:pt idx="15">
                  <c:v>0.53825200734434442</c:v>
                </c:pt>
                <c:pt idx="16">
                  <c:v>0.50484866899546887</c:v>
                </c:pt>
                <c:pt idx="17">
                  <c:v>0.47521284952799203</c:v>
                </c:pt>
                <c:pt idx="18">
                  <c:v>0.45509052033108577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Datos_modelado!$O$279:$O$297</c:f>
              <c:numCache>
                <c:formatCode>General</c:formatCode>
                <c:ptCount val="19"/>
                <c:pt idx="0">
                  <c:v>1</c:v>
                </c:pt>
                <c:pt idx="1">
                  <c:v>0.99219999999999997</c:v>
                </c:pt>
                <c:pt idx="2">
                  <c:v>0.98140000000000005</c:v>
                </c:pt>
                <c:pt idx="3">
                  <c:v>0.96660000000000001</c:v>
                </c:pt>
                <c:pt idx="4">
                  <c:v>0.94699999999999995</c:v>
                </c:pt>
                <c:pt idx="5">
                  <c:v>0.92159999999999997</c:v>
                </c:pt>
                <c:pt idx="6">
                  <c:v>0.88970000000000005</c:v>
                </c:pt>
                <c:pt idx="7">
                  <c:v>0.8508</c:v>
                </c:pt>
                <c:pt idx="8">
                  <c:v>0.80989999999999995</c:v>
                </c:pt>
                <c:pt idx="9">
                  <c:v>0.77239999999999998</c:v>
                </c:pt>
                <c:pt idx="10">
                  <c:v>0.73819999999999997</c:v>
                </c:pt>
                <c:pt idx="11">
                  <c:v>0.70669999999999999</c:v>
                </c:pt>
                <c:pt idx="12">
                  <c:v>0.67779999999999996</c:v>
                </c:pt>
                <c:pt idx="13">
                  <c:v>0.62649999999999995</c:v>
                </c:pt>
                <c:pt idx="14">
                  <c:v>0.58209999999999995</c:v>
                </c:pt>
                <c:pt idx="15">
                  <c:v>0.54330000000000001</c:v>
                </c:pt>
                <c:pt idx="16">
                  <c:v>0.50919999999999999</c:v>
                </c:pt>
                <c:pt idx="17">
                  <c:v>0.47899999999999998</c:v>
                </c:pt>
                <c:pt idx="18">
                  <c:v>0.45850000000000002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8976"/>
        <c:axId val="124480512"/>
      </c:scatterChart>
      <c:valAx>
        <c:axId val="1244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0512"/>
        <c:crosses val="autoZero"/>
        <c:crossBetween val="midCat"/>
      </c:valAx>
      <c:valAx>
        <c:axId val="12448051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- 19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Datos_modelado!$B$298:$B$308</c:f>
              <c:numCache>
                <c:formatCode>General</c:formatCode>
                <c:ptCount val="11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5120"/>
        <c:axId val="79206656"/>
      </c:scatterChart>
      <c:valAx>
        <c:axId val="792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06656"/>
        <c:crosses val="autoZero"/>
        <c:crossBetween val="midCat"/>
      </c:valAx>
      <c:valAx>
        <c:axId val="792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- 24</c:v>
          </c:tx>
          <c:xVal>
            <c:numRef>
              <c:f>Datos_modelado!$D$390:$D$427</c:f>
              <c:numCache>
                <c:formatCode>General</c:formatCode>
                <c:ptCount val="38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7.2</c:v>
                </c:pt>
                <c:pt idx="18">
                  <c:v>8.8332999999999995</c:v>
                </c:pt>
                <c:pt idx="19">
                  <c:v>10.166700000000001</c:v>
                </c:pt>
                <c:pt idx="20">
                  <c:v>11.4</c:v>
                </c:pt>
                <c:pt idx="21">
                  <c:v>12.833299999999999</c:v>
                </c:pt>
                <c:pt idx="22">
                  <c:v>14.166700000000001</c:v>
                </c:pt>
                <c:pt idx="23">
                  <c:v>15.5</c:v>
                </c:pt>
                <c:pt idx="24">
                  <c:v>16.833300000000001</c:v>
                </c:pt>
                <c:pt idx="25">
                  <c:v>17.64</c:v>
                </c:pt>
                <c:pt idx="26">
                  <c:v>18.166699999999999</c:v>
                </c:pt>
                <c:pt idx="27">
                  <c:v>19.5</c:v>
                </c:pt>
                <c:pt idx="28">
                  <c:v>20.833300000000001</c:v>
                </c:pt>
                <c:pt idx="29">
                  <c:v>22.166699999999999</c:v>
                </c:pt>
                <c:pt idx="30">
                  <c:v>23.5</c:v>
                </c:pt>
                <c:pt idx="31">
                  <c:v>24.166699999999999</c:v>
                </c:pt>
                <c:pt idx="32">
                  <c:v>24.833300000000001</c:v>
                </c:pt>
                <c:pt idx="33">
                  <c:v>26.166699999999999</c:v>
                </c:pt>
                <c:pt idx="34">
                  <c:v>27.5</c:v>
                </c:pt>
                <c:pt idx="35">
                  <c:v>28.166699999999999</c:v>
                </c:pt>
                <c:pt idx="36">
                  <c:v>29.5</c:v>
                </c:pt>
                <c:pt idx="37">
                  <c:v>30.5</c:v>
                </c:pt>
              </c:numCache>
            </c:numRef>
          </c:xVal>
          <c:yVal>
            <c:numRef>
              <c:f>Datos_modelado!$E$390:$E$427</c:f>
              <c:numCache>
                <c:formatCode>General</c:formatCode>
                <c:ptCount val="38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0.5084500241391815</c:v>
                </c:pt>
                <c:pt idx="18">
                  <c:v>0.46563056097548</c:v>
                </c:pt>
                <c:pt idx="19">
                  <c:v>0.44377475454289766</c:v>
                </c:pt>
                <c:pt idx="20">
                  <c:v>0.42813849286976008</c:v>
                </c:pt>
                <c:pt idx="21">
                  <c:v>0.41124650314707722</c:v>
                </c:pt>
                <c:pt idx="22">
                  <c:v>0.39664281425214859</c:v>
                </c:pt>
                <c:pt idx="23">
                  <c:v>0.38300382841996927</c:v>
                </c:pt>
                <c:pt idx="24">
                  <c:v>0.37229436301371277</c:v>
                </c:pt>
                <c:pt idx="25">
                  <c:v>0.36673702340157788</c:v>
                </c:pt>
                <c:pt idx="26">
                  <c:v>0.36344448676936603</c:v>
                </c:pt>
                <c:pt idx="27">
                  <c:v>0.35673950979312435</c:v>
                </c:pt>
                <c:pt idx="28">
                  <c:v>0.35140542179243173</c:v>
                </c:pt>
                <c:pt idx="29">
                  <c:v>0.3471589605892037</c:v>
                </c:pt>
                <c:pt idx="30">
                  <c:v>0.34378125283716798</c:v>
                </c:pt>
                <c:pt idx="31">
                  <c:v>0.34220121944118853</c:v>
                </c:pt>
                <c:pt idx="32">
                  <c:v>0.34063529689913263</c:v>
                </c:pt>
                <c:pt idx="33">
                  <c:v>0.33754389602433038</c:v>
                </c:pt>
                <c:pt idx="34">
                  <c:v>0.3345061145513275</c:v>
                </c:pt>
                <c:pt idx="35">
                  <c:v>0.33300670703503543</c:v>
                </c:pt>
                <c:pt idx="36">
                  <c:v>0.33004648424659361</c:v>
                </c:pt>
                <c:pt idx="37">
                  <c:v>0.3278592020280468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8800"/>
        <c:axId val="124514688"/>
      </c:scatterChart>
      <c:valAx>
        <c:axId val="1245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14688"/>
        <c:crosses val="autoZero"/>
        <c:crossBetween val="midCat"/>
      </c:valAx>
      <c:valAx>
        <c:axId val="1245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0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Datos_modelado!$E$309:$E$340</c:f>
              <c:numCache>
                <c:formatCode>General</c:formatCode>
                <c:ptCount val="32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0.49929601643935279</c:v>
                </c:pt>
                <c:pt idx="18">
                  <c:v>0.47721298399768586</c:v>
                </c:pt>
                <c:pt idx="19">
                  <c:v>0.45053223079526777</c:v>
                </c:pt>
                <c:pt idx="20">
                  <c:v>0.42657412388441424</c:v>
                </c:pt>
                <c:pt idx="21">
                  <c:v>0.40495001306468953</c:v>
                </c:pt>
                <c:pt idx="22">
                  <c:v>0.38533300200133747</c:v>
                </c:pt>
                <c:pt idx="23">
                  <c:v>0.36746188157068904</c:v>
                </c:pt>
                <c:pt idx="24">
                  <c:v>0.35111860116280158</c:v>
                </c:pt>
                <c:pt idx="25">
                  <c:v>0.33611326568411981</c:v>
                </c:pt>
                <c:pt idx="26">
                  <c:v>0.32229200151462989</c:v>
                </c:pt>
                <c:pt idx="27">
                  <c:v>0.30952350345598434</c:v>
                </c:pt>
                <c:pt idx="28">
                  <c:v>0.29768992994923632</c:v>
                </c:pt>
                <c:pt idx="29">
                  <c:v>0.28669506790081545</c:v>
                </c:pt>
                <c:pt idx="30">
                  <c:v>0.27645537563637373</c:v>
                </c:pt>
                <c:pt idx="31">
                  <c:v>0.26689381226309022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Datos_modelado!$O$309:$O$340</c:f>
              <c:numCache>
                <c:formatCode>General</c:formatCode>
                <c:ptCount val="32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  <c:pt idx="11">
                  <c:v>0.75990000000000002</c:v>
                </c:pt>
                <c:pt idx="12">
                  <c:v>0.72670000000000001</c:v>
                </c:pt>
                <c:pt idx="13">
                  <c:v>0.66830000000000001</c:v>
                </c:pt>
                <c:pt idx="14">
                  <c:v>0.61829999999999996</c:v>
                </c:pt>
                <c:pt idx="15">
                  <c:v>0.57489999999999997</c:v>
                </c:pt>
                <c:pt idx="16">
                  <c:v>0.53700000000000003</c:v>
                </c:pt>
                <c:pt idx="17">
                  <c:v>0.50349999999999995</c:v>
                </c:pt>
                <c:pt idx="18">
                  <c:v>0.48089999999999999</c:v>
                </c:pt>
                <c:pt idx="19">
                  <c:v>0.45369999999999999</c:v>
                </c:pt>
                <c:pt idx="20">
                  <c:v>0.42930000000000001</c:v>
                </c:pt>
                <c:pt idx="21">
                  <c:v>0.4073</c:v>
                </c:pt>
                <c:pt idx="22">
                  <c:v>0.38729999999999998</c:v>
                </c:pt>
                <c:pt idx="23">
                  <c:v>0.36919999999999997</c:v>
                </c:pt>
                <c:pt idx="24">
                  <c:v>0.35260000000000002</c:v>
                </c:pt>
                <c:pt idx="25">
                  <c:v>0.33729999999999999</c:v>
                </c:pt>
                <c:pt idx="26">
                  <c:v>0.32329999999999998</c:v>
                </c:pt>
                <c:pt idx="27">
                  <c:v>0.31040000000000001</c:v>
                </c:pt>
                <c:pt idx="28">
                  <c:v>0.2984</c:v>
                </c:pt>
                <c:pt idx="29">
                  <c:v>0.2873</c:v>
                </c:pt>
                <c:pt idx="30">
                  <c:v>0.27689999999999998</c:v>
                </c:pt>
                <c:pt idx="31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0032"/>
        <c:axId val="124541568"/>
      </c:scatterChart>
      <c:valAx>
        <c:axId val="1245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41568"/>
        <c:crosses val="autoZero"/>
        <c:crossBetween val="midCat"/>
      </c:valAx>
      <c:valAx>
        <c:axId val="1245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4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Datos_modelado!$E$204:$E$230</c:f>
              <c:numCache>
                <c:formatCode>General</c:formatCode>
                <c:ptCount val="27"/>
                <c:pt idx="0">
                  <c:v>0.99999917031639651</c:v>
                </c:pt>
                <c:pt idx="1">
                  <c:v>0.99313098837088021</c:v>
                </c:pt>
                <c:pt idx="2">
                  <c:v>0.98770080817385775</c:v>
                </c:pt>
                <c:pt idx="3">
                  <c:v>0.98232731975045173</c:v>
                </c:pt>
                <c:pt idx="4">
                  <c:v>0.9639553012495512</c:v>
                </c:pt>
                <c:pt idx="5">
                  <c:v>0.96138466496737685</c:v>
                </c:pt>
                <c:pt idx="6">
                  <c:v>0.94350279220733901</c:v>
                </c:pt>
                <c:pt idx="7">
                  <c:v>0.93153015541346107</c:v>
                </c:pt>
                <c:pt idx="8">
                  <c:v>0.92197002498004288</c:v>
                </c:pt>
                <c:pt idx="9">
                  <c:v>0.91329374880426573</c:v>
                </c:pt>
                <c:pt idx="10">
                  <c:v>0.90340536160644891</c:v>
                </c:pt>
                <c:pt idx="11">
                  <c:v>0.89438897306667353</c:v>
                </c:pt>
                <c:pt idx="12">
                  <c:v>0.88554435816813393</c:v>
                </c:pt>
                <c:pt idx="13">
                  <c:v>0.87686607576281206</c:v>
                </c:pt>
                <c:pt idx="14">
                  <c:v>0.87169419048247831</c:v>
                </c:pt>
                <c:pt idx="15">
                  <c:v>0.86834890826803146</c:v>
                </c:pt>
                <c:pt idx="16">
                  <c:v>0.85998971396077883</c:v>
                </c:pt>
                <c:pt idx="17">
                  <c:v>0.85178358754211991</c:v>
                </c:pt>
                <c:pt idx="18">
                  <c:v>0.84372582107306182</c:v>
                </c:pt>
                <c:pt idx="19">
                  <c:v>0.83581365856452194</c:v>
                </c:pt>
                <c:pt idx="20">
                  <c:v>0.83191045786636508</c:v>
                </c:pt>
                <c:pt idx="21">
                  <c:v>0.8280426643153912</c:v>
                </c:pt>
                <c:pt idx="22">
                  <c:v>0.82040857750806229</c:v>
                </c:pt>
                <c:pt idx="23">
                  <c:v>0.81290897646875027</c:v>
                </c:pt>
                <c:pt idx="24">
                  <c:v>0.80920803397671259</c:v>
                </c:pt>
                <c:pt idx="25">
                  <c:v>0.80190287701424379</c:v>
                </c:pt>
                <c:pt idx="26">
                  <c:v>0.79650641735700234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Datos_modelado!$O$204:$O$230</c:f>
              <c:numCache>
                <c:formatCode>General</c:formatCode>
                <c:ptCount val="27"/>
                <c:pt idx="0">
                  <c:v>1</c:v>
                </c:pt>
                <c:pt idx="1">
                  <c:v>0.99299999999999999</c:v>
                </c:pt>
                <c:pt idx="2">
                  <c:v>0.98750000000000004</c:v>
                </c:pt>
                <c:pt idx="3">
                  <c:v>0.98209999999999997</c:v>
                </c:pt>
                <c:pt idx="4">
                  <c:v>0.96350000000000002</c:v>
                </c:pt>
                <c:pt idx="5">
                  <c:v>0.96089999999999998</c:v>
                </c:pt>
                <c:pt idx="6">
                  <c:v>0.94289999999999996</c:v>
                </c:pt>
                <c:pt idx="7">
                  <c:v>0.93079999999999996</c:v>
                </c:pt>
                <c:pt idx="8">
                  <c:v>0.92110000000000003</c:v>
                </c:pt>
                <c:pt idx="9">
                  <c:v>0.91239999999999999</c:v>
                </c:pt>
                <c:pt idx="10">
                  <c:v>0.90239999999999998</c:v>
                </c:pt>
                <c:pt idx="11">
                  <c:v>0.89329999999999998</c:v>
                </c:pt>
                <c:pt idx="12">
                  <c:v>0.88429999999999997</c:v>
                </c:pt>
                <c:pt idx="13">
                  <c:v>0.87560000000000004</c:v>
                </c:pt>
                <c:pt idx="14">
                  <c:v>0.87039999999999995</c:v>
                </c:pt>
                <c:pt idx="15">
                  <c:v>0.86699999999999999</c:v>
                </c:pt>
                <c:pt idx="16">
                  <c:v>0.85850000000000004</c:v>
                </c:pt>
                <c:pt idx="17">
                  <c:v>0.85029999999999994</c:v>
                </c:pt>
                <c:pt idx="18">
                  <c:v>0.84219999999999995</c:v>
                </c:pt>
                <c:pt idx="19">
                  <c:v>0.83420000000000005</c:v>
                </c:pt>
                <c:pt idx="20">
                  <c:v>0.83030000000000004</c:v>
                </c:pt>
                <c:pt idx="21">
                  <c:v>0.82650000000000001</c:v>
                </c:pt>
                <c:pt idx="22">
                  <c:v>0.81889999999999996</c:v>
                </c:pt>
                <c:pt idx="23">
                  <c:v>0.81130000000000002</c:v>
                </c:pt>
                <c:pt idx="24">
                  <c:v>0.80769999999999997</c:v>
                </c:pt>
                <c:pt idx="25">
                  <c:v>0.80030000000000001</c:v>
                </c:pt>
                <c:pt idx="26">
                  <c:v>0.79479999999999995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4240"/>
        <c:axId val="124576512"/>
      </c:scatterChart>
      <c:valAx>
        <c:axId val="1245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76512"/>
        <c:crosses val="autoZero"/>
        <c:crossBetween val="midCat"/>
      </c:valAx>
      <c:valAx>
        <c:axId val="12457651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5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Datos_modelado!$E$263:$E$278</c:f>
              <c:numCache>
                <c:formatCode>General</c:formatCode>
                <c:ptCount val="16"/>
                <c:pt idx="0">
                  <c:v>0.99999967422341818</c:v>
                </c:pt>
                <c:pt idx="1">
                  <c:v>0.98311777694997449</c:v>
                </c:pt>
                <c:pt idx="2">
                  <c:v>0.96137513271726105</c:v>
                </c:pt>
                <c:pt idx="3">
                  <c:v>0.94042718595183483</c:v>
                </c:pt>
                <c:pt idx="4">
                  <c:v>0.9203379622632305</c:v>
                </c:pt>
                <c:pt idx="5">
                  <c:v>0.90115745126363545</c:v>
                </c:pt>
                <c:pt idx="6">
                  <c:v>0.88263249637983021</c:v>
                </c:pt>
                <c:pt idx="7">
                  <c:v>0.86482477319604556</c:v>
                </c:pt>
                <c:pt idx="8">
                  <c:v>0.84778383750415054</c:v>
                </c:pt>
                <c:pt idx="9">
                  <c:v>0.83128923950938372</c:v>
                </c:pt>
                <c:pt idx="10">
                  <c:v>0.81539966978354728</c:v>
                </c:pt>
                <c:pt idx="11">
                  <c:v>0.80016331306002864</c:v>
                </c:pt>
                <c:pt idx="12">
                  <c:v>0.78538644919944212</c:v>
                </c:pt>
                <c:pt idx="13">
                  <c:v>0.77112451893922929</c:v>
                </c:pt>
                <c:pt idx="14">
                  <c:v>0.75742381728892005</c:v>
                </c:pt>
                <c:pt idx="15">
                  <c:v>0.74411275059882309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Datos_modelado!$O$263:$O$278</c:f>
              <c:numCache>
                <c:formatCode>General</c:formatCode>
                <c:ptCount val="16"/>
                <c:pt idx="0">
                  <c:v>1</c:v>
                </c:pt>
                <c:pt idx="1">
                  <c:v>0.98780000000000001</c:v>
                </c:pt>
                <c:pt idx="2">
                  <c:v>0.96640000000000004</c:v>
                </c:pt>
                <c:pt idx="3">
                  <c:v>0.94510000000000005</c:v>
                </c:pt>
                <c:pt idx="4">
                  <c:v>0.92459999999999998</c:v>
                </c:pt>
                <c:pt idx="5">
                  <c:v>0.90510000000000002</c:v>
                </c:pt>
                <c:pt idx="6">
                  <c:v>0.88619999999999999</c:v>
                </c:pt>
                <c:pt idx="7">
                  <c:v>0.86809999999999998</c:v>
                </c:pt>
                <c:pt idx="8">
                  <c:v>0.8508</c:v>
                </c:pt>
                <c:pt idx="9">
                  <c:v>0.83399999999999996</c:v>
                </c:pt>
                <c:pt idx="10">
                  <c:v>0.81789999999999996</c:v>
                </c:pt>
                <c:pt idx="11">
                  <c:v>0.80249999999999999</c:v>
                </c:pt>
                <c:pt idx="12">
                  <c:v>0.78759999999999997</c:v>
                </c:pt>
                <c:pt idx="13">
                  <c:v>0.7732</c:v>
                </c:pt>
                <c:pt idx="14">
                  <c:v>0.75949999999999995</c:v>
                </c:pt>
                <c:pt idx="15">
                  <c:v>0.74609999999999999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1488"/>
        <c:axId val="125713024"/>
      </c:scatterChart>
      <c:valAx>
        <c:axId val="1257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13024"/>
        <c:crosses val="autoZero"/>
        <c:crossBetween val="midCat"/>
      </c:valAx>
      <c:valAx>
        <c:axId val="125713024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1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- 25</c:v>
          </c:tx>
          <c:xVal>
            <c:numRef>
              <c:f>Datos_modelado!$D$428:$D$454</c:f>
              <c:numCache>
                <c:formatCode>General</c:formatCode>
                <c:ptCount val="27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Datos_modelado!$E$428:$E$454</c:f>
              <c:numCache>
                <c:formatCode>General</c:formatCode>
                <c:ptCount val="27"/>
                <c:pt idx="0">
                  <c:v>0.99999894849578108</c:v>
                </c:pt>
                <c:pt idx="1">
                  <c:v>0.98876237334912431</c:v>
                </c:pt>
                <c:pt idx="2">
                  <c:v>0.97208995222843753</c:v>
                </c:pt>
                <c:pt idx="3">
                  <c:v>0.94754711277576842</c:v>
                </c:pt>
                <c:pt idx="4">
                  <c:v>0.91701636957430033</c:v>
                </c:pt>
                <c:pt idx="5">
                  <c:v>0.87419867232747805</c:v>
                </c:pt>
                <c:pt idx="6">
                  <c:v>0.79915038717234288</c:v>
                </c:pt>
                <c:pt idx="7">
                  <c:v>0.68101991064996403</c:v>
                </c:pt>
                <c:pt idx="8">
                  <c:v>0.66769174478782201</c:v>
                </c:pt>
                <c:pt idx="9">
                  <c:v>0.63304501360487042</c:v>
                </c:pt>
                <c:pt idx="10">
                  <c:v>0.59126031026494907</c:v>
                </c:pt>
                <c:pt idx="11">
                  <c:v>0.55335397330037284</c:v>
                </c:pt>
                <c:pt idx="12">
                  <c:v>0.5198540063291861</c:v>
                </c:pt>
                <c:pt idx="13">
                  <c:v>0.49004073779319307</c:v>
                </c:pt>
                <c:pt idx="14">
                  <c:v>0.47354733604707117</c:v>
                </c:pt>
                <c:pt idx="15">
                  <c:v>0.46334229692496598</c:v>
                </c:pt>
                <c:pt idx="16">
                  <c:v>0.4393037803947607</c:v>
                </c:pt>
                <c:pt idx="17">
                  <c:v>0.41754956726942011</c:v>
                </c:pt>
                <c:pt idx="18">
                  <c:v>0.39777119536008521</c:v>
                </c:pt>
                <c:pt idx="19">
                  <c:v>0.37971692754696273</c:v>
                </c:pt>
                <c:pt idx="20">
                  <c:v>0.37126717711747892</c:v>
                </c:pt>
                <c:pt idx="21">
                  <c:v>0.36317221350537282</c:v>
                </c:pt>
                <c:pt idx="22">
                  <c:v>0.34795648493479869</c:v>
                </c:pt>
                <c:pt idx="23">
                  <c:v>0.33391974230964511</c:v>
                </c:pt>
                <c:pt idx="24">
                  <c:v>0.32730117060053338</c:v>
                </c:pt>
                <c:pt idx="25">
                  <c:v>0.31479323556099192</c:v>
                </c:pt>
                <c:pt idx="26">
                  <c:v>0.30599872813241485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9024"/>
        <c:axId val="125755392"/>
      </c:scatterChart>
      <c:valAx>
        <c:axId val="125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55392"/>
        <c:crosses val="autoZero"/>
        <c:crossBetween val="midCat"/>
      </c:valAx>
      <c:valAx>
        <c:axId val="12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2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- 26</c:v>
          </c:tx>
          <c:xVal>
            <c:numRef>
              <c:f>Datos_modelado!$D$455:$D$491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Datos_modelado!$E$455:$E$491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0.80957284821289799</c:v>
                </c:pt>
                <c:pt idx="15">
                  <c:v>0.7915141946733395</c:v>
                </c:pt>
                <c:pt idx="16">
                  <c:v>0.68262611368122061</c:v>
                </c:pt>
                <c:pt idx="17">
                  <c:v>0.62291585730945898</c:v>
                </c:pt>
                <c:pt idx="18">
                  <c:v>0.58114567357396296</c:v>
                </c:pt>
                <c:pt idx="19">
                  <c:v>0.54703858558936325</c:v>
                </c:pt>
                <c:pt idx="20">
                  <c:v>0.51194078106290664</c:v>
                </c:pt>
                <c:pt idx="21">
                  <c:v>0.48296789115622851</c:v>
                </c:pt>
                <c:pt idx="22">
                  <c:v>0.45698781312410425</c:v>
                </c:pt>
                <c:pt idx="23">
                  <c:v>0.43356322904652816</c:v>
                </c:pt>
                <c:pt idx="24">
                  <c:v>0.42047879620174095</c:v>
                </c:pt>
                <c:pt idx="25">
                  <c:v>0.41233760454048501</c:v>
                </c:pt>
                <c:pt idx="26">
                  <c:v>0.39544536298048455</c:v>
                </c:pt>
                <c:pt idx="27">
                  <c:v>0.38185495813771725</c:v>
                </c:pt>
                <c:pt idx="28">
                  <c:v>0.37083177296509351</c:v>
                </c:pt>
                <c:pt idx="29">
                  <c:v>0.361839391178638</c:v>
                </c:pt>
                <c:pt idx="30">
                  <c:v>0.35781859162675289</c:v>
                </c:pt>
                <c:pt idx="31">
                  <c:v>0.35417791632323958</c:v>
                </c:pt>
                <c:pt idx="32">
                  <c:v>0.34813730570425949</c:v>
                </c:pt>
                <c:pt idx="33">
                  <c:v>0.34317007379049225</c:v>
                </c:pt>
                <c:pt idx="34">
                  <c:v>0.34093274435454268</c:v>
                </c:pt>
                <c:pt idx="35">
                  <c:v>0.33723024092304021</c:v>
                </c:pt>
                <c:pt idx="36">
                  <c:v>0.33484036064620365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5872"/>
        <c:axId val="125777408"/>
      </c:scatterChart>
      <c:valAx>
        <c:axId val="1257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77408"/>
        <c:crosses val="autoZero"/>
        <c:crossBetween val="midCat"/>
      </c:valAx>
      <c:valAx>
        <c:axId val="125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- 27</c:v>
          </c:tx>
          <c:xVal>
            <c:numRef>
              <c:f>Datos_modelado!$D$492:$D$543</c:f>
              <c:numCache>
                <c:formatCode>General</c:formatCode>
                <c:ptCount val="5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</c:numCache>
            </c:numRef>
          </c:xVal>
          <c:yVal>
            <c:numRef>
              <c:f>Datos_modelado!$E$492:$E$543</c:f>
              <c:numCache>
                <c:formatCode>General</c:formatCode>
                <c:ptCount val="52"/>
                <c:pt idx="0">
                  <c:v>0.99999967422341818</c:v>
                </c:pt>
                <c:pt idx="1">
                  <c:v>0.99867004547605143</c:v>
                </c:pt>
                <c:pt idx="2">
                  <c:v>0.99705830676874918</c:v>
                </c:pt>
                <c:pt idx="3">
                  <c:v>0.99512329120469389</c:v>
                </c:pt>
                <c:pt idx="4">
                  <c:v>0.9928194703853096</c:v>
                </c:pt>
                <c:pt idx="5">
                  <c:v>0.99009846799861834</c:v>
                </c:pt>
                <c:pt idx="6">
                  <c:v>0.98691234677638562</c:v>
                </c:pt>
                <c:pt idx="7">
                  <c:v>0.98320934109795699</c:v>
                </c:pt>
                <c:pt idx="8">
                  <c:v>0.97893660047894837</c:v>
                </c:pt>
                <c:pt idx="9">
                  <c:v>0.97404535199569686</c:v>
                </c:pt>
                <c:pt idx="10">
                  <c:v>0.96848417358341909</c:v>
                </c:pt>
                <c:pt idx="11">
                  <c:v>0.96298196555557991</c:v>
                </c:pt>
                <c:pt idx="12">
                  <c:v>0.95754105643415277</c:v>
                </c:pt>
                <c:pt idx="13">
                  <c:v>0.95215883547086622</c:v>
                </c:pt>
                <c:pt idx="14">
                  <c:v>0.94948864248114262</c:v>
                </c:pt>
                <c:pt idx="15">
                  <c:v>0.94419272203923121</c:v>
                </c:pt>
                <c:pt idx="16">
                  <c:v>0.90815905657767959</c:v>
                </c:pt>
                <c:pt idx="17">
                  <c:v>0.88769800943746835</c:v>
                </c:pt>
                <c:pt idx="18">
                  <c:v>0.87335668829105573</c:v>
                </c:pt>
                <c:pt idx="19">
                  <c:v>0.86180445185014753</c:v>
                </c:pt>
                <c:pt idx="20">
                  <c:v>0.8487032554395062</c:v>
                </c:pt>
                <c:pt idx="21">
                  <c:v>0.83685397723522637</c:v>
                </c:pt>
                <c:pt idx="22">
                  <c:v>0.82531900073758857</c:v>
                </c:pt>
                <c:pt idx="23">
                  <c:v>0.81408531891185765</c:v>
                </c:pt>
                <c:pt idx="24">
                  <c:v>0.80693613610964221</c:v>
                </c:pt>
                <c:pt idx="25">
                  <c:v>0.8021160112853839</c:v>
                </c:pt>
                <c:pt idx="26">
                  <c:v>0.78872865868505859</c:v>
                </c:pt>
                <c:pt idx="27">
                  <c:v>0.77426944067125714</c:v>
                </c:pt>
                <c:pt idx="28">
                  <c:v>0.76012145711883228</c:v>
                </c:pt>
                <c:pt idx="29">
                  <c:v>0.74646238920577612</c:v>
                </c:pt>
                <c:pt idx="30">
                  <c:v>0.73980758656850676</c:v>
                </c:pt>
                <c:pt idx="31">
                  <c:v>0.73326668272643991</c:v>
                </c:pt>
                <c:pt idx="32">
                  <c:v>0.72051052223020673</c:v>
                </c:pt>
                <c:pt idx="33">
                  <c:v>0.70817441640804146</c:v>
                </c:pt>
                <c:pt idx="34">
                  <c:v>0.7021567565932384</c:v>
                </c:pt>
                <c:pt idx="35">
                  <c:v>0.69041209255277525</c:v>
                </c:pt>
                <c:pt idx="36">
                  <c:v>0.68184798577296846</c:v>
                </c:pt>
                <c:pt idx="37">
                  <c:v>0.6734854404805074</c:v>
                </c:pt>
                <c:pt idx="38">
                  <c:v>0.66595750579046975</c:v>
                </c:pt>
                <c:pt idx="39">
                  <c:v>0.65918104570727021</c:v>
                </c:pt>
                <c:pt idx="40">
                  <c:v>0.65308255248726643</c:v>
                </c:pt>
                <c:pt idx="41">
                  <c:v>0.64759672354491593</c:v>
                </c:pt>
                <c:pt idx="42">
                  <c:v>0.64227852117918804</c:v>
                </c:pt>
                <c:pt idx="43">
                  <c:v>0.63704350180713787</c:v>
                </c:pt>
                <c:pt idx="44">
                  <c:v>0.63188975557322813</c:v>
                </c:pt>
                <c:pt idx="45">
                  <c:v>0.62681543024257425</c:v>
                </c:pt>
                <c:pt idx="46">
                  <c:v>0.62181872905313551</c:v>
                </c:pt>
                <c:pt idx="47">
                  <c:v>0.61689790866300265</c:v>
                </c:pt>
                <c:pt idx="48">
                  <c:v>0.61205127718791785</c:v>
                </c:pt>
                <c:pt idx="49">
                  <c:v>0.60727719232443822</c:v>
                </c:pt>
                <c:pt idx="50">
                  <c:v>0.60257405955442767</c:v>
                </c:pt>
                <c:pt idx="51">
                  <c:v>0.59794033042679728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06080"/>
        <c:axId val="125807616"/>
      </c:scatterChart>
      <c:valAx>
        <c:axId val="1258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07616"/>
        <c:crosses val="autoZero"/>
        <c:crossBetween val="midCat"/>
      </c:valAx>
      <c:valAx>
        <c:axId val="1258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- 28</c:v>
          </c:tx>
          <c:xVal>
            <c:numRef>
              <c:f>Datos_modelado!$D$544:$D$623</c:f>
              <c:numCache>
                <c:formatCode>General</c:formatCode>
                <c:ptCount val="80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  <c:pt idx="32">
                  <c:v>16.833300000000001</c:v>
                </c:pt>
                <c:pt idx="33">
                  <c:v>17.64</c:v>
                </c:pt>
                <c:pt idx="34">
                  <c:v>18.166699999999999</c:v>
                </c:pt>
                <c:pt idx="35">
                  <c:v>19.5</c:v>
                </c:pt>
                <c:pt idx="36">
                  <c:v>20.833300000000001</c:v>
                </c:pt>
                <c:pt idx="37">
                  <c:v>22.166699999999999</c:v>
                </c:pt>
                <c:pt idx="38">
                  <c:v>23.5</c:v>
                </c:pt>
                <c:pt idx="39">
                  <c:v>24.166699999999999</c:v>
                </c:pt>
                <c:pt idx="40">
                  <c:v>24.833300000000001</c:v>
                </c:pt>
                <c:pt idx="41">
                  <c:v>26.166699999999999</c:v>
                </c:pt>
                <c:pt idx="42">
                  <c:v>27.5</c:v>
                </c:pt>
                <c:pt idx="43">
                  <c:v>28.166699999999999</c:v>
                </c:pt>
                <c:pt idx="44">
                  <c:v>29.5</c:v>
                </c:pt>
                <c:pt idx="45">
                  <c:v>30.5</c:v>
                </c:pt>
                <c:pt idx="46">
                  <c:v>31.5</c:v>
                </c:pt>
                <c:pt idx="47">
                  <c:v>32.5</c:v>
                </c:pt>
                <c:pt idx="48">
                  <c:v>33.5</c:v>
                </c:pt>
                <c:pt idx="49">
                  <c:v>34.5</c:v>
                </c:pt>
                <c:pt idx="50">
                  <c:v>35.5</c:v>
                </c:pt>
                <c:pt idx="51">
                  <c:v>36.5</c:v>
                </c:pt>
                <c:pt idx="52">
                  <c:v>37.5</c:v>
                </c:pt>
                <c:pt idx="53">
                  <c:v>38.5</c:v>
                </c:pt>
                <c:pt idx="54">
                  <c:v>39.5</c:v>
                </c:pt>
                <c:pt idx="55">
                  <c:v>40.5</c:v>
                </c:pt>
                <c:pt idx="56">
                  <c:v>41.5</c:v>
                </c:pt>
                <c:pt idx="57">
                  <c:v>42.5</c:v>
                </c:pt>
                <c:pt idx="58">
                  <c:v>43.5</c:v>
                </c:pt>
                <c:pt idx="59">
                  <c:v>44.5</c:v>
                </c:pt>
                <c:pt idx="60">
                  <c:v>45.5</c:v>
                </c:pt>
                <c:pt idx="61">
                  <c:v>46.5</c:v>
                </c:pt>
                <c:pt idx="62">
                  <c:v>47.5</c:v>
                </c:pt>
                <c:pt idx="63">
                  <c:v>48.5</c:v>
                </c:pt>
                <c:pt idx="64">
                  <c:v>49.5</c:v>
                </c:pt>
                <c:pt idx="65">
                  <c:v>50.5</c:v>
                </c:pt>
                <c:pt idx="66">
                  <c:v>51.5</c:v>
                </c:pt>
                <c:pt idx="67">
                  <c:v>52.5</c:v>
                </c:pt>
                <c:pt idx="68">
                  <c:v>53.5</c:v>
                </c:pt>
                <c:pt idx="69">
                  <c:v>54.5</c:v>
                </c:pt>
                <c:pt idx="70">
                  <c:v>55.5</c:v>
                </c:pt>
                <c:pt idx="71">
                  <c:v>56.5</c:v>
                </c:pt>
                <c:pt idx="72">
                  <c:v>57.5</c:v>
                </c:pt>
                <c:pt idx="73">
                  <c:v>58.5</c:v>
                </c:pt>
                <c:pt idx="74">
                  <c:v>59.5</c:v>
                </c:pt>
                <c:pt idx="75">
                  <c:v>60.5</c:v>
                </c:pt>
                <c:pt idx="76">
                  <c:v>61.5</c:v>
                </c:pt>
                <c:pt idx="77">
                  <c:v>62.5</c:v>
                </c:pt>
                <c:pt idx="78">
                  <c:v>63.5</c:v>
                </c:pt>
                <c:pt idx="79">
                  <c:v>64.5</c:v>
                </c:pt>
              </c:numCache>
            </c:numRef>
          </c:xVal>
          <c:yVal>
            <c:numRef>
              <c:f>Datos_modelado!$E$544:$E$623</c:f>
              <c:numCache>
                <c:formatCode>General</c:formatCode>
                <c:ptCount val="80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0.49929601643935279</c:v>
                </c:pt>
                <c:pt idx="18">
                  <c:v>0.47721298399768586</c:v>
                </c:pt>
                <c:pt idx="19">
                  <c:v>0.45053223079526777</c:v>
                </c:pt>
                <c:pt idx="20">
                  <c:v>0.42657412388441424</c:v>
                </c:pt>
                <c:pt idx="21">
                  <c:v>0.40495001306468953</c:v>
                </c:pt>
                <c:pt idx="22">
                  <c:v>0.38533300200133747</c:v>
                </c:pt>
                <c:pt idx="23">
                  <c:v>0.36746188157068904</c:v>
                </c:pt>
                <c:pt idx="24">
                  <c:v>0.35111860116280158</c:v>
                </c:pt>
                <c:pt idx="25">
                  <c:v>0.33611326568411981</c:v>
                </c:pt>
                <c:pt idx="26">
                  <c:v>0.32229200151462989</c:v>
                </c:pt>
                <c:pt idx="27">
                  <c:v>0.30952350345598434</c:v>
                </c:pt>
                <c:pt idx="28">
                  <c:v>0.29768992994923632</c:v>
                </c:pt>
                <c:pt idx="29">
                  <c:v>0.28669506790081545</c:v>
                </c:pt>
                <c:pt idx="30">
                  <c:v>0.27645537563637373</c:v>
                </c:pt>
                <c:pt idx="31">
                  <c:v>0.26689381226309022</c:v>
                </c:pt>
                <c:pt idx="32">
                  <c:v>0.26234806590118553</c:v>
                </c:pt>
                <c:pt idx="33">
                  <c:v>0.25193796004173374</c:v>
                </c:pt>
                <c:pt idx="34">
                  <c:v>0.24555907172434399</c:v>
                </c:pt>
                <c:pt idx="35">
                  <c:v>0.23071835929289766</c:v>
                </c:pt>
                <c:pt idx="36">
                  <c:v>0.21750823598066807</c:v>
                </c:pt>
                <c:pt idx="37">
                  <c:v>0.20567615501559985</c:v>
                </c:pt>
                <c:pt idx="38">
                  <c:v>0.19502116106115833</c:v>
                </c:pt>
                <c:pt idx="39">
                  <c:v>0.19008155196831492</c:v>
                </c:pt>
                <c:pt idx="40">
                  <c:v>0.18537726182376935</c:v>
                </c:pt>
                <c:pt idx="41">
                  <c:v>0.17660810417988038</c:v>
                </c:pt>
                <c:pt idx="42">
                  <c:v>0.16860238572915009</c:v>
                </c:pt>
                <c:pt idx="43">
                  <c:v>0.16485523097141205</c:v>
                </c:pt>
                <c:pt idx="44">
                  <c:v>0.15782178067014593</c:v>
                </c:pt>
                <c:pt idx="45">
                  <c:v>0.1529137815886317</c:v>
                </c:pt>
                <c:pt idx="46">
                  <c:v>0.14829054100896552</c:v>
                </c:pt>
                <c:pt idx="47">
                  <c:v>0.14392828605793387</c:v>
                </c:pt>
                <c:pt idx="48">
                  <c:v>0.13980580202690993</c:v>
                </c:pt>
                <c:pt idx="49">
                  <c:v>0.13590409854381735</c:v>
                </c:pt>
                <c:pt idx="50">
                  <c:v>0.13220612656605188</c:v>
                </c:pt>
                <c:pt idx="51">
                  <c:v>0.12869653740651449</c:v>
                </c:pt>
                <c:pt idx="52">
                  <c:v>0.12536147669756711</c:v>
                </c:pt>
                <c:pt idx="53">
                  <c:v>0.12218840753256316</c:v>
                </c:pt>
                <c:pt idx="54">
                  <c:v>0.11916595808368591</c:v>
                </c:pt>
                <c:pt idx="55">
                  <c:v>0.11628378983997734</c:v>
                </c:pt>
                <c:pt idx="56">
                  <c:v>0.11353248328758446</c:v>
                </c:pt>
                <c:pt idx="57">
                  <c:v>0.1109034384012425</c:v>
                </c:pt>
                <c:pt idx="58">
                  <c:v>0.10838878775942172</c:v>
                </c:pt>
                <c:pt idx="59">
                  <c:v>0.10598132045671907</c:v>
                </c:pt>
                <c:pt idx="60">
                  <c:v>0.10367441528257408</c:v>
                </c:pt>
                <c:pt idx="61">
                  <c:v>0.10146198187822017</c:v>
                </c:pt>
                <c:pt idx="62">
                  <c:v>9.9338408784167428E-2</c:v>
                </c:pt>
                <c:pt idx="63">
                  <c:v>9.7298517456531411E-2</c:v>
                </c:pt>
                <c:pt idx="64">
                  <c:v>9.5337521468594977E-2</c:v>
                </c:pt>
                <c:pt idx="65">
                  <c:v>9.345099022924519E-2</c:v>
                </c:pt>
                <c:pt idx="66">
                  <c:v>9.1634816646474132E-2</c:v>
                </c:pt>
                <c:pt idx="67">
                  <c:v>8.988518824528352E-2</c:v>
                </c:pt>
                <c:pt idx="68">
                  <c:v>8.8198561317766433E-2</c:v>
                </c:pt>
                <c:pt idx="69">
                  <c:v>8.6571637741030522E-2</c:v>
                </c:pt>
                <c:pt idx="70">
                  <c:v>8.5001344147747182E-2</c:v>
                </c:pt>
                <c:pt idx="71">
                  <c:v>8.3484813175912873E-2</c:v>
                </c:pt>
                <c:pt idx="72">
                  <c:v>8.2019366560081783E-2</c:v>
                </c:pt>
                <c:pt idx="73">
                  <c:v>8.0602499856855442E-2</c:v>
                </c:pt>
                <c:pt idx="74">
                  <c:v>7.9231868623605567E-2</c:v>
                </c:pt>
                <c:pt idx="75">
                  <c:v>7.7905275891935133E-2</c:v>
                </c:pt>
                <c:pt idx="76">
                  <c:v>7.6620660796808363E-2</c:v>
                </c:pt>
                <c:pt idx="77">
                  <c:v>7.5376088239070743E-2</c:v>
                </c:pt>
                <c:pt idx="78">
                  <c:v>7.4169739473626928E-2</c:v>
                </c:pt>
                <c:pt idx="79">
                  <c:v>7.2999903528173454E-2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4000"/>
        <c:axId val="125903616"/>
      </c:scatterChart>
      <c:valAx>
        <c:axId val="125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03616"/>
        <c:crosses val="autoZero"/>
        <c:crossBetween val="midCat"/>
      </c:valAx>
      <c:valAx>
        <c:axId val="1259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2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- 29</c:v>
          </c:tx>
          <c:xVal>
            <c:numRef>
              <c:f>Datos_modelado!$D$624:$D$819</c:f>
              <c:numCache>
                <c:formatCode>General</c:formatCode>
                <c:ptCount val="196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  <c:pt idx="19">
                  <c:v>6.3333000000000004</c:v>
                </c:pt>
                <c:pt idx="20">
                  <c:v>6.6666000000000007</c:v>
                </c:pt>
                <c:pt idx="21">
                  <c:v>6.9999000000000011</c:v>
                </c:pt>
                <c:pt idx="22">
                  <c:v>7.3332000000000015</c:v>
                </c:pt>
                <c:pt idx="23">
                  <c:v>7.6665000000000019</c:v>
                </c:pt>
                <c:pt idx="24">
                  <c:v>7.9998000000000022</c:v>
                </c:pt>
                <c:pt idx="25">
                  <c:v>8.3331000000000017</c:v>
                </c:pt>
                <c:pt idx="26">
                  <c:v>8.6664000000000012</c:v>
                </c:pt>
                <c:pt idx="27">
                  <c:v>8.9997000000000007</c:v>
                </c:pt>
                <c:pt idx="28">
                  <c:v>9.3330000000000002</c:v>
                </c:pt>
                <c:pt idx="29">
                  <c:v>9.6662999999999997</c:v>
                </c:pt>
                <c:pt idx="30">
                  <c:v>9.9995999999999992</c:v>
                </c:pt>
                <c:pt idx="31">
                  <c:v>10.332899999999999</c:v>
                </c:pt>
                <c:pt idx="32">
                  <c:v>10.666199999999998</c:v>
                </c:pt>
                <c:pt idx="33">
                  <c:v>10.999499999999998</c:v>
                </c:pt>
                <c:pt idx="34">
                  <c:v>11.332799999999997</c:v>
                </c:pt>
                <c:pt idx="35">
                  <c:v>11.666099999999997</c:v>
                </c:pt>
                <c:pt idx="36">
                  <c:v>11.999399999999996</c:v>
                </c:pt>
                <c:pt idx="37">
                  <c:v>12.332699999999996</c:v>
                </c:pt>
                <c:pt idx="38">
                  <c:v>12.665999999999995</c:v>
                </c:pt>
                <c:pt idx="39">
                  <c:v>12.999299999999995</c:v>
                </c:pt>
                <c:pt idx="40">
                  <c:v>13.332599999999994</c:v>
                </c:pt>
                <c:pt idx="41">
                  <c:v>13.665899999999993</c:v>
                </c:pt>
                <c:pt idx="42">
                  <c:v>13.999199999999993</c:v>
                </c:pt>
                <c:pt idx="43">
                  <c:v>14.332499999999992</c:v>
                </c:pt>
                <c:pt idx="44">
                  <c:v>14.665799999999992</c:v>
                </c:pt>
                <c:pt idx="45">
                  <c:v>14.999099999999991</c:v>
                </c:pt>
                <c:pt idx="46">
                  <c:v>15.332399999999991</c:v>
                </c:pt>
                <c:pt idx="47">
                  <c:v>15.66569999999999</c:v>
                </c:pt>
                <c:pt idx="48">
                  <c:v>15.99899999999999</c:v>
                </c:pt>
                <c:pt idx="49">
                  <c:v>16.332299999999989</c:v>
                </c:pt>
                <c:pt idx="50">
                  <c:v>16.665599999999991</c:v>
                </c:pt>
                <c:pt idx="51">
                  <c:v>16.998899999999992</c:v>
                </c:pt>
                <c:pt idx="52">
                  <c:v>17.332199999999993</c:v>
                </c:pt>
                <c:pt idx="53">
                  <c:v>17.665499999999994</c:v>
                </c:pt>
                <c:pt idx="54">
                  <c:v>17.998799999999996</c:v>
                </c:pt>
                <c:pt idx="55">
                  <c:v>18.332099999999997</c:v>
                </c:pt>
                <c:pt idx="56">
                  <c:v>18.665399999999998</c:v>
                </c:pt>
                <c:pt idx="57">
                  <c:v>18.998699999999999</c:v>
                </c:pt>
                <c:pt idx="58">
                  <c:v>19.332000000000001</c:v>
                </c:pt>
                <c:pt idx="59">
                  <c:v>19.665300000000002</c:v>
                </c:pt>
                <c:pt idx="60">
                  <c:v>19.998600000000003</c:v>
                </c:pt>
                <c:pt idx="61">
                  <c:v>20.331900000000005</c:v>
                </c:pt>
                <c:pt idx="62">
                  <c:v>20.665200000000006</c:v>
                </c:pt>
                <c:pt idx="63">
                  <c:v>20.998500000000007</c:v>
                </c:pt>
                <c:pt idx="64">
                  <c:v>21.331800000000008</c:v>
                </c:pt>
                <c:pt idx="65">
                  <c:v>21.66510000000001</c:v>
                </c:pt>
                <c:pt idx="66">
                  <c:v>21.998400000000011</c:v>
                </c:pt>
                <c:pt idx="67">
                  <c:v>22.331700000000012</c:v>
                </c:pt>
                <c:pt idx="68">
                  <c:v>22.665000000000013</c:v>
                </c:pt>
                <c:pt idx="69">
                  <c:v>22.998300000000015</c:v>
                </c:pt>
                <c:pt idx="70">
                  <c:v>23.331600000000016</c:v>
                </c:pt>
                <c:pt idx="71">
                  <c:v>23.664900000000017</c:v>
                </c:pt>
                <c:pt idx="72">
                  <c:v>23.998200000000018</c:v>
                </c:pt>
                <c:pt idx="73">
                  <c:v>24.33150000000002</c:v>
                </c:pt>
                <c:pt idx="74">
                  <c:v>24.664800000000021</c:v>
                </c:pt>
                <c:pt idx="75">
                  <c:v>24.998100000000022</c:v>
                </c:pt>
                <c:pt idx="76">
                  <c:v>25.331400000000023</c:v>
                </c:pt>
                <c:pt idx="77">
                  <c:v>25.664700000000025</c:v>
                </c:pt>
                <c:pt idx="78">
                  <c:v>25.998000000000026</c:v>
                </c:pt>
                <c:pt idx="79">
                  <c:v>26.331300000000027</c:v>
                </c:pt>
                <c:pt idx="80">
                  <c:v>26.664600000000029</c:v>
                </c:pt>
                <c:pt idx="81">
                  <c:v>26.99790000000003</c:v>
                </c:pt>
                <c:pt idx="82">
                  <c:v>27.331200000000031</c:v>
                </c:pt>
                <c:pt idx="83">
                  <c:v>27.664500000000032</c:v>
                </c:pt>
                <c:pt idx="84">
                  <c:v>27.997800000000034</c:v>
                </c:pt>
                <c:pt idx="85">
                  <c:v>28.331100000000035</c:v>
                </c:pt>
                <c:pt idx="86">
                  <c:v>28.664400000000036</c:v>
                </c:pt>
                <c:pt idx="87">
                  <c:v>28.997700000000037</c:v>
                </c:pt>
                <c:pt idx="88">
                  <c:v>29.331000000000039</c:v>
                </c:pt>
                <c:pt idx="89">
                  <c:v>29.66430000000004</c:v>
                </c:pt>
                <c:pt idx="90">
                  <c:v>29.997600000000041</c:v>
                </c:pt>
                <c:pt idx="91">
                  <c:v>30.330900000000042</c:v>
                </c:pt>
                <c:pt idx="92">
                  <c:v>30.664200000000044</c:v>
                </c:pt>
                <c:pt idx="93">
                  <c:v>30.997500000000045</c:v>
                </c:pt>
                <c:pt idx="94">
                  <c:v>31.330800000000046</c:v>
                </c:pt>
                <c:pt idx="95">
                  <c:v>31.664100000000047</c:v>
                </c:pt>
                <c:pt idx="96">
                  <c:v>31.997400000000049</c:v>
                </c:pt>
                <c:pt idx="97">
                  <c:v>32.33070000000005</c:v>
                </c:pt>
                <c:pt idx="98">
                  <c:v>32.664000000000051</c:v>
                </c:pt>
                <c:pt idx="99">
                  <c:v>32.997300000000052</c:v>
                </c:pt>
                <c:pt idx="100">
                  <c:v>33.330600000000054</c:v>
                </c:pt>
                <c:pt idx="101">
                  <c:v>33.663900000000055</c:v>
                </c:pt>
                <c:pt idx="102">
                  <c:v>33.997200000000056</c:v>
                </c:pt>
                <c:pt idx="103">
                  <c:v>34.330500000000058</c:v>
                </c:pt>
                <c:pt idx="104">
                  <c:v>34.663800000000059</c:v>
                </c:pt>
                <c:pt idx="105">
                  <c:v>34.99710000000006</c:v>
                </c:pt>
                <c:pt idx="106">
                  <c:v>35.330400000000061</c:v>
                </c:pt>
                <c:pt idx="107">
                  <c:v>35.663700000000063</c:v>
                </c:pt>
                <c:pt idx="108">
                  <c:v>35.997000000000064</c:v>
                </c:pt>
                <c:pt idx="109">
                  <c:v>36.330300000000065</c:v>
                </c:pt>
                <c:pt idx="110">
                  <c:v>36.663600000000066</c:v>
                </c:pt>
                <c:pt idx="111">
                  <c:v>36.996900000000068</c:v>
                </c:pt>
                <c:pt idx="112">
                  <c:v>37.330200000000069</c:v>
                </c:pt>
                <c:pt idx="113">
                  <c:v>37.66350000000007</c:v>
                </c:pt>
                <c:pt idx="114">
                  <c:v>37.996800000000071</c:v>
                </c:pt>
                <c:pt idx="115">
                  <c:v>38.330100000000073</c:v>
                </c:pt>
                <c:pt idx="116">
                  <c:v>38.663400000000074</c:v>
                </c:pt>
                <c:pt idx="117">
                  <c:v>38.996700000000075</c:v>
                </c:pt>
                <c:pt idx="118">
                  <c:v>39.330000000000076</c:v>
                </c:pt>
                <c:pt idx="119">
                  <c:v>39.663300000000078</c:v>
                </c:pt>
                <c:pt idx="120">
                  <c:v>39.996600000000079</c:v>
                </c:pt>
                <c:pt idx="121">
                  <c:v>40.32990000000008</c:v>
                </c:pt>
                <c:pt idx="122">
                  <c:v>40.663200000000082</c:v>
                </c:pt>
                <c:pt idx="123">
                  <c:v>40.996500000000083</c:v>
                </c:pt>
                <c:pt idx="124">
                  <c:v>41.329800000000084</c:v>
                </c:pt>
                <c:pt idx="125">
                  <c:v>41.663100000000085</c:v>
                </c:pt>
                <c:pt idx="126">
                  <c:v>41.996400000000087</c:v>
                </c:pt>
                <c:pt idx="127">
                  <c:v>42.329700000000088</c:v>
                </c:pt>
                <c:pt idx="128">
                  <c:v>42.663000000000089</c:v>
                </c:pt>
                <c:pt idx="129">
                  <c:v>42.99630000000009</c:v>
                </c:pt>
                <c:pt idx="130">
                  <c:v>43.329600000000092</c:v>
                </c:pt>
                <c:pt idx="131">
                  <c:v>43.662900000000093</c:v>
                </c:pt>
                <c:pt idx="132">
                  <c:v>43.996200000000094</c:v>
                </c:pt>
                <c:pt idx="133">
                  <c:v>44.329500000000095</c:v>
                </c:pt>
                <c:pt idx="134">
                  <c:v>44.662800000000097</c:v>
                </c:pt>
                <c:pt idx="135">
                  <c:v>44.996100000000098</c:v>
                </c:pt>
                <c:pt idx="136">
                  <c:v>45.329400000000099</c:v>
                </c:pt>
                <c:pt idx="137">
                  <c:v>45.6627000000001</c:v>
                </c:pt>
                <c:pt idx="138">
                  <c:v>45.996000000000102</c:v>
                </c:pt>
                <c:pt idx="139">
                  <c:v>46.329300000000103</c:v>
                </c:pt>
                <c:pt idx="140">
                  <c:v>46.662600000000104</c:v>
                </c:pt>
                <c:pt idx="141">
                  <c:v>46.995900000000105</c:v>
                </c:pt>
                <c:pt idx="142">
                  <c:v>47.329200000000107</c:v>
                </c:pt>
                <c:pt idx="143">
                  <c:v>47.662500000000108</c:v>
                </c:pt>
                <c:pt idx="144">
                  <c:v>47.995800000000109</c:v>
                </c:pt>
                <c:pt idx="145">
                  <c:v>48.329100000000111</c:v>
                </c:pt>
                <c:pt idx="146">
                  <c:v>48.662400000000112</c:v>
                </c:pt>
                <c:pt idx="147">
                  <c:v>48.995700000000113</c:v>
                </c:pt>
                <c:pt idx="148">
                  <c:v>49.329000000000114</c:v>
                </c:pt>
                <c:pt idx="149">
                  <c:v>49.662300000000116</c:v>
                </c:pt>
                <c:pt idx="150">
                  <c:v>49.995600000000117</c:v>
                </c:pt>
                <c:pt idx="151">
                  <c:v>50.328900000000118</c:v>
                </c:pt>
                <c:pt idx="152">
                  <c:v>50.662200000000119</c:v>
                </c:pt>
                <c:pt idx="153">
                  <c:v>50.995500000000121</c:v>
                </c:pt>
                <c:pt idx="154">
                  <c:v>51.328800000000122</c:v>
                </c:pt>
                <c:pt idx="155">
                  <c:v>51.662100000000123</c:v>
                </c:pt>
                <c:pt idx="156">
                  <c:v>51.995400000000124</c:v>
                </c:pt>
                <c:pt idx="157">
                  <c:v>52.328700000000126</c:v>
                </c:pt>
                <c:pt idx="158">
                  <c:v>52.662000000000127</c:v>
                </c:pt>
                <c:pt idx="159">
                  <c:v>52.995300000000128</c:v>
                </c:pt>
                <c:pt idx="160">
                  <c:v>53.328600000000129</c:v>
                </c:pt>
                <c:pt idx="161">
                  <c:v>53.661900000000131</c:v>
                </c:pt>
                <c:pt idx="162">
                  <c:v>53.995200000000132</c:v>
                </c:pt>
                <c:pt idx="163">
                  <c:v>54.328500000000133</c:v>
                </c:pt>
                <c:pt idx="164">
                  <c:v>54.661800000000135</c:v>
                </c:pt>
                <c:pt idx="165">
                  <c:v>54.995100000000136</c:v>
                </c:pt>
                <c:pt idx="166">
                  <c:v>55.328400000000137</c:v>
                </c:pt>
                <c:pt idx="167">
                  <c:v>55.661700000000138</c:v>
                </c:pt>
                <c:pt idx="168">
                  <c:v>55.99500000000014</c:v>
                </c:pt>
                <c:pt idx="169">
                  <c:v>56.328300000000141</c:v>
                </c:pt>
                <c:pt idx="170">
                  <c:v>56.661600000000142</c:v>
                </c:pt>
                <c:pt idx="171">
                  <c:v>56.994900000000143</c:v>
                </c:pt>
                <c:pt idx="172">
                  <c:v>57.328200000000145</c:v>
                </c:pt>
                <c:pt idx="173">
                  <c:v>57.661500000000146</c:v>
                </c:pt>
                <c:pt idx="174">
                  <c:v>57.994800000000147</c:v>
                </c:pt>
                <c:pt idx="175">
                  <c:v>58.328100000000148</c:v>
                </c:pt>
                <c:pt idx="176">
                  <c:v>58.66140000000015</c:v>
                </c:pt>
                <c:pt idx="177">
                  <c:v>58.994700000000151</c:v>
                </c:pt>
                <c:pt idx="178">
                  <c:v>59.328000000000152</c:v>
                </c:pt>
                <c:pt idx="179">
                  <c:v>59.661300000000153</c:v>
                </c:pt>
                <c:pt idx="180">
                  <c:v>59.994600000000155</c:v>
                </c:pt>
                <c:pt idx="181">
                  <c:v>60.327900000000156</c:v>
                </c:pt>
                <c:pt idx="182">
                  <c:v>60.661200000000157</c:v>
                </c:pt>
                <c:pt idx="183">
                  <c:v>60.994500000000158</c:v>
                </c:pt>
                <c:pt idx="184">
                  <c:v>61.32780000000016</c:v>
                </c:pt>
                <c:pt idx="185">
                  <c:v>61.661100000000161</c:v>
                </c:pt>
                <c:pt idx="186">
                  <c:v>61.994400000000162</c:v>
                </c:pt>
                <c:pt idx="187">
                  <c:v>62.327700000000164</c:v>
                </c:pt>
                <c:pt idx="188">
                  <c:v>62.661000000000165</c:v>
                </c:pt>
                <c:pt idx="189">
                  <c:v>62.994300000000166</c:v>
                </c:pt>
                <c:pt idx="190">
                  <c:v>63.327600000000167</c:v>
                </c:pt>
                <c:pt idx="191">
                  <c:v>63.660900000000169</c:v>
                </c:pt>
                <c:pt idx="192">
                  <c:v>63.99420000000017</c:v>
                </c:pt>
                <c:pt idx="193">
                  <c:v>64.327500000000171</c:v>
                </c:pt>
                <c:pt idx="194">
                  <c:v>64.660800000000165</c:v>
                </c:pt>
                <c:pt idx="195">
                  <c:v>64.994100000000159</c:v>
                </c:pt>
              </c:numCache>
            </c:numRef>
          </c:xVal>
          <c:yVal>
            <c:numRef>
              <c:f>Datos_modelado!$E$624:$E$819</c:f>
              <c:numCache>
                <c:formatCode>General</c:formatCode>
                <c:ptCount val="196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0.80044309514420442</c:v>
                </c:pt>
                <c:pt idx="15">
                  <c:v>0.78276929935916462</c:v>
                </c:pt>
                <c:pt idx="16">
                  <c:v>0.76582947412118818</c:v>
                </c:pt>
                <c:pt idx="17">
                  <c:v>0.7495746444036141</c:v>
                </c:pt>
                <c:pt idx="18">
                  <c:v>0.73397380866007755</c:v>
                </c:pt>
                <c:pt idx="19">
                  <c:v>0.71898437421176997</c:v>
                </c:pt>
                <c:pt idx="20">
                  <c:v>0.70457155815256678</c:v>
                </c:pt>
                <c:pt idx="21">
                  <c:v>0.69070314977944414</c:v>
                </c:pt>
                <c:pt idx="22">
                  <c:v>0.67734927805593048</c:v>
                </c:pt>
                <c:pt idx="23">
                  <c:v>0.66448220379013723</c:v>
                </c:pt>
                <c:pt idx="24">
                  <c:v>0.65207613352166716</c:v>
                </c:pt>
                <c:pt idx="25">
                  <c:v>0.64010705252177713</c:v>
                </c:pt>
                <c:pt idx="26">
                  <c:v>0.62855257465942826</c:v>
                </c:pt>
                <c:pt idx="27">
                  <c:v>0.61739180718245779</c:v>
                </c:pt>
                <c:pt idx="28">
                  <c:v>0.60660522871644751</c:v>
                </c:pt>
                <c:pt idx="29">
                  <c:v>0.59617457900080195</c:v>
                </c:pt>
                <c:pt idx="30">
                  <c:v>0.58608275906783114</c:v>
                </c:pt>
                <c:pt idx="31">
                  <c:v>0.57631374073097497</c:v>
                </c:pt>
                <c:pt idx="32">
                  <c:v>0.56685248438666536</c:v>
                </c:pt>
                <c:pt idx="33">
                  <c:v>0.55768486425399533</c:v>
                </c:pt>
                <c:pt idx="34">
                  <c:v>0.54879760028010582</c:v>
                </c:pt>
                <c:pt idx="35">
                  <c:v>0.54017819602933492</c:v>
                </c:pt>
                <c:pt idx="36">
                  <c:v>0.53181488195265403</c:v>
                </c:pt>
                <c:pt idx="37">
                  <c:v>0.52369656350239113</c:v>
                </c:pt>
                <c:pt idx="38">
                  <c:v>0.51581277361710431</c:v>
                </c:pt>
                <c:pt idx="39">
                  <c:v>0.50815362915390738</c:v>
                </c:pt>
                <c:pt idx="40">
                  <c:v>0.50070979089157808</c:v>
                </c:pt>
                <c:pt idx="41">
                  <c:v>0.49347242676824438</c:v>
                </c:pt>
                <c:pt idx="42">
                  <c:v>0.4864331780530935</c:v>
                </c:pt>
                <c:pt idx="43">
                  <c:v>0.47958412818300294</c:v>
                </c:pt>
                <c:pt idx="44">
                  <c:v>0.47291777402279545</c:v>
                </c:pt>
                <c:pt idx="45">
                  <c:v>0.46642699933243836</c:v>
                </c:pt>
                <c:pt idx="46">
                  <c:v>0.46010505024633408</c:v>
                </c:pt>
                <c:pt idx="47">
                  <c:v>0.45394551258924165</c:v>
                </c:pt>
                <c:pt idx="48">
                  <c:v>0.44794229087061299</c:v>
                </c:pt>
                <c:pt idx="49">
                  <c:v>0.44208958881449517</c:v>
                </c:pt>
                <c:pt idx="50">
                  <c:v>0.4363818912958573</c:v>
                </c:pt>
                <c:pt idx="51">
                  <c:v>0.43081394756644931</c:v>
                </c:pt>
                <c:pt idx="52">
                  <c:v>0.42538075566425604</c:v>
                </c:pt>
                <c:pt idx="53">
                  <c:v>0.42007754791042878</c:v>
                </c:pt>
                <c:pt idx="54">
                  <c:v>0.41489977740638029</c:v>
                </c:pt>
                <c:pt idx="55">
                  <c:v>0.40984310545164043</c:v>
                </c:pt>
                <c:pt idx="56">
                  <c:v>0.40490338981018359</c:v>
                </c:pt>
                <c:pt idx="57">
                  <c:v>0.40007667375934158</c:v>
                </c:pt>
                <c:pt idx="58">
                  <c:v>0.39535917586119379</c:v>
                </c:pt>
                <c:pt idx="59">
                  <c:v>0.39074728040153661</c:v>
                </c:pt>
                <c:pt idx="60">
                  <c:v>0.38623752844624143</c:v>
                </c:pt>
                <c:pt idx="61">
                  <c:v>0.38182660946907593</c:v>
                </c:pt>
                <c:pt idx="62">
                  <c:v>0.37751135350891629</c:v>
                </c:pt>
                <c:pt idx="63">
                  <c:v>0.37328872381777883</c:v>
                </c:pt>
                <c:pt idx="64">
                  <c:v>0.36915580996427388</c:v>
                </c:pt>
                <c:pt idx="65">
                  <c:v>0.36510982135996595</c:v>
                </c:pt>
                <c:pt idx="66">
                  <c:v>0.36114808117874925</c:v>
                </c:pt>
                <c:pt idx="67">
                  <c:v>0.3572680206417343</c:v>
                </c:pt>
                <c:pt idx="68">
                  <c:v>0.35346717364231472</c:v>
                </c:pt>
                <c:pt idx="69">
                  <c:v>0.34974317168806851</c:v>
                </c:pt>
                <c:pt idx="70">
                  <c:v>0.34609373913795821</c:v>
                </c:pt>
                <c:pt idx="71">
                  <c:v>0.34251668871494961</c:v>
                </c:pt>
                <c:pt idx="72">
                  <c:v>0.33900991727567947</c:v>
                </c:pt>
                <c:pt idx="73">
                  <c:v>0.33557140182019052</c:v>
                </c:pt>
                <c:pt idx="74">
                  <c:v>0.3321991957260178</c:v>
                </c:pt>
                <c:pt idx="75">
                  <c:v>0.32889142519207526</c:v>
                </c:pt>
                <c:pt idx="76">
                  <c:v>0.32564628587885841</c:v>
                </c:pt>
                <c:pt idx="77">
                  <c:v>0.32246203973245785</c:v>
                </c:pt>
                <c:pt idx="78">
                  <c:v>0.31933701198078124</c:v>
                </c:pt>
                <c:pt idx="79">
                  <c:v>0.31626958829120716</c:v>
                </c:pt>
                <c:pt idx="80">
                  <c:v>0.31325821207965904</c:v>
                </c:pt>
                <c:pt idx="81">
                  <c:v>0.31030138196178941</c:v>
                </c:pt>
                <c:pt idx="82">
                  <c:v>0.30739764933761182</c:v>
                </c:pt>
                <c:pt idx="83">
                  <c:v>0.30454561610151437</c:v>
                </c:pt>
                <c:pt idx="84">
                  <c:v>0.3017439324701422</c:v>
                </c:pt>
                <c:pt idx="85">
                  <c:v>0.29899129492114457</c:v>
                </c:pt>
                <c:pt idx="86">
                  <c:v>0.29628644423625389</c:v>
                </c:pt>
                <c:pt idx="87">
                  <c:v>0.29362816364259753</c:v>
                </c:pt>
                <c:pt idx="88">
                  <c:v>0.29101527704655039</c:v>
                </c:pt>
                <c:pt idx="89">
                  <c:v>0.28844664735480602</c:v>
                </c:pt>
                <c:pt idx="90">
                  <c:v>0.28592117487769259</c:v>
                </c:pt>
                <c:pt idx="91">
                  <c:v>0.28343779581008077</c:v>
                </c:pt>
                <c:pt idx="92">
                  <c:v>0.28099548078552772</c:v>
                </c:pt>
                <c:pt idx="93">
                  <c:v>0.27859323349957915</c:v>
                </c:pt>
                <c:pt idx="94">
                  <c:v>0.27623008939840832</c:v>
                </c:pt>
                <c:pt idx="95">
                  <c:v>0.2739051144292094</c:v>
                </c:pt>
                <c:pt idx="96">
                  <c:v>0.27161740384898503</c:v>
                </c:pt>
                <c:pt idx="97">
                  <c:v>0.26936608108857713</c:v>
                </c:pt>
                <c:pt idx="98">
                  <c:v>0.26715029666897755</c:v>
                </c:pt>
                <c:pt idx="99">
                  <c:v>0.26496922716714222</c:v>
                </c:pt>
                <c:pt idx="100">
                  <c:v>0.26282207422869197</c:v>
                </c:pt>
                <c:pt idx="101">
                  <c:v>0.26070806362504623</c:v>
                </c:pt>
                <c:pt idx="102">
                  <c:v>0.25862644435267657</c:v>
                </c:pt>
                <c:pt idx="103">
                  <c:v>0.25657648777230735</c:v>
                </c:pt>
                <c:pt idx="104">
                  <c:v>0.2545574867860137</c:v>
                </c:pt>
                <c:pt idx="105">
                  <c:v>0.25256875505028981</c:v>
                </c:pt>
                <c:pt idx="106">
                  <c:v>0.25060962622326965</c:v>
                </c:pt>
                <c:pt idx="107">
                  <c:v>0.24867945324438603</c:v>
                </c:pt>
                <c:pt idx="108">
                  <c:v>0.24677760764485299</c:v>
                </c:pt>
                <c:pt idx="109">
                  <c:v>0.24490347888744568</c:v>
                </c:pt>
                <c:pt idx="110">
                  <c:v>0.24305647373413983</c:v>
                </c:pt>
                <c:pt idx="111">
                  <c:v>0.24123601564024968</c:v>
                </c:pt>
                <c:pt idx="112">
                  <c:v>0.23944154417378213</c:v>
                </c:pt>
                <c:pt idx="113">
                  <c:v>0.23767251445879251</c:v>
                </c:pt>
                <c:pt idx="114">
                  <c:v>0.2359283966415951</c:v>
                </c:pt>
                <c:pt idx="115">
                  <c:v>0.23420867537874301</c:v>
                </c:pt>
                <c:pt idx="116">
                  <c:v>0.23251284934575081</c:v>
                </c:pt>
                <c:pt idx="117">
                  <c:v>0.23084043076558783</c:v>
                </c:pt>
                <c:pt idx="118">
                  <c:v>0.22919094495602205</c:v>
                </c:pt>
                <c:pt idx="119">
                  <c:v>0.22756392989494303</c:v>
                </c:pt>
                <c:pt idx="120">
                  <c:v>0.22595893580283741</c:v>
                </c:pt>
                <c:pt idx="121">
                  <c:v>0.22437552474163439</c:v>
                </c:pt>
                <c:pt idx="122">
                  <c:v>0.22281327022917877</c:v>
                </c:pt>
                <c:pt idx="123">
                  <c:v>0.22127175686862691</c:v>
                </c:pt>
                <c:pt idx="124">
                  <c:v>0.21975057999209768</c:v>
                </c:pt>
                <c:pt idx="125">
                  <c:v>0.21824934531794393</c:v>
                </c:pt>
                <c:pt idx="126">
                  <c:v>0.21676766862104216</c:v>
                </c:pt>
                <c:pt idx="127">
                  <c:v>0.21530517541552818</c:v>
                </c:pt>
                <c:pt idx="128">
                  <c:v>0.21386150064943527</c:v>
                </c:pt>
                <c:pt idx="129">
                  <c:v>0.21243628841071791</c:v>
                </c:pt>
                <c:pt idx="130">
                  <c:v>0.21102919164417028</c:v>
                </c:pt>
                <c:pt idx="131">
                  <c:v>0.20963987187877164</c:v>
                </c:pt>
                <c:pt idx="132">
                  <c:v>0.20826799896501505</c:v>
                </c:pt>
                <c:pt idx="133">
                  <c:v>0.20691325082179535</c:v>
                </c:pt>
                <c:pt idx="134">
                  <c:v>0.20557531319245456</c:v>
                </c:pt>
                <c:pt idx="135">
                  <c:v>0.20425387940960091</c:v>
                </c:pt>
                <c:pt idx="136">
                  <c:v>0.20294865016833638</c:v>
                </c:pt>
                <c:pt idx="137">
                  <c:v>0.20165933330754468</c:v>
                </c:pt>
                <c:pt idx="138">
                  <c:v>0.20038564359890848</c:v>
                </c:pt>
                <c:pt idx="139">
                  <c:v>0.19912730254333882</c:v>
                </c:pt>
                <c:pt idx="140">
                  <c:v>0.19788403817451616</c:v>
                </c:pt>
                <c:pt idx="141">
                  <c:v>0.19665558486925497</c:v>
                </c:pt>
                <c:pt idx="142">
                  <c:v>0.19544168316441785</c:v>
                </c:pt>
                <c:pt idx="143">
                  <c:v>0.19424207958011686</c:v>
                </c:pt>
                <c:pt idx="144">
                  <c:v>0.19305652644895235</c:v>
                </c:pt>
                <c:pt idx="145">
                  <c:v>0.19188478175105089</c:v>
                </c:pt>
                <c:pt idx="146">
                  <c:v>0.1907266089546735</c:v>
                </c:pt>
                <c:pt idx="147">
                  <c:v>0.18958177686217736</c:v>
                </c:pt>
                <c:pt idx="148">
                  <c:v>0.18845005946112192</c:v>
                </c:pt>
                <c:pt idx="149">
                  <c:v>0.18733123578032118</c:v>
                </c:pt>
                <c:pt idx="150">
                  <c:v>0.18622508975065127</c:v>
                </c:pt>
                <c:pt idx="151">
                  <c:v>0.18513141007043213</c:v>
                </c:pt>
                <c:pt idx="152">
                  <c:v>0.18404999007520853</c:v>
                </c:pt>
                <c:pt idx="153">
                  <c:v>0.18298062761176423</c:v>
                </c:pt>
                <c:pt idx="154">
                  <c:v>0.18192312491621013</c:v>
                </c:pt>
                <c:pt idx="155">
                  <c:v>0.18087728849599344</c:v>
                </c:pt>
                <c:pt idx="156">
                  <c:v>0.17984292901568213</c:v>
                </c:pt>
                <c:pt idx="157">
                  <c:v>0.17881986118638471</c:v>
                </c:pt>
                <c:pt idx="158">
                  <c:v>0.17780790365867102</c:v>
                </c:pt>
                <c:pt idx="159">
                  <c:v>0.17680687891886604</c:v>
                </c:pt>
                <c:pt idx="160">
                  <c:v>0.17581661318859348</c:v>
                </c:pt>
                <c:pt idx="161">
                  <c:v>0.1748369363274514</c:v>
                </c:pt>
                <c:pt idx="162">
                  <c:v>0.17386768173870612</c:v>
                </c:pt>
                <c:pt idx="163">
                  <c:v>0.17290868627789688</c:v>
                </c:pt>
                <c:pt idx="164">
                  <c:v>0.17195979016424651</c:v>
                </c:pt>
                <c:pt idx="165">
                  <c:v>0.17102083689477865</c:v>
                </c:pt>
                <c:pt idx="166">
                  <c:v>0.17009167316104548</c:v>
                </c:pt>
                <c:pt idx="167">
                  <c:v>0.16917214876837428</c:v>
                </c:pt>
                <c:pt idx="168">
                  <c:v>0.16826211655754442</c:v>
                </c:pt>
                <c:pt idx="169">
                  <c:v>0.16736143232881012</c:v>
                </c:pt>
                <c:pt idx="170">
                  <c:v>0.16646995476818749</c:v>
                </c:pt>
                <c:pt idx="171">
                  <c:v>0.16558754537592763</c:v>
                </c:pt>
                <c:pt idx="172">
                  <c:v>0.1647140683971009</c:v>
                </c:pt>
                <c:pt idx="173">
                  <c:v>0.16384939075421986</c:v>
                </c:pt>
                <c:pt idx="174">
                  <c:v>0.16299338198183191</c:v>
                </c:pt>
                <c:pt idx="175">
                  <c:v>0.1621459141630143</c:v>
                </c:pt>
                <c:pt idx="176">
                  <c:v>0.16130686186770812</c:v>
                </c:pt>
                <c:pt idx="177">
                  <c:v>0.16047610209282898</c:v>
                </c:pt>
                <c:pt idx="178">
                  <c:v>0.15965351420409538</c:v>
                </c:pt>
                <c:pt idx="179">
                  <c:v>0.15883897987951767</c:v>
                </c:pt>
                <c:pt idx="180">
                  <c:v>0.15803238305449238</c:v>
                </c:pt>
                <c:pt idx="181">
                  <c:v>0.15723360986844925</c:v>
                </c:pt>
                <c:pt idx="182">
                  <c:v>0.15644254861300061</c:v>
                </c:pt>
                <c:pt idx="183">
                  <c:v>0.15565908968154282</c:v>
                </c:pt>
                <c:pt idx="184">
                  <c:v>0.15488312552026415</c:v>
                </c:pt>
                <c:pt idx="185">
                  <c:v>0.15411455058051229</c:v>
                </c:pt>
                <c:pt idx="186">
                  <c:v>0.15335326127247845</c:v>
                </c:pt>
                <c:pt idx="187">
                  <c:v>0.1525991559201561</c:v>
                </c:pt>
                <c:pt idx="188">
                  <c:v>0.15185213471753287</c:v>
                </c:pt>
                <c:pt idx="189">
                  <c:v>0.15111209968597747</c:v>
                </c:pt>
                <c:pt idx="190">
                  <c:v>0.15037895463278264</c:v>
                </c:pt>
                <c:pt idx="191">
                  <c:v>0.1496526051108294</c:v>
                </c:pt>
                <c:pt idx="192">
                  <c:v>0.14893295837933554</c:v>
                </c:pt>
                <c:pt idx="193">
                  <c:v>0.14821992336565626</c:v>
                </c:pt>
                <c:pt idx="194">
                  <c:v>0.14751341062810308</c:v>
                </c:pt>
                <c:pt idx="195">
                  <c:v>0.14681333231975055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8192"/>
        <c:axId val="125929728"/>
      </c:scatterChart>
      <c:valAx>
        <c:axId val="1259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29728"/>
        <c:crosses val="autoZero"/>
        <c:crossBetween val="midCat"/>
      </c:valAx>
      <c:valAx>
        <c:axId val="1259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2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- 30</c:v>
          </c:tx>
          <c:xVal>
            <c:numRef>
              <c:f>Datos_modelado!$D$820:$D$850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Datos_modelado!$E$820:$E$850</c:f>
              <c:numCache>
                <c:formatCode>General</c:formatCode>
                <c:ptCount val="3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0.62406832384991173</c:v>
                </c:pt>
                <c:pt idx="11">
                  <c:v>0.617338418679651</c:v>
                </c:pt>
                <c:pt idx="12">
                  <c:v>0.5888512682696937</c:v>
                </c:pt>
                <c:pt idx="13">
                  <c:v>0.56401433918871191</c:v>
                </c:pt>
                <c:pt idx="14">
                  <c:v>0.5573386397079183</c:v>
                </c:pt>
                <c:pt idx="15">
                  <c:v>0.53629843609176109</c:v>
                </c:pt>
                <c:pt idx="16">
                  <c:v>0.51766172329684834</c:v>
                </c:pt>
                <c:pt idx="17">
                  <c:v>0.50105922280931459</c:v>
                </c:pt>
                <c:pt idx="18">
                  <c:v>0.49178342394273272</c:v>
                </c:pt>
                <c:pt idx="19">
                  <c:v>0.4860176137896226</c:v>
                </c:pt>
                <c:pt idx="20">
                  <c:v>0.4726570914035817</c:v>
                </c:pt>
                <c:pt idx="21">
                  <c:v>0.46059122157089605</c:v>
                </c:pt>
                <c:pt idx="22">
                  <c:v>0.44965353591732732</c:v>
                </c:pt>
                <c:pt idx="23">
                  <c:v>0.43970674410865312</c:v>
                </c:pt>
                <c:pt idx="24">
                  <c:v>0.43500835416710693</c:v>
                </c:pt>
                <c:pt idx="25">
                  <c:v>0.43051936002753893</c:v>
                </c:pt>
                <c:pt idx="26">
                  <c:v>0.42210639321224097</c:v>
                </c:pt>
                <c:pt idx="27">
                  <c:v>0.4140039428518601</c:v>
                </c:pt>
                <c:pt idx="28">
                  <c:v>0.41006339728836416</c:v>
                </c:pt>
                <c:pt idx="29">
                  <c:v>0.40239503003095028</c:v>
                </c:pt>
                <c:pt idx="30">
                  <c:v>0.39682193338734978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0208"/>
        <c:axId val="125968384"/>
      </c:scatterChart>
      <c:valAx>
        <c:axId val="125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8384"/>
        <c:crosses val="autoZero"/>
        <c:crossBetween val="midCat"/>
      </c:valAx>
      <c:valAx>
        <c:axId val="1259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- 20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Datos_modelado!$B$309:$B$340</c:f>
              <c:numCache>
                <c:formatCode>General</c:formatCode>
                <c:ptCount val="32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1232"/>
        <c:axId val="79572992"/>
      </c:scatterChart>
      <c:valAx>
        <c:axId val="792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72992"/>
        <c:crosses val="autoZero"/>
        <c:crossBetween val="midCat"/>
      </c:valAx>
      <c:valAx>
        <c:axId val="795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3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- 31</c:v>
          </c:tx>
          <c:xVal>
            <c:numRef>
              <c:f>Datos_modelado!$D$851:$D$881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Datos_modelado!$E$851:$E$881</c:f>
              <c:numCache>
                <c:formatCode>General</c:formatCode>
                <c:ptCount val="3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0.54877054547169102</c:v>
                </c:pt>
                <c:pt idx="15">
                  <c:v>0.52362754319903859</c:v>
                </c:pt>
                <c:pt idx="16">
                  <c:v>0.50060749136318106</c:v>
                </c:pt>
                <c:pt idx="17">
                  <c:v>0.47945407382139377</c:v>
                </c:pt>
                <c:pt idx="18">
                  <c:v>0.46746952005828846</c:v>
                </c:pt>
                <c:pt idx="19">
                  <c:v>0.45995040863186037</c:v>
                </c:pt>
                <c:pt idx="20">
                  <c:v>0.44191567581074048</c:v>
                </c:pt>
                <c:pt idx="21">
                  <c:v>0.42519074444041344</c:v>
                </c:pt>
                <c:pt idx="22">
                  <c:v>0.40963853676416634</c:v>
                </c:pt>
                <c:pt idx="23">
                  <c:v>0.39514349960835649</c:v>
                </c:pt>
                <c:pt idx="24">
                  <c:v>0.38825883970355274</c:v>
                </c:pt>
                <c:pt idx="25">
                  <c:v>0.38160172322004909</c:v>
                </c:pt>
                <c:pt idx="26">
                  <c:v>0.36892240525345077</c:v>
                </c:pt>
                <c:pt idx="27">
                  <c:v>0.35702844784553367</c:v>
                </c:pt>
                <c:pt idx="28">
                  <c:v>0.35135308487669564</c:v>
                </c:pt>
                <c:pt idx="29">
                  <c:v>0.34050756480846345</c:v>
                </c:pt>
                <c:pt idx="30">
                  <c:v>0.33278613719168859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4768"/>
        <c:axId val="125986304"/>
      </c:scatterChart>
      <c:valAx>
        <c:axId val="1259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86304"/>
        <c:crosses val="autoZero"/>
        <c:crossBetween val="midCat"/>
      </c:valAx>
      <c:valAx>
        <c:axId val="1259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- 32</c:v>
          </c:tx>
          <c:xVal>
            <c:numRef>
              <c:f>Datos_modelado!$D$882:$D$912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Datos_modelado!$E$882:$E$912</c:f>
              <c:numCache>
                <c:formatCode>General</c:formatCode>
                <c:ptCount val="3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0.5491269836374908</c:v>
                </c:pt>
                <c:pt idx="15">
                  <c:v>0.52867178742384868</c:v>
                </c:pt>
                <c:pt idx="16">
                  <c:v>0.51248784965462002</c:v>
                </c:pt>
                <c:pt idx="17">
                  <c:v>0.49728519714665975</c:v>
                </c:pt>
                <c:pt idx="18">
                  <c:v>0.48857035943161575</c:v>
                </c:pt>
                <c:pt idx="19">
                  <c:v>0.48307854379556292</c:v>
                </c:pt>
                <c:pt idx="20">
                  <c:v>0.470045524503792</c:v>
                </c:pt>
                <c:pt idx="21">
                  <c:v>0.4581324148581386</c:v>
                </c:pt>
                <c:pt idx="22">
                  <c:v>0.44732848255693242</c:v>
                </c:pt>
                <c:pt idx="23">
                  <c:v>0.43760557801557554</c:v>
                </c:pt>
                <c:pt idx="24">
                  <c:v>0.4331870296581411</c:v>
                </c:pt>
                <c:pt idx="25">
                  <c:v>0.42924488547227541</c:v>
                </c:pt>
                <c:pt idx="26">
                  <c:v>0.42287850738985344</c:v>
                </c:pt>
                <c:pt idx="27">
                  <c:v>0.41775391725458955</c:v>
                </c:pt>
                <c:pt idx="28">
                  <c:v>0.41546389088847036</c:v>
                </c:pt>
                <c:pt idx="29">
                  <c:v>0.4111469610066637</c:v>
                </c:pt>
                <c:pt idx="30">
                  <c:v>0.40796527548326367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14976"/>
        <c:axId val="126016512"/>
      </c:scatterChart>
      <c:valAx>
        <c:axId val="1260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16512"/>
        <c:crosses val="autoZero"/>
        <c:crossBetween val="midCat"/>
      </c:valAx>
      <c:valAx>
        <c:axId val="1260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1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- 33</c:v>
          </c:tx>
          <c:xVal>
            <c:numRef>
              <c:f>Datos_modelado!$D$913:$D$949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Datos_modelado!$E$913:$E$949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0.80968233578945537</c:v>
                </c:pt>
                <c:pt idx="15">
                  <c:v>0.79224094184022453</c:v>
                </c:pt>
                <c:pt idx="16">
                  <c:v>0.70116648570752371</c:v>
                </c:pt>
                <c:pt idx="17">
                  <c:v>0.65460799760496802</c:v>
                </c:pt>
                <c:pt idx="18">
                  <c:v>0.62372852757290242</c:v>
                </c:pt>
                <c:pt idx="19">
                  <c:v>0.59968910879043125</c:v>
                </c:pt>
                <c:pt idx="20">
                  <c:v>0.57631722147625486</c:v>
                </c:pt>
                <c:pt idx="21">
                  <c:v>0.55787768622354683</c:v>
                </c:pt>
                <c:pt idx="22">
                  <c:v>0.54207448998034469</c:v>
                </c:pt>
                <c:pt idx="23">
                  <c:v>0.52843788157634453</c:v>
                </c:pt>
                <c:pt idx="24">
                  <c:v>0.52094166718405455</c:v>
                </c:pt>
                <c:pt idx="25">
                  <c:v>0.5163320714045605</c:v>
                </c:pt>
                <c:pt idx="26">
                  <c:v>0.50601707504350923</c:v>
                </c:pt>
                <c:pt idx="27">
                  <c:v>0.49697844393262625</c:v>
                </c:pt>
                <c:pt idx="28">
                  <c:v>0.48902686074725132</c:v>
                </c:pt>
                <c:pt idx="29">
                  <c:v>0.48200860023531206</c:v>
                </c:pt>
                <c:pt idx="30">
                  <c:v>0.47873037107224409</c:v>
                </c:pt>
                <c:pt idx="31">
                  <c:v>0.47564495119095812</c:v>
                </c:pt>
                <c:pt idx="32">
                  <c:v>0.47005542837799463</c:v>
                </c:pt>
                <c:pt idx="33">
                  <c:v>0.46459101361088029</c:v>
                </c:pt>
                <c:pt idx="34">
                  <c:v>0.46190408355648827</c:v>
                </c:pt>
                <c:pt idx="35">
                  <c:v>0.45661912264196364</c:v>
                </c:pt>
                <c:pt idx="36">
                  <c:v>0.45273086655121841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2896"/>
        <c:axId val="126059264"/>
      </c:scatterChart>
      <c:valAx>
        <c:axId val="1260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59264"/>
        <c:crosses val="autoZero"/>
        <c:crossBetween val="midCat"/>
      </c:valAx>
      <c:valAx>
        <c:axId val="126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3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Datos_modelado!$E$247:$E$262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0.98876237334912431</c:v>
                </c:pt>
                <c:pt idx="2">
                  <c:v>0.97208995222843753</c:v>
                </c:pt>
                <c:pt idx="3">
                  <c:v>0.94754711277576842</c:v>
                </c:pt>
                <c:pt idx="4">
                  <c:v>0.91701636957430033</c:v>
                </c:pt>
                <c:pt idx="5">
                  <c:v>0.87419867232747805</c:v>
                </c:pt>
                <c:pt idx="6">
                  <c:v>0.79915038717234288</c:v>
                </c:pt>
                <c:pt idx="7">
                  <c:v>0.68101991064996403</c:v>
                </c:pt>
                <c:pt idx="8">
                  <c:v>0.641105167591281</c:v>
                </c:pt>
                <c:pt idx="9">
                  <c:v>0.54365942051691707</c:v>
                </c:pt>
                <c:pt idx="10">
                  <c:v>0.51837680638790784</c:v>
                </c:pt>
                <c:pt idx="11">
                  <c:v>0.4740398150294079</c:v>
                </c:pt>
                <c:pt idx="12">
                  <c:v>0.45450001623978414</c:v>
                </c:pt>
                <c:pt idx="13">
                  <c:v>0.43048957826742346</c:v>
                </c:pt>
                <c:pt idx="14">
                  <c:v>0.42042750303642734</c:v>
                </c:pt>
                <c:pt idx="15">
                  <c:v>0.40512320033352744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Datos_modelado!$O$247:$O$262</c:f>
              <c:numCache>
                <c:formatCode>General</c:formatCode>
                <c:ptCount val="16"/>
                <c:pt idx="0">
                  <c:v>1</c:v>
                </c:pt>
                <c:pt idx="1">
                  <c:v>0.99039999999999995</c:v>
                </c:pt>
                <c:pt idx="2">
                  <c:v>0.97599999999999998</c:v>
                </c:pt>
                <c:pt idx="3">
                  <c:v>0.95450000000000002</c:v>
                </c:pt>
                <c:pt idx="4">
                  <c:v>0.92569999999999997</c:v>
                </c:pt>
                <c:pt idx="5">
                  <c:v>0.88190000000000002</c:v>
                </c:pt>
                <c:pt idx="6">
                  <c:v>0.80589999999999995</c:v>
                </c:pt>
                <c:pt idx="7">
                  <c:v>0.68689999999999996</c:v>
                </c:pt>
                <c:pt idx="8">
                  <c:v>0.64639999999999997</c:v>
                </c:pt>
                <c:pt idx="9">
                  <c:v>0.54830000000000001</c:v>
                </c:pt>
                <c:pt idx="10">
                  <c:v>0.52249999999999996</c:v>
                </c:pt>
                <c:pt idx="11">
                  <c:v>0.47760000000000002</c:v>
                </c:pt>
                <c:pt idx="12">
                  <c:v>0.45760000000000001</c:v>
                </c:pt>
                <c:pt idx="13">
                  <c:v>0.43319999999999997</c:v>
                </c:pt>
                <c:pt idx="14">
                  <c:v>0.4229</c:v>
                </c:pt>
                <c:pt idx="15">
                  <c:v>0.4073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0512"/>
        <c:axId val="126082048"/>
      </c:scatterChart>
      <c:valAx>
        <c:axId val="1260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82048"/>
        <c:crosses val="autoZero"/>
        <c:crossBetween val="midCat"/>
      </c:valAx>
      <c:valAx>
        <c:axId val="1260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- 34</c:v>
          </c:tx>
          <c:xVal>
            <c:numRef>
              <c:f>Datos_modelado!$D$950:$D$986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Datos_modelado!$E$950:$E$986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0.81089928430432001</c:v>
                </c:pt>
                <c:pt idx="15">
                  <c:v>0.79753365073029803</c:v>
                </c:pt>
                <c:pt idx="16">
                  <c:v>0.72456354279400914</c:v>
                </c:pt>
                <c:pt idx="17">
                  <c:v>0.68717647739165333</c:v>
                </c:pt>
                <c:pt idx="18">
                  <c:v>0.66316350439138017</c:v>
                </c:pt>
                <c:pt idx="19">
                  <c:v>0.64525514126195604</c:v>
                </c:pt>
                <c:pt idx="20">
                  <c:v>0.62832844820163558</c:v>
                </c:pt>
                <c:pt idx="21">
                  <c:v>0.61543961574983319</c:v>
                </c:pt>
                <c:pt idx="22">
                  <c:v>0.60479797959613035</c:v>
                </c:pt>
                <c:pt idx="23">
                  <c:v>0.5959602940277654</c:v>
                </c:pt>
                <c:pt idx="24">
                  <c:v>0.59073252045918245</c:v>
                </c:pt>
                <c:pt idx="25">
                  <c:v>0.58736651171739995</c:v>
                </c:pt>
                <c:pt idx="26">
                  <c:v>0.5798715333921608</c:v>
                </c:pt>
                <c:pt idx="27">
                  <c:v>0.57333841407951203</c:v>
                </c:pt>
                <c:pt idx="28">
                  <c:v>0.56764949817066679</c:v>
                </c:pt>
                <c:pt idx="29">
                  <c:v>0.56270393025663079</c:v>
                </c:pt>
                <c:pt idx="30">
                  <c:v>0.56040934534926057</c:v>
                </c:pt>
                <c:pt idx="31">
                  <c:v>0.55827275417789357</c:v>
                </c:pt>
                <c:pt idx="32">
                  <c:v>0.55455941783839058</c:v>
                </c:pt>
                <c:pt idx="33">
                  <c:v>0.55135395161711298</c:v>
                </c:pt>
                <c:pt idx="34">
                  <c:v>0.54987052393913072</c:v>
                </c:pt>
                <c:pt idx="35">
                  <c:v>0.54731522842498892</c:v>
                </c:pt>
                <c:pt idx="36">
                  <c:v>0.54561103460360383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9856"/>
        <c:axId val="126185856"/>
      </c:scatterChart>
      <c:valAx>
        <c:axId val="1260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85856"/>
        <c:crosses val="autoZero"/>
        <c:crossBetween val="midCat"/>
      </c:valAx>
      <c:valAx>
        <c:axId val="1261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- 35</c:v>
          </c:tx>
          <c:xVal>
            <c:numRef>
              <c:f>Datos_modelado!$D$987:$D$1017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Datos_modelado!$E$987:$E$1017</c:f>
              <c:numCache>
                <c:formatCode>General</c:formatCode>
                <c:ptCount val="31"/>
                <c:pt idx="0">
                  <c:v>0.99999815273555781</c:v>
                </c:pt>
                <c:pt idx="1">
                  <c:v>0.99692784051898775</c:v>
                </c:pt>
                <c:pt idx="2">
                  <c:v>0.99175126225102184</c:v>
                </c:pt>
                <c:pt idx="3">
                  <c:v>0.98482901719054305</c:v>
                </c:pt>
                <c:pt idx="4">
                  <c:v>0.96806571057780488</c:v>
                </c:pt>
                <c:pt idx="5">
                  <c:v>0.945440706613355</c:v>
                </c:pt>
                <c:pt idx="6">
                  <c:v>0.92381067275968543</c:v>
                </c:pt>
                <c:pt idx="7">
                  <c:v>0.90311071246498964</c:v>
                </c:pt>
                <c:pt idx="8">
                  <c:v>0.88328141890231271</c:v>
                </c:pt>
                <c:pt idx="9">
                  <c:v>0.86427249761775704</c:v>
                </c:pt>
                <c:pt idx="10">
                  <c:v>0.85032307287068043</c:v>
                </c:pt>
                <c:pt idx="11">
                  <c:v>0.84666679424602365</c:v>
                </c:pt>
                <c:pt idx="12">
                  <c:v>0.8305552248957041</c:v>
                </c:pt>
                <c:pt idx="13">
                  <c:v>0.81567018289581183</c:v>
                </c:pt>
                <c:pt idx="14">
                  <c:v>0.8115368642665225</c:v>
                </c:pt>
                <c:pt idx="15">
                  <c:v>0.79805319897241367</c:v>
                </c:pt>
                <c:pt idx="16">
                  <c:v>0.78553924772005645</c:v>
                </c:pt>
                <c:pt idx="17">
                  <c:v>0.77390396585310117</c:v>
                </c:pt>
                <c:pt idx="18">
                  <c:v>0.76719996378275257</c:v>
                </c:pt>
                <c:pt idx="19">
                  <c:v>0.76295556483984073</c:v>
                </c:pt>
                <c:pt idx="20">
                  <c:v>0.75285139211438901</c:v>
                </c:pt>
                <c:pt idx="21">
                  <c:v>0.74341349744497043</c:v>
                </c:pt>
                <c:pt idx="22">
                  <c:v>0.73458558081212477</c:v>
                </c:pt>
                <c:pt idx="23">
                  <c:v>0.72631913812100934</c:v>
                </c:pt>
                <c:pt idx="24">
                  <c:v>0.72233890978255133</c:v>
                </c:pt>
                <c:pt idx="25">
                  <c:v>0.71848485538911955</c:v>
                </c:pt>
                <c:pt idx="26">
                  <c:v>0.71112369496201766</c:v>
                </c:pt>
                <c:pt idx="27">
                  <c:v>0.7039064476279171</c:v>
                </c:pt>
                <c:pt idx="28">
                  <c:v>0.70035003238955118</c:v>
                </c:pt>
                <c:pt idx="29">
                  <c:v>0.69334020111907113</c:v>
                </c:pt>
                <c:pt idx="30">
                  <c:v>0.68817045751331718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432"/>
        <c:axId val="126211968"/>
      </c:scatterChart>
      <c:valAx>
        <c:axId val="126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11968"/>
        <c:crosses val="autoZero"/>
        <c:crossBetween val="midCat"/>
      </c:valAx>
      <c:valAx>
        <c:axId val="1262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- 36</c:v>
          </c:tx>
          <c:xVal>
            <c:numRef>
              <c:f>Datos_modelado!$D$1018:$D$1048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Datos_modelado!$E$1018:$E$1048</c:f>
              <c:numCache>
                <c:formatCode>General</c:formatCode>
                <c:ptCount val="31"/>
                <c:pt idx="0">
                  <c:v>0.99999815273555781</c:v>
                </c:pt>
                <c:pt idx="1">
                  <c:v>0.99692784051898775</c:v>
                </c:pt>
                <c:pt idx="2">
                  <c:v>0.99175126225102184</c:v>
                </c:pt>
                <c:pt idx="3">
                  <c:v>0.98482901719054305</c:v>
                </c:pt>
                <c:pt idx="4">
                  <c:v>0.96806571057780488</c:v>
                </c:pt>
                <c:pt idx="5">
                  <c:v>0.945440706613355</c:v>
                </c:pt>
                <c:pt idx="6">
                  <c:v>0.92381067275968543</c:v>
                </c:pt>
                <c:pt idx="7">
                  <c:v>0.90311071246498964</c:v>
                </c:pt>
                <c:pt idx="8">
                  <c:v>0.88328141890231271</c:v>
                </c:pt>
                <c:pt idx="9">
                  <c:v>0.86427249761775704</c:v>
                </c:pt>
                <c:pt idx="10">
                  <c:v>0.84984674118459735</c:v>
                </c:pt>
                <c:pt idx="11">
                  <c:v>0.84603338740185974</c:v>
                </c:pt>
                <c:pt idx="12">
                  <c:v>0.82851757298783857</c:v>
                </c:pt>
                <c:pt idx="13">
                  <c:v>0.81168590335592106</c:v>
                </c:pt>
                <c:pt idx="14">
                  <c:v>0.80696793370324149</c:v>
                </c:pt>
                <c:pt idx="15">
                  <c:v>0.79095768557090729</c:v>
                </c:pt>
                <c:pt idx="16">
                  <c:v>0.77554721289396966</c:v>
                </c:pt>
                <c:pt idx="17">
                  <c:v>0.76070277789540974</c:v>
                </c:pt>
                <c:pt idx="18">
                  <c:v>0.75198331293195286</c:v>
                </c:pt>
                <c:pt idx="19">
                  <c:v>0.7463931106909073</c:v>
                </c:pt>
                <c:pt idx="20">
                  <c:v>0.73259223886570179</c:v>
                </c:pt>
                <c:pt idx="21">
                  <c:v>0.71927287315313915</c:v>
                </c:pt>
                <c:pt idx="22">
                  <c:v>0.7064096290191263</c:v>
                </c:pt>
                <c:pt idx="23">
                  <c:v>0.69398161326716823</c:v>
                </c:pt>
                <c:pt idx="24">
                  <c:v>0.68792327502415784</c:v>
                </c:pt>
                <c:pt idx="25">
                  <c:v>0.68196650766888767</c:v>
                </c:pt>
                <c:pt idx="26">
                  <c:v>0.67034348423644174</c:v>
                </c:pt>
                <c:pt idx="27">
                  <c:v>0.65909557358366377</c:v>
                </c:pt>
                <c:pt idx="28">
                  <c:v>0.65360601758629633</c:v>
                </c:pt>
                <c:pt idx="29">
                  <c:v>0.64288689218216966</c:v>
                </c:pt>
                <c:pt idx="30">
                  <c:v>0.63506628863930692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2448"/>
        <c:axId val="126233984"/>
      </c:scatterChart>
      <c:valAx>
        <c:axId val="126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33984"/>
        <c:crosses val="autoZero"/>
        <c:crossBetween val="midCat"/>
      </c:valAx>
      <c:valAx>
        <c:axId val="1262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3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- 37</c:v>
          </c:tx>
          <c:xVal>
            <c:numRef>
              <c:f>Datos_modelado!$D$1049:$D$1079</c:f>
              <c:numCache>
                <c:formatCode>General</c:formatCode>
                <c:ptCount val="3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12.833299999999999</c:v>
                </c:pt>
                <c:pt idx="15">
                  <c:v>14.166700000000001</c:v>
                </c:pt>
                <c:pt idx="16">
                  <c:v>15.5</c:v>
                </c:pt>
                <c:pt idx="17">
                  <c:v>16.833300000000001</c:v>
                </c:pt>
                <c:pt idx="18">
                  <c:v>17.64</c:v>
                </c:pt>
                <c:pt idx="19">
                  <c:v>18.166699999999999</c:v>
                </c:pt>
                <c:pt idx="20">
                  <c:v>19.5</c:v>
                </c:pt>
                <c:pt idx="21">
                  <c:v>20.833300000000001</c:v>
                </c:pt>
                <c:pt idx="22">
                  <c:v>22.166699999999999</c:v>
                </c:pt>
                <c:pt idx="23">
                  <c:v>23.5</c:v>
                </c:pt>
                <c:pt idx="24">
                  <c:v>24.166699999999999</c:v>
                </c:pt>
                <c:pt idx="25">
                  <c:v>24.833300000000001</c:v>
                </c:pt>
                <c:pt idx="26">
                  <c:v>26.166699999999999</c:v>
                </c:pt>
                <c:pt idx="27">
                  <c:v>27.5</c:v>
                </c:pt>
                <c:pt idx="28">
                  <c:v>28.166699999999999</c:v>
                </c:pt>
                <c:pt idx="29">
                  <c:v>29.5</c:v>
                </c:pt>
                <c:pt idx="30">
                  <c:v>30.5</c:v>
                </c:pt>
              </c:numCache>
            </c:numRef>
          </c:xVal>
          <c:yVal>
            <c:numRef>
              <c:f>Datos_modelado!$E$1049:$E$1079</c:f>
              <c:numCache>
                <c:formatCode>General</c:formatCode>
                <c:ptCount val="31"/>
                <c:pt idx="0">
                  <c:v>0.99999815273555781</c:v>
                </c:pt>
                <c:pt idx="1">
                  <c:v>0.99692784051898775</c:v>
                </c:pt>
                <c:pt idx="2">
                  <c:v>0.99175126225102184</c:v>
                </c:pt>
                <c:pt idx="3">
                  <c:v>0.98482901719054305</c:v>
                </c:pt>
                <c:pt idx="4">
                  <c:v>0.96806571057780488</c:v>
                </c:pt>
                <c:pt idx="5">
                  <c:v>0.945440706613355</c:v>
                </c:pt>
                <c:pt idx="6">
                  <c:v>0.92381067275968543</c:v>
                </c:pt>
                <c:pt idx="7">
                  <c:v>0.90311071246498964</c:v>
                </c:pt>
                <c:pt idx="8">
                  <c:v>0.88328141890231271</c:v>
                </c:pt>
                <c:pt idx="9">
                  <c:v>0.86427249761775704</c:v>
                </c:pt>
                <c:pt idx="10">
                  <c:v>0.84984674118459735</c:v>
                </c:pt>
                <c:pt idx="11">
                  <c:v>0.84603338740185974</c:v>
                </c:pt>
                <c:pt idx="12">
                  <c:v>0.82851757298783857</c:v>
                </c:pt>
                <c:pt idx="13">
                  <c:v>0.81168590335592106</c:v>
                </c:pt>
                <c:pt idx="14">
                  <c:v>0.80715874705127955</c:v>
                </c:pt>
                <c:pt idx="15">
                  <c:v>0.79381567625057359</c:v>
                </c:pt>
                <c:pt idx="16">
                  <c:v>0.78260480488442297</c:v>
                </c:pt>
                <c:pt idx="17">
                  <c:v>0.77111490234978286</c:v>
                </c:pt>
                <c:pt idx="18">
                  <c:v>0.76414705263020133</c:v>
                </c:pt>
                <c:pt idx="19">
                  <c:v>0.75960041642133125</c:v>
                </c:pt>
                <c:pt idx="20">
                  <c:v>0.74802795963069113</c:v>
                </c:pt>
                <c:pt idx="21">
                  <c:v>0.73664366092160172</c:v>
                </c:pt>
                <c:pt idx="22">
                  <c:v>0.72558162679586924</c:v>
                </c:pt>
                <c:pt idx="23">
                  <c:v>0.71496043691938849</c:v>
                </c:pt>
                <c:pt idx="24">
                  <c:v>0.70981468909605139</c:v>
                </c:pt>
                <c:pt idx="25">
                  <c:v>0.70480802850487512</c:v>
                </c:pt>
                <c:pt idx="26">
                  <c:v>0.6953360954884108</c:v>
                </c:pt>
                <c:pt idx="27">
                  <c:v>0.6865302884814104</c:v>
                </c:pt>
                <c:pt idx="28">
                  <c:v>0.68238887317723929</c:v>
                </c:pt>
                <c:pt idx="29">
                  <c:v>0.67457362408539301</c:v>
                </c:pt>
                <c:pt idx="30">
                  <c:v>0.66882388966182638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0368"/>
        <c:axId val="126268544"/>
      </c:scatterChart>
      <c:valAx>
        <c:axId val="126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68544"/>
        <c:crosses val="autoZero"/>
        <c:crossBetween val="midCat"/>
      </c:valAx>
      <c:valAx>
        <c:axId val="126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- 38</c:v>
          </c:tx>
          <c:xVal>
            <c:numRef>
              <c:f>Datos_modelado!$D$1080:$D$1116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Datos_modelado!$E$1080:$E$1116</c:f>
              <c:numCache>
                <c:formatCode>General</c:formatCode>
                <c:ptCount val="37"/>
                <c:pt idx="0">
                  <c:v>0.99999470654869904</c:v>
                </c:pt>
                <c:pt idx="1">
                  <c:v>0.98264548915236938</c:v>
                </c:pt>
                <c:pt idx="2">
                  <c:v>0.96585986676380697</c:v>
                </c:pt>
                <c:pt idx="3">
                  <c:v>0.94962077364500208</c:v>
                </c:pt>
                <c:pt idx="4">
                  <c:v>0.93389765068909336</c:v>
                </c:pt>
                <c:pt idx="5">
                  <c:v>0.91866211797158825</c:v>
                </c:pt>
                <c:pt idx="6">
                  <c:v>0.90390086955429494</c:v>
                </c:pt>
                <c:pt idx="7">
                  <c:v>0.88958815834118632</c:v>
                </c:pt>
                <c:pt idx="8">
                  <c:v>0.87570001394125518</c:v>
                </c:pt>
                <c:pt idx="9">
                  <c:v>0.862226044334793</c:v>
                </c:pt>
                <c:pt idx="10">
                  <c:v>0.84914436914241598</c:v>
                </c:pt>
                <c:pt idx="11">
                  <c:v>0.8364345718265217</c:v>
                </c:pt>
                <c:pt idx="12">
                  <c:v>0.82408853764490697</c:v>
                </c:pt>
                <c:pt idx="13">
                  <c:v>0.81208752475036161</c:v>
                </c:pt>
                <c:pt idx="14">
                  <c:v>0.80627533767943671</c:v>
                </c:pt>
                <c:pt idx="15">
                  <c:v>0.79513982502377367</c:v>
                </c:pt>
                <c:pt idx="16">
                  <c:v>0.7335544374167301</c:v>
                </c:pt>
                <c:pt idx="17">
                  <c:v>0.69986684852907299</c:v>
                </c:pt>
                <c:pt idx="18">
                  <c:v>0.67660130619303638</c:v>
                </c:pt>
                <c:pt idx="19">
                  <c:v>0.65793618660100783</c:v>
                </c:pt>
                <c:pt idx="20">
                  <c:v>0.63928239336836989</c:v>
                </c:pt>
                <c:pt idx="21">
                  <c:v>0.62419948767173306</c:v>
                </c:pt>
                <c:pt idx="22">
                  <c:v>0.61099785363141923</c:v>
                </c:pt>
                <c:pt idx="23">
                  <c:v>0.59938979956075578</c:v>
                </c:pt>
                <c:pt idx="24">
                  <c:v>0.59292648433394646</c:v>
                </c:pt>
                <c:pt idx="25">
                  <c:v>0.58892177404119173</c:v>
                </c:pt>
                <c:pt idx="26">
                  <c:v>0.57985033492687221</c:v>
                </c:pt>
                <c:pt idx="27">
                  <c:v>0.57178901391673942</c:v>
                </c:pt>
                <c:pt idx="28">
                  <c:v>0.56460502103892907</c:v>
                </c:pt>
                <c:pt idx="29">
                  <c:v>0.55818799153832277</c:v>
                </c:pt>
                <c:pt idx="30">
                  <c:v>0.55516923359744008</c:v>
                </c:pt>
                <c:pt idx="31">
                  <c:v>0.55231248888397999</c:v>
                </c:pt>
                <c:pt idx="32">
                  <c:v>0.54709376158253298</c:v>
                </c:pt>
                <c:pt idx="33">
                  <c:v>0.54196922842098161</c:v>
                </c:pt>
                <c:pt idx="34">
                  <c:v>0.53944117184174489</c:v>
                </c:pt>
                <c:pt idx="35">
                  <c:v>0.5344527323006999</c:v>
                </c:pt>
                <c:pt idx="36">
                  <c:v>0.53076904058038721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6848"/>
        <c:axId val="126368384"/>
      </c:scatterChart>
      <c:valAx>
        <c:axId val="1263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68384"/>
        <c:crosses val="autoZero"/>
        <c:crossBetween val="midCat"/>
      </c:valAx>
      <c:valAx>
        <c:axId val="1263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- 39</c:v>
          </c:tx>
          <c:xVal>
            <c:numRef>
              <c:f>Datos_modelado!$D$1117:$D$1153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Datos_modelado!$E$1117:$E$1153</c:f>
              <c:numCache>
                <c:formatCode>General</c:formatCode>
                <c:ptCount val="37"/>
                <c:pt idx="0">
                  <c:v>0.9999916957108701</c:v>
                </c:pt>
                <c:pt idx="1">
                  <c:v>0.97303001260267141</c:v>
                </c:pt>
                <c:pt idx="2">
                  <c:v>0.9474221022048076</c:v>
                </c:pt>
                <c:pt idx="3">
                  <c:v>0.9230840610127361</c:v>
                </c:pt>
                <c:pt idx="4">
                  <c:v>0.89991812713214181</c:v>
                </c:pt>
                <c:pt idx="5">
                  <c:v>0.87783623477298667</c:v>
                </c:pt>
                <c:pt idx="6">
                  <c:v>0.85677736865853371</c:v>
                </c:pt>
                <c:pt idx="7">
                  <c:v>0.83666705064008173</c:v>
                </c:pt>
                <c:pt idx="8">
                  <c:v>0.81743778867541272</c:v>
                </c:pt>
                <c:pt idx="9">
                  <c:v>0.7990444816602893</c:v>
                </c:pt>
                <c:pt idx="10">
                  <c:v>0.78142930005310041</c:v>
                </c:pt>
                <c:pt idx="11">
                  <c:v>0.7645395669469176</c:v>
                </c:pt>
                <c:pt idx="12">
                  <c:v>0.74834148573051718</c:v>
                </c:pt>
                <c:pt idx="13">
                  <c:v>0.73278939524704867</c:v>
                </c:pt>
                <c:pt idx="14">
                  <c:v>0.72631540937316741</c:v>
                </c:pt>
                <c:pt idx="15">
                  <c:v>0.71548004594962944</c:v>
                </c:pt>
                <c:pt idx="16">
                  <c:v>0.65573446747252229</c:v>
                </c:pt>
                <c:pt idx="17">
                  <c:v>0.62472981230371016</c:v>
                </c:pt>
                <c:pt idx="18">
                  <c:v>0.60467268016364284</c:v>
                </c:pt>
                <c:pt idx="19">
                  <c:v>0.58964054880113104</c:v>
                </c:pt>
                <c:pt idx="20">
                  <c:v>0.5753738015221932</c:v>
                </c:pt>
                <c:pt idx="21">
                  <c:v>0.56447188857323616</c:v>
                </c:pt>
                <c:pt idx="22">
                  <c:v>0.5554455003438028</c:v>
                </c:pt>
                <c:pt idx="23">
                  <c:v>0.5479317998856954</c:v>
                </c:pt>
                <c:pt idx="24">
                  <c:v>0.5434797228907271</c:v>
                </c:pt>
                <c:pt idx="25">
                  <c:v>0.54061021007458665</c:v>
                </c:pt>
                <c:pt idx="26">
                  <c:v>0.53347461204969471</c:v>
                </c:pt>
                <c:pt idx="27">
                  <c:v>0.52651758658221426</c:v>
                </c:pt>
                <c:pt idx="28">
                  <c:v>0.51973210034477835</c:v>
                </c:pt>
                <c:pt idx="29">
                  <c:v>0.51311295247818178</c:v>
                </c:pt>
                <c:pt idx="30">
                  <c:v>0.50986345768660646</c:v>
                </c:pt>
                <c:pt idx="31">
                  <c:v>0.50665370358018424</c:v>
                </c:pt>
                <c:pt idx="32">
                  <c:v>0.50034823924293703</c:v>
                </c:pt>
                <c:pt idx="33">
                  <c:v>0.49419211878082742</c:v>
                </c:pt>
                <c:pt idx="34">
                  <c:v>0.49116804210691939</c:v>
                </c:pt>
                <c:pt idx="35">
                  <c:v>0.48522566052422478</c:v>
                </c:pt>
                <c:pt idx="36">
                  <c:v>0.48085856351381079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4768"/>
        <c:axId val="126402944"/>
      </c:scatterChart>
      <c:valAx>
        <c:axId val="1263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02944"/>
        <c:crosses val="autoZero"/>
        <c:crossBetween val="midCat"/>
      </c:valAx>
      <c:valAx>
        <c:axId val="1264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- 21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Datos_modelado!$B$341:$B$359</c:f>
              <c:numCache>
                <c:formatCode>General</c:formatCode>
                <c:ptCount val="19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7568"/>
        <c:axId val="79599104"/>
      </c:scatterChart>
      <c:valAx>
        <c:axId val="795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99104"/>
        <c:crosses val="autoZero"/>
        <c:crossBetween val="midCat"/>
      </c:valAx>
      <c:valAx>
        <c:axId val="795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9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- 40</c:v>
          </c:tx>
          <c:xVal>
            <c:numRef>
              <c:f>Datos_modelado!$D$1154:$D$1190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Datos_modelado!$E$1154:$E$1190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0.9965060347327297</c:v>
                </c:pt>
                <c:pt idx="2">
                  <c:v>0.99303542123755018</c:v>
                </c:pt>
                <c:pt idx="3">
                  <c:v>0.98958896003578267</c:v>
                </c:pt>
                <c:pt idx="4">
                  <c:v>0.98616537978165919</c:v>
                </c:pt>
                <c:pt idx="5">
                  <c:v>0.98276343953299328</c:v>
                </c:pt>
                <c:pt idx="6">
                  <c:v>0.97938495894237121</c:v>
                </c:pt>
                <c:pt idx="7">
                  <c:v>0.9760286960422917</c:v>
                </c:pt>
                <c:pt idx="8">
                  <c:v>0.97269343833361455</c:v>
                </c:pt>
                <c:pt idx="9">
                  <c:v>0.96938097387272359</c:v>
                </c:pt>
                <c:pt idx="10">
                  <c:v>0.96609008906005578</c:v>
                </c:pt>
                <c:pt idx="11">
                  <c:v>0.96281959886725654</c:v>
                </c:pt>
                <c:pt idx="12">
                  <c:v>0.95957126050927266</c:v>
                </c:pt>
                <c:pt idx="13">
                  <c:v>0.95634388778992341</c:v>
                </c:pt>
                <c:pt idx="14">
                  <c:v>0.95473752006371904</c:v>
                </c:pt>
                <c:pt idx="15">
                  <c:v>0.95154122560212018</c:v>
                </c:pt>
                <c:pt idx="16">
                  <c:v>0.9294226014672553</c:v>
                </c:pt>
                <c:pt idx="17">
                  <c:v>0.91472531520482447</c:v>
                </c:pt>
                <c:pt idx="18">
                  <c:v>0.90305351383555077</c:v>
                </c:pt>
                <c:pt idx="19">
                  <c:v>0.89250962656451904</c:v>
                </c:pt>
                <c:pt idx="20">
                  <c:v>0.88054902076673525</c:v>
                </c:pt>
                <c:pt idx="21">
                  <c:v>0.86969511548068734</c:v>
                </c:pt>
                <c:pt idx="22">
                  <c:v>0.85909585985861503</c:v>
                </c:pt>
                <c:pt idx="23">
                  <c:v>0.84874174817512515</c:v>
                </c:pt>
                <c:pt idx="24">
                  <c:v>0.84259261426011089</c:v>
                </c:pt>
                <c:pt idx="25">
                  <c:v>0.83862373713710947</c:v>
                </c:pt>
                <c:pt idx="26">
                  <c:v>0.82873541810652307</c:v>
                </c:pt>
                <c:pt idx="27">
                  <c:v>0.81906844507519294</c:v>
                </c:pt>
                <c:pt idx="28">
                  <c:v>0.80961486709514885</c:v>
                </c:pt>
                <c:pt idx="29">
                  <c:v>0.80036916294041816</c:v>
                </c:pt>
                <c:pt idx="30">
                  <c:v>0.79582156813565696</c:v>
                </c:pt>
                <c:pt idx="31">
                  <c:v>0.79132397155207346</c:v>
                </c:pt>
                <c:pt idx="32">
                  <c:v>0.78247227127870811</c:v>
                </c:pt>
                <c:pt idx="33">
                  <c:v>0.77380928925167658</c:v>
                </c:pt>
                <c:pt idx="34">
                  <c:v>0.76954616064313131</c:v>
                </c:pt>
                <c:pt idx="35">
                  <c:v>0.76115436417375915</c:v>
                </c:pt>
                <c:pt idx="36">
                  <c:v>0.75497475644586998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1616"/>
        <c:axId val="126433152"/>
      </c:scatterChart>
      <c:valAx>
        <c:axId val="1264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33152"/>
        <c:crosses val="autoZero"/>
        <c:crossBetween val="midCat"/>
      </c:valAx>
      <c:valAx>
        <c:axId val="1264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3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- 41</c:v>
          </c:tx>
          <c:xVal>
            <c:numRef>
              <c:f>Datos_modelado!$D$1191:$D$1227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Datos_modelado!$E$1191:$E$1227</c:f>
              <c:numCache>
                <c:formatCode>General</c:formatCode>
                <c:ptCount val="37"/>
                <c:pt idx="0">
                  <c:v>0.99999823545318633</c:v>
                </c:pt>
                <c:pt idx="1">
                  <c:v>0.99415001526310687</c:v>
                </c:pt>
                <c:pt idx="2">
                  <c:v>0.98836535197026432</c:v>
                </c:pt>
                <c:pt idx="3">
                  <c:v>0.98264664342945496</c:v>
                </c:pt>
                <c:pt idx="4">
                  <c:v>0.97699109605152279</c:v>
                </c:pt>
                <c:pt idx="5">
                  <c:v>0.97139601462872904</c:v>
                </c:pt>
                <c:pt idx="6">
                  <c:v>0.96586375100984778</c:v>
                </c:pt>
                <c:pt idx="7">
                  <c:v>0.96039163483759593</c:v>
                </c:pt>
                <c:pt idx="8">
                  <c:v>0.95497708877177945</c:v>
                </c:pt>
                <c:pt idx="9">
                  <c:v>0.94962241883999798</c:v>
                </c:pt>
                <c:pt idx="10">
                  <c:v>0.9443250700986916</c:v>
                </c:pt>
                <c:pt idx="11">
                  <c:v>0.93908257564142628</c:v>
                </c:pt>
                <c:pt idx="12">
                  <c:v>0.93389719600009213</c:v>
                </c:pt>
                <c:pt idx="13">
                  <c:v>0.9287664844584631</c:v>
                </c:pt>
                <c:pt idx="14">
                  <c:v>0.9262206019133441</c:v>
                </c:pt>
                <c:pt idx="15">
                  <c:v>0.92117031575050945</c:v>
                </c:pt>
                <c:pt idx="16">
                  <c:v>0.88677552938181525</c:v>
                </c:pt>
                <c:pt idx="17">
                  <c:v>0.864443522732114</c:v>
                </c:pt>
                <c:pt idx="18">
                  <c:v>0.84699746850695234</c:v>
                </c:pt>
                <c:pt idx="19">
                  <c:v>0.83145247595145777</c:v>
                </c:pt>
                <c:pt idx="20">
                  <c:v>0.81406118855950393</c:v>
                </c:pt>
                <c:pt idx="21">
                  <c:v>0.79849785854082167</c:v>
                </c:pt>
                <c:pt idx="22">
                  <c:v>0.78349675614453973</c:v>
                </c:pt>
                <c:pt idx="23">
                  <c:v>0.76902728753899496</c:v>
                </c:pt>
                <c:pt idx="24">
                  <c:v>0.76051918633391291</c:v>
                </c:pt>
                <c:pt idx="25">
                  <c:v>0.7550610248911046</c:v>
                </c:pt>
                <c:pt idx="26">
                  <c:v>0.74157450142469905</c:v>
                </c:pt>
                <c:pt idx="27">
                  <c:v>0.72854277870455497</c:v>
                </c:pt>
                <c:pt idx="28">
                  <c:v>0.71594260605986948</c:v>
                </c:pt>
                <c:pt idx="29">
                  <c:v>0.70375497835748402</c:v>
                </c:pt>
                <c:pt idx="30">
                  <c:v>0.69780889951711389</c:v>
                </c:pt>
                <c:pt idx="31">
                  <c:v>0.69195935666697317</c:v>
                </c:pt>
                <c:pt idx="32">
                  <c:v>0.68053653401630876</c:v>
                </c:pt>
                <c:pt idx="33">
                  <c:v>0.66947098065407851</c:v>
                </c:pt>
                <c:pt idx="34">
                  <c:v>0.66406634914215223</c:v>
                </c:pt>
                <c:pt idx="35">
                  <c:v>0.65350532652596094</c:v>
                </c:pt>
                <c:pt idx="36">
                  <c:v>0.64579361442192462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7728"/>
        <c:axId val="126459264"/>
      </c:scatterChart>
      <c:valAx>
        <c:axId val="1264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59264"/>
        <c:crosses val="autoZero"/>
        <c:crossBetween val="midCat"/>
      </c:valAx>
      <c:valAx>
        <c:axId val="1264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- 42</c:v>
          </c:tx>
          <c:xVal>
            <c:numRef>
              <c:f>Datos_modelado!$D$1228:$D$1264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Datos_modelado!$E$1228:$E$1264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0.80957284821289799</c:v>
                </c:pt>
                <c:pt idx="15">
                  <c:v>0.7915141946733395</c:v>
                </c:pt>
                <c:pt idx="16">
                  <c:v>0.68262611368122061</c:v>
                </c:pt>
                <c:pt idx="17">
                  <c:v>0.62291585730945898</c:v>
                </c:pt>
                <c:pt idx="18">
                  <c:v>0.58114567357396296</c:v>
                </c:pt>
                <c:pt idx="19">
                  <c:v>0.54703858558936325</c:v>
                </c:pt>
                <c:pt idx="20">
                  <c:v>0.51194078106290664</c:v>
                </c:pt>
                <c:pt idx="21">
                  <c:v>0.48296789115622851</c:v>
                </c:pt>
                <c:pt idx="22">
                  <c:v>0.45698781312410425</c:v>
                </c:pt>
                <c:pt idx="23">
                  <c:v>0.43356322904652816</c:v>
                </c:pt>
                <c:pt idx="24">
                  <c:v>0.42047879620174095</c:v>
                </c:pt>
                <c:pt idx="25">
                  <c:v>0.41233760454048501</c:v>
                </c:pt>
                <c:pt idx="26">
                  <c:v>0.39544536298048455</c:v>
                </c:pt>
                <c:pt idx="27">
                  <c:v>0.38185495813771725</c:v>
                </c:pt>
                <c:pt idx="28">
                  <c:v>0.37083177296509351</c:v>
                </c:pt>
                <c:pt idx="29">
                  <c:v>0.361839391178638</c:v>
                </c:pt>
                <c:pt idx="30">
                  <c:v>0.35781859162675289</c:v>
                </c:pt>
                <c:pt idx="31">
                  <c:v>0.35417791632323958</c:v>
                </c:pt>
                <c:pt idx="32">
                  <c:v>0.34813730570425949</c:v>
                </c:pt>
                <c:pt idx="33">
                  <c:v>0.34317007379049225</c:v>
                </c:pt>
                <c:pt idx="34">
                  <c:v>0.34093274435454268</c:v>
                </c:pt>
                <c:pt idx="35">
                  <c:v>0.33723024092304021</c:v>
                </c:pt>
                <c:pt idx="36">
                  <c:v>0.33484036064620365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1552"/>
        <c:axId val="126559360"/>
      </c:scatterChart>
      <c:valAx>
        <c:axId val="1264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59360"/>
        <c:crosses val="autoZero"/>
        <c:crossBetween val="midCat"/>
      </c:valAx>
      <c:valAx>
        <c:axId val="126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7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- 43</c:v>
          </c:tx>
          <c:xVal>
            <c:numRef>
              <c:f>Datos_modelado!$D$1265:$D$1301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Datos_modelado!$E$1265:$E$1301</c:f>
              <c:numCache>
                <c:formatCode>General</c:formatCode>
                <c:ptCount val="37"/>
                <c:pt idx="0">
                  <c:v>0.99999815273555781</c:v>
                </c:pt>
                <c:pt idx="1">
                  <c:v>0.99387739311852052</c:v>
                </c:pt>
                <c:pt idx="2">
                  <c:v>0.98782631996195991</c:v>
                </c:pt>
                <c:pt idx="3">
                  <c:v>0.98184733484786124</c:v>
                </c:pt>
                <c:pt idx="4">
                  <c:v>0.97593741190074224</c:v>
                </c:pt>
                <c:pt idx="5">
                  <c:v>0.9700936351464402</c:v>
                </c:pt>
                <c:pt idx="6">
                  <c:v>0.96431836284816375</c:v>
                </c:pt>
                <c:pt idx="7">
                  <c:v>0.95860871060122621</c:v>
                </c:pt>
                <c:pt idx="8">
                  <c:v>0.9529618975886931</c:v>
                </c:pt>
                <c:pt idx="9">
                  <c:v>0.9473802384058545</c:v>
                </c:pt>
                <c:pt idx="10">
                  <c:v>0.94022958540486135</c:v>
                </c:pt>
                <c:pt idx="11">
                  <c:v>0.93118109549852868</c:v>
                </c:pt>
                <c:pt idx="12">
                  <c:v>0.91988703847677677</c:v>
                </c:pt>
                <c:pt idx="13">
                  <c:v>0.90597522074429038</c:v>
                </c:pt>
                <c:pt idx="14">
                  <c:v>0.89834857894339681</c:v>
                </c:pt>
                <c:pt idx="15">
                  <c:v>0.87981375544945506</c:v>
                </c:pt>
                <c:pt idx="16">
                  <c:v>0.64080826528106472</c:v>
                </c:pt>
                <c:pt idx="17">
                  <c:v>0.53797016631046102</c:v>
                </c:pt>
                <c:pt idx="18">
                  <c:v>0.47498672896101857</c:v>
                </c:pt>
                <c:pt idx="19">
                  <c:v>0.42819014115845005</c:v>
                </c:pt>
                <c:pt idx="20">
                  <c:v>0.38385772429743437</c:v>
                </c:pt>
                <c:pt idx="21">
                  <c:v>0.34988171423461079</c:v>
                </c:pt>
                <c:pt idx="22">
                  <c:v>0.32124432648846091</c:v>
                </c:pt>
                <c:pt idx="23">
                  <c:v>0.29679013305992241</c:v>
                </c:pt>
                <c:pt idx="24">
                  <c:v>0.28477843517608747</c:v>
                </c:pt>
                <c:pt idx="25">
                  <c:v>0.27785481013271068</c:v>
                </c:pt>
                <c:pt idx="26">
                  <c:v>0.26394241253541184</c:v>
                </c:pt>
                <c:pt idx="27">
                  <c:v>0.25312399307991967</c:v>
                </c:pt>
                <c:pt idx="28">
                  <c:v>0.24332071739051678</c:v>
                </c:pt>
                <c:pt idx="29">
                  <c:v>0.23422164419188937</c:v>
                </c:pt>
                <c:pt idx="30">
                  <c:v>0.22991263590471384</c:v>
                </c:pt>
                <c:pt idx="31">
                  <c:v>0.22575383684411668</c:v>
                </c:pt>
                <c:pt idx="32">
                  <c:v>0.21785403732242373</c:v>
                </c:pt>
                <c:pt idx="33">
                  <c:v>0.21046872556645019</c:v>
                </c:pt>
                <c:pt idx="34">
                  <c:v>0.2069532954240596</c:v>
                </c:pt>
                <c:pt idx="35">
                  <c:v>0.20025074544750071</c:v>
                </c:pt>
                <c:pt idx="36">
                  <c:v>0.1954911750837218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6224"/>
        <c:axId val="126597760"/>
      </c:scatterChart>
      <c:valAx>
        <c:axId val="1265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97760"/>
        <c:crosses val="autoZero"/>
        <c:crossBetween val="midCat"/>
      </c:valAx>
      <c:valAx>
        <c:axId val="1265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- 44</c:v>
          </c:tx>
          <c:xVal>
            <c:numRef>
              <c:f>Datos_modelado!$D$1302:$D$1338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Datos_modelado!$E$1302:$E$1338</c:f>
              <c:numCache>
                <c:formatCode>General</c:formatCode>
                <c:ptCount val="37"/>
                <c:pt idx="0">
                  <c:v>0.99999815273555781</c:v>
                </c:pt>
                <c:pt idx="1">
                  <c:v>0.99387739311852052</c:v>
                </c:pt>
                <c:pt idx="2">
                  <c:v>0.98782631996195991</c:v>
                </c:pt>
                <c:pt idx="3">
                  <c:v>0.98184733484786124</c:v>
                </c:pt>
                <c:pt idx="4">
                  <c:v>0.97593741190074224</c:v>
                </c:pt>
                <c:pt idx="5">
                  <c:v>0.9700936351464402</c:v>
                </c:pt>
                <c:pt idx="6">
                  <c:v>0.96431836284816375</c:v>
                </c:pt>
                <c:pt idx="7">
                  <c:v>0.95860871060122621</c:v>
                </c:pt>
                <c:pt idx="8">
                  <c:v>0.9529618975886931</c:v>
                </c:pt>
                <c:pt idx="9">
                  <c:v>0.94747952247036249</c:v>
                </c:pt>
                <c:pt idx="10">
                  <c:v>0.94215381372546569</c:v>
                </c:pt>
                <c:pt idx="11">
                  <c:v>0.93697747755497385</c:v>
                </c:pt>
                <c:pt idx="12">
                  <c:v>0.93194808615251734</c:v>
                </c:pt>
                <c:pt idx="13">
                  <c:v>0.92705883294322533</c:v>
                </c:pt>
                <c:pt idx="14">
                  <c:v>0.92465365039180936</c:v>
                </c:pt>
                <c:pt idx="15">
                  <c:v>0.91996542062993436</c:v>
                </c:pt>
                <c:pt idx="16">
                  <c:v>0.89168204497383252</c:v>
                </c:pt>
                <c:pt idx="17">
                  <c:v>0.87466053142463995</c:v>
                </c:pt>
                <c:pt idx="18">
                  <c:v>0.86214363355894685</c:v>
                </c:pt>
                <c:pt idx="19">
                  <c:v>0.85158854855372201</c:v>
                </c:pt>
                <c:pt idx="20">
                  <c:v>0.84051124537050759</c:v>
                </c:pt>
                <c:pt idx="21">
                  <c:v>0.83114481898471315</c:v>
                </c:pt>
                <c:pt idx="22">
                  <c:v>0.82260959487410179</c:v>
                </c:pt>
                <c:pt idx="23">
                  <c:v>0.81481860251739913</c:v>
                </c:pt>
                <c:pt idx="24">
                  <c:v>0.81037065985824086</c:v>
                </c:pt>
                <c:pt idx="25">
                  <c:v>0.80757231284858588</c:v>
                </c:pt>
                <c:pt idx="26">
                  <c:v>0.80105463627513962</c:v>
                </c:pt>
                <c:pt idx="27">
                  <c:v>0.79508096085511459</c:v>
                </c:pt>
                <c:pt idx="28">
                  <c:v>0.78959927069128855</c:v>
                </c:pt>
                <c:pt idx="29">
                  <c:v>0.78456451821458428</c:v>
                </c:pt>
                <c:pt idx="30">
                  <c:v>0.78215818262986725</c:v>
                </c:pt>
                <c:pt idx="31">
                  <c:v>0.77985088573648265</c:v>
                </c:pt>
                <c:pt idx="32">
                  <c:v>0.77559168710398385</c:v>
                </c:pt>
                <c:pt idx="33">
                  <c:v>0.77166934729764991</c:v>
                </c:pt>
                <c:pt idx="34">
                  <c:v>0.76979115208196014</c:v>
                </c:pt>
                <c:pt idx="35">
                  <c:v>0.7663199161199663</c:v>
                </c:pt>
                <c:pt idx="36">
                  <c:v>0.76387185335880348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5952"/>
        <c:axId val="126636416"/>
      </c:scatterChart>
      <c:valAx>
        <c:axId val="1266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36416"/>
        <c:crosses val="autoZero"/>
        <c:crossBetween val="midCat"/>
      </c:valAx>
      <c:valAx>
        <c:axId val="1266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- 45</c:v>
          </c:tx>
          <c:xVal>
            <c:numRef>
              <c:f>Datos_modelado!$D$1339:$D$1375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Datos_modelado!$E$1339:$E$1375</c:f>
              <c:numCache>
                <c:formatCode>General</c:formatCode>
                <c:ptCount val="37"/>
                <c:pt idx="0">
                  <c:v>0.99998251052958231</c:v>
                </c:pt>
                <c:pt idx="1">
                  <c:v>0.944780961545446</c:v>
                </c:pt>
                <c:pt idx="2">
                  <c:v>0.89513054022273852</c:v>
                </c:pt>
                <c:pt idx="3">
                  <c:v>0.85026931398891759</c:v>
                </c:pt>
                <c:pt idx="4">
                  <c:v>0.80953256727747691</c:v>
                </c:pt>
                <c:pt idx="5">
                  <c:v>0.77237250707365779</c:v>
                </c:pt>
                <c:pt idx="6">
                  <c:v>0.73836304187615709</c:v>
                </c:pt>
                <c:pt idx="7">
                  <c:v>0.7071155223377863</c:v>
                </c:pt>
                <c:pt idx="8">
                  <c:v>0.67830234862382632</c:v>
                </c:pt>
                <c:pt idx="9">
                  <c:v>0.65166854900338911</c:v>
                </c:pt>
                <c:pt idx="10">
                  <c:v>0.62697170070371744</c:v>
                </c:pt>
                <c:pt idx="11">
                  <c:v>0.60400384490353287</c:v>
                </c:pt>
                <c:pt idx="12">
                  <c:v>0.58260420337607255</c:v>
                </c:pt>
                <c:pt idx="13">
                  <c:v>0.56261362308524232</c:v>
                </c:pt>
                <c:pt idx="14">
                  <c:v>0.55310169665751308</c:v>
                </c:pt>
                <c:pt idx="15">
                  <c:v>0.53498061467672642</c:v>
                </c:pt>
                <c:pt idx="16">
                  <c:v>0.43317508694036577</c:v>
                </c:pt>
                <c:pt idx="17">
                  <c:v>0.38229125474712794</c:v>
                </c:pt>
                <c:pt idx="18">
                  <c:v>0.34857004924737284</c:v>
                </c:pt>
                <c:pt idx="19">
                  <c:v>0.32210791487536444</c:v>
                </c:pt>
                <c:pt idx="20">
                  <c:v>0.29583318601115999</c:v>
                </c:pt>
                <c:pt idx="21">
                  <c:v>0.27484234307438626</c:v>
                </c:pt>
                <c:pt idx="22">
                  <c:v>0.25653591482790711</c:v>
                </c:pt>
                <c:pt idx="23">
                  <c:v>0.24043437132050299</c:v>
                </c:pt>
                <c:pt idx="24">
                  <c:v>0.23160280321060139</c:v>
                </c:pt>
                <c:pt idx="25">
                  <c:v>0.226165388908564</c:v>
                </c:pt>
                <c:pt idx="26">
                  <c:v>0.21343827529528014</c:v>
                </c:pt>
                <c:pt idx="27">
                  <c:v>0.20201794255821934</c:v>
                </c:pt>
                <c:pt idx="28">
                  <c:v>0.19171452621676749</c:v>
                </c:pt>
                <c:pt idx="29">
                  <c:v>0.18237504717494818</c:v>
                </c:pt>
                <c:pt idx="30">
                  <c:v>0.17802544130324821</c:v>
                </c:pt>
                <c:pt idx="31">
                  <c:v>0.17387124596957454</c:v>
                </c:pt>
                <c:pt idx="32">
                  <c:v>0.16609652570651898</c:v>
                </c:pt>
                <c:pt idx="33">
                  <c:v>0.15896311775979907</c:v>
                </c:pt>
                <c:pt idx="34">
                  <c:v>0.15561248986920928</c:v>
                </c:pt>
                <c:pt idx="35">
                  <c:v>0.14930289098511138</c:v>
                </c:pt>
                <c:pt idx="36">
                  <c:v>0.1448840914108048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6896"/>
        <c:axId val="126658432"/>
      </c:scatterChart>
      <c:valAx>
        <c:axId val="1266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58432"/>
        <c:crosses val="autoZero"/>
        <c:crossBetween val="midCat"/>
      </c:valAx>
      <c:valAx>
        <c:axId val="1266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5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- 46</c:v>
          </c:tx>
          <c:xVal>
            <c:numRef>
              <c:f>Datos_modelado!$D$1376:$D$1412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Datos_modelado!$E$1376:$E$1412</c:f>
              <c:numCache>
                <c:formatCode>General</c:formatCode>
                <c:ptCount val="37"/>
                <c:pt idx="0">
                  <c:v>0.99999815273555781</c:v>
                </c:pt>
                <c:pt idx="1">
                  <c:v>0.99387739311852052</c:v>
                </c:pt>
                <c:pt idx="2">
                  <c:v>0.98782631996195991</c:v>
                </c:pt>
                <c:pt idx="3">
                  <c:v>0.98184733484786124</c:v>
                </c:pt>
                <c:pt idx="4">
                  <c:v>0.97593741190074224</c:v>
                </c:pt>
                <c:pt idx="5">
                  <c:v>0.9700936351464402</c:v>
                </c:pt>
                <c:pt idx="6">
                  <c:v>0.96431836284816375</c:v>
                </c:pt>
                <c:pt idx="7">
                  <c:v>0.95860871060122621</c:v>
                </c:pt>
                <c:pt idx="8">
                  <c:v>0.9529618975886931</c:v>
                </c:pt>
                <c:pt idx="9">
                  <c:v>0.94747952247036249</c:v>
                </c:pt>
                <c:pt idx="10">
                  <c:v>0.94058731553674357</c:v>
                </c:pt>
                <c:pt idx="11">
                  <c:v>0.93203542710143261</c:v>
                </c:pt>
                <c:pt idx="12">
                  <c:v>0.9215745052990163</c:v>
                </c:pt>
                <c:pt idx="13">
                  <c:v>0.90895009767114132</c:v>
                </c:pt>
                <c:pt idx="14">
                  <c:v>0.90209517390805938</c:v>
                </c:pt>
                <c:pt idx="15">
                  <c:v>0.88578416501769053</c:v>
                </c:pt>
                <c:pt idx="16">
                  <c:v>0.69726049204183382</c:v>
                </c:pt>
                <c:pt idx="17">
                  <c:v>0.61564037968594876</c:v>
                </c:pt>
                <c:pt idx="18">
                  <c:v>0.56605553970878775</c:v>
                </c:pt>
                <c:pt idx="19">
                  <c:v>0.52970875265011186</c:v>
                </c:pt>
                <c:pt idx="20">
                  <c:v>0.49611765729512469</c:v>
                </c:pt>
                <c:pt idx="21">
                  <c:v>0.46879654145316513</c:v>
                </c:pt>
                <c:pt idx="22">
                  <c:v>0.44422531393196585</c:v>
                </c:pt>
                <c:pt idx="23">
                  <c:v>0.42201188492392416</c:v>
                </c:pt>
                <c:pt idx="24">
                  <c:v>0.40957940007534127</c:v>
                </c:pt>
                <c:pt idx="25">
                  <c:v>0.40183491728870147</c:v>
                </c:pt>
                <c:pt idx="26">
                  <c:v>0.3834325660827812</c:v>
                </c:pt>
                <c:pt idx="27">
                  <c:v>0.36658211952167918</c:v>
                </c:pt>
                <c:pt idx="28">
                  <c:v>0.35109642829372478</c:v>
                </c:pt>
                <c:pt idx="29">
                  <c:v>0.33682019018592851</c:v>
                </c:pt>
                <c:pt idx="30">
                  <c:v>0.33009187786406996</c:v>
                </c:pt>
                <c:pt idx="31">
                  <c:v>0.3236177907435151</c:v>
                </c:pt>
                <c:pt idx="32">
                  <c:v>0.31137304512209713</c:v>
                </c:pt>
                <c:pt idx="33">
                  <c:v>0.29998832235239498</c:v>
                </c:pt>
                <c:pt idx="34">
                  <c:v>0.29459030800245634</c:v>
                </c:pt>
                <c:pt idx="35">
                  <c:v>0.28433605156774566</c:v>
                </c:pt>
                <c:pt idx="36">
                  <c:v>0.27708425515538704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91200"/>
        <c:axId val="126692736"/>
      </c:scatterChart>
      <c:valAx>
        <c:axId val="1266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92736"/>
        <c:crosses val="autoZero"/>
        <c:crossBetween val="midCat"/>
      </c:valAx>
      <c:valAx>
        <c:axId val="1266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9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- 47</c:v>
          </c:tx>
          <c:xVal>
            <c:numRef>
              <c:f>Datos_modelado!$D$1413:$D$1449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Datos_modelado!$E$1413:$E$1449</c:f>
              <c:numCache>
                <c:formatCode>General</c:formatCode>
                <c:ptCount val="37"/>
                <c:pt idx="0">
                  <c:v>0.99999894849578108</c:v>
                </c:pt>
                <c:pt idx="1">
                  <c:v>0.9965060347327297</c:v>
                </c:pt>
                <c:pt idx="2">
                  <c:v>0.99303542123755018</c:v>
                </c:pt>
                <c:pt idx="3">
                  <c:v>0.98958896003578267</c:v>
                </c:pt>
                <c:pt idx="4">
                  <c:v>0.98616537978165919</c:v>
                </c:pt>
                <c:pt idx="5">
                  <c:v>0.98276343953299328</c:v>
                </c:pt>
                <c:pt idx="6">
                  <c:v>0.97938495894237121</c:v>
                </c:pt>
                <c:pt idx="7">
                  <c:v>0.9760286960422917</c:v>
                </c:pt>
                <c:pt idx="8">
                  <c:v>0.97269343833361455</c:v>
                </c:pt>
                <c:pt idx="9">
                  <c:v>0.96938097387272359</c:v>
                </c:pt>
                <c:pt idx="10">
                  <c:v>0.96519204768846922</c:v>
                </c:pt>
                <c:pt idx="11">
                  <c:v>0.95995055338971813</c:v>
                </c:pt>
                <c:pt idx="12">
                  <c:v>0.95346739084628529</c:v>
                </c:pt>
                <c:pt idx="13">
                  <c:v>0.94553298402994423</c:v>
                </c:pt>
                <c:pt idx="14">
                  <c:v>0.94117812503210208</c:v>
                </c:pt>
                <c:pt idx="15">
                  <c:v>0.93065025042131366</c:v>
                </c:pt>
                <c:pt idx="16">
                  <c:v>0.78517152419470237</c:v>
                </c:pt>
                <c:pt idx="17">
                  <c:v>0.70795650101220764</c:v>
                </c:pt>
                <c:pt idx="18">
                  <c:v>0.65498540792379478</c:v>
                </c:pt>
                <c:pt idx="19">
                  <c:v>0.61235759631884656</c:v>
                </c:pt>
                <c:pt idx="20">
                  <c:v>0.56906929839630171</c:v>
                </c:pt>
                <c:pt idx="21">
                  <c:v>0.53377083177540663</c:v>
                </c:pt>
                <c:pt idx="22">
                  <c:v>0.50244956746037051</c:v>
                </c:pt>
                <c:pt idx="23">
                  <c:v>0.47447472095357518</c:v>
                </c:pt>
                <c:pt idx="24">
                  <c:v>0.45895735187838099</c:v>
                </c:pt>
                <c:pt idx="25">
                  <c:v>0.44934148981439637</c:v>
                </c:pt>
                <c:pt idx="26">
                  <c:v>0.42664605442436232</c:v>
                </c:pt>
                <c:pt idx="27">
                  <c:v>0.40605277249755151</c:v>
                </c:pt>
                <c:pt idx="28">
                  <c:v>0.3872845760935954</c:v>
                </c:pt>
                <c:pt idx="29">
                  <c:v>0.37011446854344687</c:v>
                </c:pt>
                <c:pt idx="30">
                  <c:v>0.36206600401825972</c:v>
                </c:pt>
                <c:pt idx="31">
                  <c:v>0.35434795729193352</c:v>
                </c:pt>
                <c:pt idx="32">
                  <c:v>0.33982070300319456</c:v>
                </c:pt>
                <c:pt idx="33">
                  <c:v>0.32639581971711018</c:v>
                </c:pt>
                <c:pt idx="34">
                  <c:v>0.32005796513150003</c:v>
                </c:pt>
                <c:pt idx="35">
                  <c:v>0.30806684850687283</c:v>
                </c:pt>
                <c:pt idx="36">
                  <c:v>0.29962496176716996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5024"/>
        <c:axId val="126710912"/>
      </c:scatterChart>
      <c:valAx>
        <c:axId val="126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10912"/>
        <c:crosses val="autoZero"/>
        <c:crossBetween val="midCat"/>
      </c:valAx>
      <c:valAx>
        <c:axId val="1267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0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Datos_modelado!$E$374:$E$389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0.99792763181109412</c:v>
                </c:pt>
                <c:pt idx="2">
                  <c:v>0.99504928019262417</c:v>
                </c:pt>
                <c:pt idx="3">
                  <c:v>0.99166930189748592</c:v>
                </c:pt>
                <c:pt idx="4">
                  <c:v>0.98772193457367252</c:v>
                </c:pt>
                <c:pt idx="5">
                  <c:v>0.98313700259122472</c:v>
                </c:pt>
                <c:pt idx="6">
                  <c:v>0.97784049812732132</c:v>
                </c:pt>
                <c:pt idx="7">
                  <c:v>0.97175539850893933</c:v>
                </c:pt>
                <c:pt idx="8">
                  <c:v>0.96480274540590949</c:v>
                </c:pt>
                <c:pt idx="9">
                  <c:v>0.95690300470158873</c:v>
                </c:pt>
                <c:pt idx="10">
                  <c:v>0.94797771557470689</c:v>
                </c:pt>
                <c:pt idx="11">
                  <c:v>0.93795142316794256</c:v>
                </c:pt>
                <c:pt idx="12">
                  <c:v>0.92675387117221164</c:v>
                </c:pt>
                <c:pt idx="13">
                  <c:v>0.91432240914631002</c:v>
                </c:pt>
                <c:pt idx="14">
                  <c:v>0.90060454542015278</c:v>
                </c:pt>
                <c:pt idx="15">
                  <c:v>0.88721257083500293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Datos_modelado!$O$374:$O$389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0.99529999999999996</c:v>
                </c:pt>
                <c:pt idx="3">
                  <c:v>0.99209999999999998</c:v>
                </c:pt>
                <c:pt idx="4">
                  <c:v>0.98829999999999996</c:v>
                </c:pt>
                <c:pt idx="5">
                  <c:v>0.9839</c:v>
                </c:pt>
                <c:pt idx="6">
                  <c:v>0.9788</c:v>
                </c:pt>
                <c:pt idx="7">
                  <c:v>0.97299999999999998</c:v>
                </c:pt>
                <c:pt idx="8">
                  <c:v>0.96630000000000005</c:v>
                </c:pt>
                <c:pt idx="9">
                  <c:v>0.9587</c:v>
                </c:pt>
                <c:pt idx="10">
                  <c:v>0.95009999999999994</c:v>
                </c:pt>
                <c:pt idx="11">
                  <c:v>0.94040000000000001</c:v>
                </c:pt>
                <c:pt idx="12">
                  <c:v>0.92949999999999999</c:v>
                </c:pt>
                <c:pt idx="13">
                  <c:v>0.91739999999999999</c:v>
                </c:pt>
                <c:pt idx="14">
                  <c:v>0.90400000000000003</c:v>
                </c:pt>
                <c:pt idx="15">
                  <c:v>0.89029999999999998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9808"/>
        <c:axId val="129961344"/>
      </c:scatterChart>
      <c:valAx>
        <c:axId val="1299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61344"/>
        <c:crosses val="autoZero"/>
        <c:crossBetween val="midCat"/>
      </c:valAx>
      <c:valAx>
        <c:axId val="1299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5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Datos_modelado!$E$58:$E$73</c:f>
              <c:numCache>
                <c:formatCode>General</c:formatCode>
                <c:ptCount val="16"/>
                <c:pt idx="0">
                  <c:v>0.99998933735905726</c:v>
                </c:pt>
                <c:pt idx="1">
                  <c:v>0.98251302202002744</c:v>
                </c:pt>
                <c:pt idx="2">
                  <c:v>0.94927285398105199</c:v>
                </c:pt>
                <c:pt idx="3">
                  <c:v>0.91812565599264695</c:v>
                </c:pt>
                <c:pt idx="4">
                  <c:v>0.88887373377751111</c:v>
                </c:pt>
                <c:pt idx="5">
                  <c:v>0.86136740233620124</c:v>
                </c:pt>
                <c:pt idx="6">
                  <c:v>0.83544932300811792</c:v>
                </c:pt>
                <c:pt idx="7">
                  <c:v>0.81098038685115859</c:v>
                </c:pt>
                <c:pt idx="8">
                  <c:v>0.7659672941328296</c:v>
                </c:pt>
                <c:pt idx="9">
                  <c:v>0.72551016008902469</c:v>
                </c:pt>
                <c:pt idx="10">
                  <c:v>0.68896380365713539</c:v>
                </c:pt>
                <c:pt idx="11">
                  <c:v>0.65579864030029889</c:v>
                </c:pt>
                <c:pt idx="12">
                  <c:v>0.62556298922451825</c:v>
                </c:pt>
                <c:pt idx="13">
                  <c:v>0.59789368709169066</c:v>
                </c:pt>
                <c:pt idx="14">
                  <c:v>0.5849246138509645</c:v>
                </c:pt>
                <c:pt idx="15">
                  <c:v>0.57248483280175344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Datos_modelado!$O$58:$O$73</c:f>
              <c:numCache>
                <c:formatCode>General</c:formatCode>
                <c:ptCount val="16"/>
                <c:pt idx="0">
                  <c:v>1</c:v>
                </c:pt>
                <c:pt idx="1">
                  <c:v>0.98229999999999995</c:v>
                </c:pt>
                <c:pt idx="2">
                  <c:v>0.94869999999999999</c:v>
                </c:pt>
                <c:pt idx="3">
                  <c:v>0.9173</c:v>
                </c:pt>
                <c:pt idx="4">
                  <c:v>0.88780000000000003</c:v>
                </c:pt>
                <c:pt idx="5">
                  <c:v>0.86009999999999998</c:v>
                </c:pt>
                <c:pt idx="6">
                  <c:v>0.83399999999999996</c:v>
                </c:pt>
                <c:pt idx="7">
                  <c:v>0.8095</c:v>
                </c:pt>
                <c:pt idx="8">
                  <c:v>0.76439999999999997</c:v>
                </c:pt>
                <c:pt idx="9">
                  <c:v>0.72389999999999999</c:v>
                </c:pt>
                <c:pt idx="10">
                  <c:v>0.68720000000000003</c:v>
                </c:pt>
                <c:pt idx="11">
                  <c:v>0.65400000000000003</c:v>
                </c:pt>
                <c:pt idx="12">
                  <c:v>0.62380000000000002</c:v>
                </c:pt>
                <c:pt idx="13">
                  <c:v>0.59609999999999996</c:v>
                </c:pt>
                <c:pt idx="14">
                  <c:v>0.58320000000000005</c:v>
                </c:pt>
                <c:pt idx="15">
                  <c:v>0.57069999999999999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4752"/>
        <c:axId val="129996288"/>
      </c:scatterChart>
      <c:valAx>
        <c:axId val="129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96288"/>
        <c:crosses val="autoZero"/>
        <c:crossBetween val="midCat"/>
      </c:valAx>
      <c:valAx>
        <c:axId val="1299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9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- 22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Datos_modelado!$B$360:$B$373</c:f>
              <c:numCache>
                <c:formatCode>General</c:formatCode>
                <c:ptCount val="14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3680"/>
        <c:axId val="79625216"/>
      </c:scatterChart>
      <c:valAx>
        <c:axId val="796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25216"/>
        <c:crosses val="autoZero"/>
        <c:crossBetween val="midCat"/>
      </c:valAx>
      <c:valAx>
        <c:axId val="796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Datos_modelado!$E$74:$E$89</c:f>
              <c:numCache>
                <c:formatCode>General</c:formatCode>
                <c:ptCount val="16"/>
                <c:pt idx="0">
                  <c:v>0.99998251052958231</c:v>
                </c:pt>
                <c:pt idx="1">
                  <c:v>0.97107588368812747</c:v>
                </c:pt>
                <c:pt idx="2">
                  <c:v>0.76047960401091064</c:v>
                </c:pt>
                <c:pt idx="3">
                  <c:v>0.63443158813191725</c:v>
                </c:pt>
                <c:pt idx="4">
                  <c:v>0.54317165860889982</c:v>
                </c:pt>
                <c:pt idx="5">
                  <c:v>0.47415951089155861</c:v>
                </c:pt>
                <c:pt idx="6">
                  <c:v>0.42021320929050104</c:v>
                </c:pt>
                <c:pt idx="7">
                  <c:v>0.37692936714304853</c:v>
                </c:pt>
                <c:pt idx="8">
                  <c:v>0.34146096587132851</c:v>
                </c:pt>
                <c:pt idx="9">
                  <c:v>0.3118872123485984</c:v>
                </c:pt>
                <c:pt idx="10">
                  <c:v>0.28686615888754691</c:v>
                </c:pt>
                <c:pt idx="11">
                  <c:v>0.26543250652590866</c:v>
                </c:pt>
                <c:pt idx="12">
                  <c:v>0.24687448746208943</c:v>
                </c:pt>
                <c:pt idx="13">
                  <c:v>0.23065599315422033</c:v>
                </c:pt>
                <c:pt idx="14">
                  <c:v>0.20368283021465844</c:v>
                </c:pt>
                <c:pt idx="15">
                  <c:v>0.19235367945931447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Datos_modelado!$O$74:$O$89</c:f>
              <c:numCache>
                <c:formatCode>General</c:formatCode>
                <c:ptCount val="16"/>
                <c:pt idx="0">
                  <c:v>1</c:v>
                </c:pt>
                <c:pt idx="1">
                  <c:v>0.97099999999999997</c:v>
                </c:pt>
                <c:pt idx="2">
                  <c:v>0.76419999999999999</c:v>
                </c:pt>
                <c:pt idx="3">
                  <c:v>0.63859999999999995</c:v>
                </c:pt>
                <c:pt idx="4">
                  <c:v>0.54700000000000004</c:v>
                </c:pt>
                <c:pt idx="5">
                  <c:v>0.47749999999999998</c:v>
                </c:pt>
                <c:pt idx="6">
                  <c:v>0.42320000000000002</c:v>
                </c:pt>
                <c:pt idx="7">
                  <c:v>0.3795</c:v>
                </c:pt>
                <c:pt idx="8">
                  <c:v>0.34360000000000002</c:v>
                </c:pt>
                <c:pt idx="9">
                  <c:v>0.31369999999999998</c:v>
                </c:pt>
                <c:pt idx="10">
                  <c:v>0.28839999999999999</c:v>
                </c:pt>
                <c:pt idx="11">
                  <c:v>0.26679999999999998</c:v>
                </c:pt>
                <c:pt idx="12">
                  <c:v>0.248</c:v>
                </c:pt>
                <c:pt idx="13">
                  <c:v>0.2316</c:v>
                </c:pt>
                <c:pt idx="14">
                  <c:v>0.2046</c:v>
                </c:pt>
                <c:pt idx="15">
                  <c:v>0.19309999999999999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3536"/>
        <c:axId val="130035072"/>
      </c:scatterChart>
      <c:valAx>
        <c:axId val="130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35072"/>
        <c:crosses val="autoZero"/>
        <c:crossBetween val="midCat"/>
      </c:valAx>
      <c:valAx>
        <c:axId val="130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3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Datos_modelado!$E$90:$E$105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Datos_modelado!$O$90:$O$105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4384"/>
        <c:axId val="130065920"/>
      </c:scatterChart>
      <c:valAx>
        <c:axId val="1300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65920"/>
        <c:crosses val="autoZero"/>
        <c:crossBetween val="midCat"/>
      </c:valAx>
      <c:valAx>
        <c:axId val="1300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6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Datos_modelado!$E$106:$E$121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Datos_modelado!$O$106:$O$121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6784"/>
        <c:axId val="130088320"/>
      </c:scatterChart>
      <c:valAx>
        <c:axId val="1300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88320"/>
        <c:crosses val="autoZero"/>
        <c:crossBetween val="midCat"/>
      </c:valAx>
      <c:valAx>
        <c:axId val="1300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8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Datos_modelado!$E$122:$E$137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Datos_modelado!$O$122:$O$137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5824"/>
        <c:axId val="130127360"/>
      </c:scatterChart>
      <c:valAx>
        <c:axId val="130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27360"/>
        <c:crosses val="autoZero"/>
        <c:crossBetween val="midCat"/>
      </c:valAx>
      <c:valAx>
        <c:axId val="1301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Datos_modelado!$E$138:$E$153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Datos_modelado!$O$138:$O$153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2320"/>
        <c:axId val="130153856"/>
      </c:scatterChart>
      <c:valAx>
        <c:axId val="1301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53856"/>
        <c:crosses val="autoZero"/>
        <c:crossBetween val="midCat"/>
      </c:valAx>
      <c:valAx>
        <c:axId val="1301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5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Datos_modelado!$E$154:$E$169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Datos_modelado!$O$154:$O$169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8704"/>
        <c:axId val="130250240"/>
      </c:scatterChart>
      <c:valAx>
        <c:axId val="1302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250240"/>
        <c:crosses val="autoZero"/>
        <c:crossBetween val="midCat"/>
      </c:valAx>
      <c:valAx>
        <c:axId val="1302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4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Datos_modelado!$E$170:$E$185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Datos_modelado!$O$170:$O$185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1104"/>
        <c:axId val="130272640"/>
      </c:scatterChart>
      <c:valAx>
        <c:axId val="130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272640"/>
        <c:crosses val="autoZero"/>
        <c:crossBetween val="midCat"/>
      </c:valAx>
      <c:valAx>
        <c:axId val="130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7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Datos_modelado!$E$186:$E$203</c:f>
              <c:numCache>
                <c:formatCode>General</c:formatCode>
                <c:ptCount val="18"/>
                <c:pt idx="0">
                  <c:v>0.99999967422341818</c:v>
                </c:pt>
                <c:pt idx="1">
                  <c:v>0.99945688766586027</c:v>
                </c:pt>
                <c:pt idx="2">
                  <c:v>0.99837333370794612</c:v>
                </c:pt>
                <c:pt idx="3">
                  <c:v>0.99729203180770409</c:v>
                </c:pt>
                <c:pt idx="4">
                  <c:v>0.99621265163660333</c:v>
                </c:pt>
                <c:pt idx="5">
                  <c:v>0.9951358338042674</c:v>
                </c:pt>
                <c:pt idx="6">
                  <c:v>0.99406124736562329</c:v>
                </c:pt>
                <c:pt idx="7">
                  <c:v>0.99298856408155867</c:v>
                </c:pt>
                <c:pt idx="8">
                  <c:v>0.99191842062779922</c:v>
                </c:pt>
                <c:pt idx="9">
                  <c:v>0.99085048815400922</c:v>
                </c:pt>
                <c:pt idx="10">
                  <c:v>0.98978444049089487</c:v>
                </c:pt>
                <c:pt idx="11">
                  <c:v>0.98872091041578281</c:v>
                </c:pt>
                <c:pt idx="12">
                  <c:v>0.98765957115341507</c:v>
                </c:pt>
                <c:pt idx="13">
                  <c:v>0.98660009858496001</c:v>
                </c:pt>
                <c:pt idx="14">
                  <c:v>0.98554312162442248</c:v>
                </c:pt>
                <c:pt idx="15">
                  <c:v>0.98448831555220739</c:v>
                </c:pt>
                <c:pt idx="16">
                  <c:v>0.98343535828083006</c:v>
                </c:pt>
                <c:pt idx="17">
                  <c:v>0.9808130243449108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Datos_modelado!$O$186:$O$203</c:f>
              <c:numCache>
                <c:formatCode>General</c:formatCode>
                <c:ptCount val="18"/>
                <c:pt idx="0">
                  <c:v>1</c:v>
                </c:pt>
                <c:pt idx="1">
                  <c:v>0.99939999999999996</c:v>
                </c:pt>
                <c:pt idx="2">
                  <c:v>0.99829999999999997</c:v>
                </c:pt>
                <c:pt idx="3">
                  <c:v>0.99729999999999996</c:v>
                </c:pt>
                <c:pt idx="4">
                  <c:v>0.99619999999999997</c:v>
                </c:pt>
                <c:pt idx="5">
                  <c:v>0.99509999999999998</c:v>
                </c:pt>
                <c:pt idx="6">
                  <c:v>0.99399999999999999</c:v>
                </c:pt>
                <c:pt idx="7">
                  <c:v>0.9929</c:v>
                </c:pt>
                <c:pt idx="8">
                  <c:v>0.99180000000000001</c:v>
                </c:pt>
                <c:pt idx="9">
                  <c:v>0.99070000000000003</c:v>
                </c:pt>
                <c:pt idx="10">
                  <c:v>0.98960000000000004</c:v>
                </c:pt>
                <c:pt idx="11">
                  <c:v>0.98860000000000003</c:v>
                </c:pt>
                <c:pt idx="12">
                  <c:v>0.98750000000000004</c:v>
                </c:pt>
                <c:pt idx="13">
                  <c:v>0.98640000000000005</c:v>
                </c:pt>
                <c:pt idx="14">
                  <c:v>0.98529999999999995</c:v>
                </c:pt>
                <c:pt idx="15">
                  <c:v>0.98429999999999995</c:v>
                </c:pt>
                <c:pt idx="16">
                  <c:v>0.98319999999999996</c:v>
                </c:pt>
                <c:pt idx="17">
                  <c:v>0.98050000000000004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7488"/>
        <c:axId val="130369024"/>
      </c:scatterChart>
      <c:valAx>
        <c:axId val="1303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69024"/>
        <c:crosses val="autoZero"/>
        <c:crossBetween val="midCat"/>
      </c:valAx>
      <c:valAx>
        <c:axId val="1303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6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Datos_modelado!$E$231:$E$246</c:f>
              <c:numCache>
                <c:formatCode>General</c:formatCode>
                <c:ptCount val="16"/>
                <c:pt idx="0">
                  <c:v>0.99999815273555781</c:v>
                </c:pt>
                <c:pt idx="1">
                  <c:v>0.89953302271069491</c:v>
                </c:pt>
                <c:pt idx="2">
                  <c:v>0.7711465384899131</c:v>
                </c:pt>
                <c:pt idx="3">
                  <c:v>0.67334389440800402</c:v>
                </c:pt>
                <c:pt idx="4">
                  <c:v>0.59685819066940271</c:v>
                </c:pt>
                <c:pt idx="5">
                  <c:v>0.53578977839934916</c:v>
                </c:pt>
                <c:pt idx="6">
                  <c:v>0.48541418739577691</c:v>
                </c:pt>
                <c:pt idx="7">
                  <c:v>0.44340442260496299</c:v>
                </c:pt>
                <c:pt idx="8">
                  <c:v>0.40804811197816937</c:v>
                </c:pt>
                <c:pt idx="9">
                  <c:v>0.37756783682681044</c:v>
                </c:pt>
                <c:pt idx="10">
                  <c:v>0.35117596640732829</c:v>
                </c:pt>
                <c:pt idx="11">
                  <c:v>0.32823614362666576</c:v>
                </c:pt>
                <c:pt idx="12">
                  <c:v>0.30789777473967073</c:v>
                </c:pt>
                <c:pt idx="13">
                  <c:v>0.28984742547358694</c:v>
                </c:pt>
                <c:pt idx="14">
                  <c:v>0.27381265731265014</c:v>
                </c:pt>
                <c:pt idx="15">
                  <c:v>0.25931777394160666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Datos_modelado!$O$231:$O$246</c:f>
              <c:numCache>
                <c:formatCode>General</c:formatCode>
                <c:ptCount val="16"/>
                <c:pt idx="0">
                  <c:v>1</c:v>
                </c:pt>
                <c:pt idx="1">
                  <c:v>0.93100000000000005</c:v>
                </c:pt>
                <c:pt idx="2">
                  <c:v>0.80489999999999995</c:v>
                </c:pt>
                <c:pt idx="3">
                  <c:v>0.69989999999999997</c:v>
                </c:pt>
                <c:pt idx="4">
                  <c:v>0.61819999999999997</c:v>
                </c:pt>
                <c:pt idx="5">
                  <c:v>0.55330000000000001</c:v>
                </c:pt>
                <c:pt idx="6">
                  <c:v>0.5</c:v>
                </c:pt>
                <c:pt idx="7">
                  <c:v>0.45569999999999999</c:v>
                </c:pt>
                <c:pt idx="8">
                  <c:v>0.41849999999999998</c:v>
                </c:pt>
                <c:pt idx="9">
                  <c:v>0.38650000000000001</c:v>
                </c:pt>
                <c:pt idx="10">
                  <c:v>0.3589</c:v>
                </c:pt>
                <c:pt idx="11">
                  <c:v>0.33500000000000002</c:v>
                </c:pt>
                <c:pt idx="12">
                  <c:v>0.31380000000000002</c:v>
                </c:pt>
                <c:pt idx="13">
                  <c:v>0.29499999999999998</c:v>
                </c:pt>
                <c:pt idx="14">
                  <c:v>0.27839999999999998</c:v>
                </c:pt>
                <c:pt idx="15">
                  <c:v>0.26329999999999998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3984"/>
        <c:axId val="130395520"/>
      </c:scatterChart>
      <c:valAx>
        <c:axId val="1303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95520"/>
        <c:crosses val="autoZero"/>
        <c:crossBetween val="midCat"/>
      </c:valAx>
      <c:valAx>
        <c:axId val="1303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9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Datos_modelado!$E$298:$E$308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Datos_modelado!$O$298:$O$308</c:f>
              <c:numCache>
                <c:formatCode>General</c:formatCode>
                <c:ptCount val="11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0704"/>
        <c:axId val="130762240"/>
      </c:scatterChart>
      <c:valAx>
        <c:axId val="1307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62240"/>
        <c:crosses val="autoZero"/>
        <c:crossBetween val="midCat"/>
      </c:valAx>
      <c:valAx>
        <c:axId val="1307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6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- 23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Datos_modelado!$B$374:$B$389</c:f>
              <c:numCache>
                <c:formatCode>General</c:formatCode>
                <c:ptCount val="16"/>
                <c:pt idx="0">
                  <c:v>573</c:v>
                </c:pt>
                <c:pt idx="1">
                  <c:v>579.12</c:v>
                </c:pt>
                <c:pt idx="2">
                  <c:v>586.32000000000005</c:v>
                </c:pt>
                <c:pt idx="3">
                  <c:v>593.52</c:v>
                </c:pt>
                <c:pt idx="4">
                  <c:v>600.72</c:v>
                </c:pt>
                <c:pt idx="5">
                  <c:v>607.91999999999996</c:v>
                </c:pt>
                <c:pt idx="6">
                  <c:v>615.12</c:v>
                </c:pt>
                <c:pt idx="7">
                  <c:v>622.32000000000005</c:v>
                </c:pt>
                <c:pt idx="8">
                  <c:v>629.52</c:v>
                </c:pt>
                <c:pt idx="9">
                  <c:v>636.72</c:v>
                </c:pt>
                <c:pt idx="10">
                  <c:v>643.91999999999996</c:v>
                </c:pt>
                <c:pt idx="11">
                  <c:v>651.12</c:v>
                </c:pt>
                <c:pt idx="12">
                  <c:v>658.32</c:v>
                </c:pt>
                <c:pt idx="13">
                  <c:v>665.52</c:v>
                </c:pt>
                <c:pt idx="14">
                  <c:v>672.72</c:v>
                </c:pt>
                <c:pt idx="15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1600"/>
        <c:axId val="79647488"/>
      </c:scatterChart>
      <c:valAx>
        <c:axId val="796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47488"/>
        <c:crosses val="autoZero"/>
        <c:crossBetween val="midCat"/>
      </c:valAx>
      <c:valAx>
        <c:axId val="796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Datos_modelado!$E$341:$E$359</c:f>
              <c:numCache>
                <c:formatCode>General</c:formatCode>
                <c:ptCount val="19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0.80044309514420442</c:v>
                </c:pt>
                <c:pt idx="15">
                  <c:v>0.78276929935916462</c:v>
                </c:pt>
                <c:pt idx="16">
                  <c:v>0.76582947412118818</c:v>
                </c:pt>
                <c:pt idx="17">
                  <c:v>0.7495746444036141</c:v>
                </c:pt>
                <c:pt idx="18">
                  <c:v>0.73397380866007755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Datos_modelado!$O$341:$O$359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  <c:pt idx="14">
                  <c:v>0.8054</c:v>
                </c:pt>
                <c:pt idx="15">
                  <c:v>0.78749999999999998</c:v>
                </c:pt>
                <c:pt idx="16">
                  <c:v>0.77029999999999998</c:v>
                </c:pt>
                <c:pt idx="17">
                  <c:v>0.75380000000000003</c:v>
                </c:pt>
                <c:pt idx="18">
                  <c:v>0.7379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9488"/>
        <c:axId val="130801024"/>
      </c:scatterChart>
      <c:valAx>
        <c:axId val="1307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01024"/>
        <c:crosses val="autoZero"/>
        <c:crossBetween val="midCat"/>
      </c:valAx>
      <c:valAx>
        <c:axId val="1308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9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Datos_modelado!$E$360:$E$373</c:f>
              <c:numCache>
                <c:formatCode>General</c:formatCode>
                <c:ptCount val="14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Datos_modelado!$O$360:$O$373</c:f>
              <c:numCache>
                <c:formatCode>General</c:formatCode>
                <c:ptCount val="14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6240"/>
        <c:axId val="130827776"/>
      </c:scatterChart>
      <c:valAx>
        <c:axId val="1308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27776"/>
        <c:crosses val="autoZero"/>
        <c:crossBetween val="midCat"/>
      </c:valAx>
      <c:valAx>
        <c:axId val="1308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2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Datos_modelado!$D$1265:$D$1301</c:f>
              <c:numCache>
                <c:formatCode>General</c:formatCode>
                <c:ptCount val="37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4.5</c:v>
                </c:pt>
                <c:pt idx="15">
                  <c:v>4.8333000000000004</c:v>
                </c:pt>
                <c:pt idx="16">
                  <c:v>7.2</c:v>
                </c:pt>
                <c:pt idx="17">
                  <c:v>8.8332999999999995</c:v>
                </c:pt>
                <c:pt idx="18">
                  <c:v>10.166700000000001</c:v>
                </c:pt>
                <c:pt idx="19">
                  <c:v>11.4</c:v>
                </c:pt>
                <c:pt idx="20">
                  <c:v>12.833299999999999</c:v>
                </c:pt>
                <c:pt idx="21">
                  <c:v>14.166700000000001</c:v>
                </c:pt>
                <c:pt idx="22">
                  <c:v>15.5</c:v>
                </c:pt>
                <c:pt idx="23">
                  <c:v>16.833300000000001</c:v>
                </c:pt>
                <c:pt idx="24">
                  <c:v>17.64</c:v>
                </c:pt>
                <c:pt idx="25">
                  <c:v>18.166699999999999</c:v>
                </c:pt>
                <c:pt idx="26">
                  <c:v>19.5</c:v>
                </c:pt>
                <c:pt idx="27">
                  <c:v>20.833300000000001</c:v>
                </c:pt>
                <c:pt idx="28">
                  <c:v>22.166699999999999</c:v>
                </c:pt>
                <c:pt idx="29">
                  <c:v>23.5</c:v>
                </c:pt>
                <c:pt idx="30">
                  <c:v>24.166699999999999</c:v>
                </c:pt>
                <c:pt idx="31">
                  <c:v>24.833300000000001</c:v>
                </c:pt>
                <c:pt idx="32">
                  <c:v>26.166699999999999</c:v>
                </c:pt>
                <c:pt idx="33">
                  <c:v>27.5</c:v>
                </c:pt>
                <c:pt idx="34">
                  <c:v>28.166699999999999</c:v>
                </c:pt>
                <c:pt idx="35">
                  <c:v>29.5</c:v>
                </c:pt>
                <c:pt idx="36">
                  <c:v>30.5</c:v>
                </c:pt>
              </c:numCache>
            </c:numRef>
          </c:xVal>
          <c:yVal>
            <c:numRef>
              <c:f>Datos_modelado!$F$1265:$F$1301</c:f>
              <c:numCache>
                <c:formatCode>General</c:formatCode>
                <c:ptCount val="37"/>
                <c:pt idx="0">
                  <c:v>9.2486913592467135E-2</c:v>
                </c:pt>
                <c:pt idx="1">
                  <c:v>9.2110229643225461E-2</c:v>
                </c:pt>
                <c:pt idx="2">
                  <c:v>9.173569630602614E-2</c:v>
                </c:pt>
                <c:pt idx="3">
                  <c:v>9.1363532805902162E-2</c:v>
                </c:pt>
                <c:pt idx="4">
                  <c:v>9.0993620493283134E-2</c:v>
                </c:pt>
                <c:pt idx="5">
                  <c:v>9.0625842925128888E-2</c:v>
                </c:pt>
                <c:pt idx="6">
                  <c:v>9.0260413786924343E-2</c:v>
                </c:pt>
                <c:pt idx="7">
                  <c:v>8.9897215055084009E-2</c:v>
                </c:pt>
                <c:pt idx="8">
                  <c:v>8.9536130967309224E-2</c:v>
                </c:pt>
                <c:pt idx="9">
                  <c:v>8.9177369946081456E-2</c:v>
                </c:pt>
                <c:pt idx="10">
                  <c:v>0.11584817319970014</c:v>
                </c:pt>
                <c:pt idx="11">
                  <c:v>0.14517207493790035</c:v>
                </c:pt>
                <c:pt idx="12">
                  <c:v>0.17420339251757005</c:v>
                </c:pt>
                <c:pt idx="13">
                  <c:v>0.19892189646138839</c:v>
                </c:pt>
                <c:pt idx="14">
                  <c:v>0.20842379642526795</c:v>
                </c:pt>
                <c:pt idx="15">
                  <c:v>0.2201576685221768</c:v>
                </c:pt>
                <c:pt idx="16">
                  <c:v>0.22357781411993116</c:v>
                </c:pt>
                <c:pt idx="17">
                  <c:v>0.25254051316077258</c:v>
                </c:pt>
                <c:pt idx="18">
                  <c:v>0.27064771123535242</c:v>
                </c:pt>
                <c:pt idx="19">
                  <c:v>0.28326510441779273</c:v>
                </c:pt>
                <c:pt idx="20">
                  <c:v>0.29352368188241451</c:v>
                </c:pt>
                <c:pt idx="21">
                  <c:v>0.29944361270498082</c:v>
                </c:pt>
                <c:pt idx="22">
                  <c:v>0.30248052001155834</c:v>
                </c:pt>
                <c:pt idx="23">
                  <c:v>0.30318004344039196</c:v>
                </c:pt>
                <c:pt idx="24">
                  <c:v>0.29223412276388189</c:v>
                </c:pt>
                <c:pt idx="25">
                  <c:v>0.28263519133988779</c:v>
                </c:pt>
                <c:pt idx="26">
                  <c:v>0.25261315587433186</c:v>
                </c:pt>
                <c:pt idx="27">
                  <c:v>0.21832720175670317</c:v>
                </c:pt>
                <c:pt idx="28">
                  <c:v>0.20968568949440358</c:v>
                </c:pt>
                <c:pt idx="29">
                  <c:v>0.20493424559520929</c:v>
                </c:pt>
                <c:pt idx="30">
                  <c:v>0.20259711553972209</c:v>
                </c:pt>
                <c:pt idx="31">
                  <c:v>0.20028804680066803</c:v>
                </c:pt>
                <c:pt idx="32">
                  <c:v>0.19575658300945142</c:v>
                </c:pt>
                <c:pt idx="33">
                  <c:v>0.1913470646361386</c:v>
                </c:pt>
                <c:pt idx="34">
                  <c:v>0.18918906335238622</c:v>
                </c:pt>
                <c:pt idx="35">
                  <c:v>0.18496870530913301</c:v>
                </c:pt>
                <c:pt idx="36">
                  <c:v>0.181887250655419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0368"/>
        <c:axId val="120648832"/>
      </c:scatterChart>
      <c:valAx>
        <c:axId val="1206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48832"/>
        <c:crosses val="autoZero"/>
        <c:crossBetween val="midCat"/>
      </c:valAx>
      <c:valAx>
        <c:axId val="1206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Datos_modelado!$D$624:$D$819</c:f>
              <c:numCache>
                <c:formatCode>General</c:formatCode>
                <c:ptCount val="196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  <c:pt idx="19">
                  <c:v>6.3333000000000004</c:v>
                </c:pt>
                <c:pt idx="20">
                  <c:v>6.6666000000000007</c:v>
                </c:pt>
                <c:pt idx="21">
                  <c:v>6.9999000000000011</c:v>
                </c:pt>
                <c:pt idx="22">
                  <c:v>7.3332000000000015</c:v>
                </c:pt>
                <c:pt idx="23">
                  <c:v>7.6665000000000019</c:v>
                </c:pt>
                <c:pt idx="24">
                  <c:v>7.9998000000000022</c:v>
                </c:pt>
                <c:pt idx="25">
                  <c:v>8.3331000000000017</c:v>
                </c:pt>
                <c:pt idx="26">
                  <c:v>8.6664000000000012</c:v>
                </c:pt>
                <c:pt idx="27">
                  <c:v>8.9997000000000007</c:v>
                </c:pt>
                <c:pt idx="28">
                  <c:v>9.3330000000000002</c:v>
                </c:pt>
                <c:pt idx="29">
                  <c:v>9.6662999999999997</c:v>
                </c:pt>
                <c:pt idx="30">
                  <c:v>9.9995999999999992</c:v>
                </c:pt>
                <c:pt idx="31">
                  <c:v>10.332899999999999</c:v>
                </c:pt>
                <c:pt idx="32">
                  <c:v>10.666199999999998</c:v>
                </c:pt>
                <c:pt idx="33">
                  <c:v>10.999499999999998</c:v>
                </c:pt>
                <c:pt idx="34">
                  <c:v>11.332799999999997</c:v>
                </c:pt>
                <c:pt idx="35">
                  <c:v>11.666099999999997</c:v>
                </c:pt>
                <c:pt idx="36">
                  <c:v>11.999399999999996</c:v>
                </c:pt>
                <c:pt idx="37">
                  <c:v>12.332699999999996</c:v>
                </c:pt>
                <c:pt idx="38">
                  <c:v>12.665999999999995</c:v>
                </c:pt>
                <c:pt idx="39">
                  <c:v>12.999299999999995</c:v>
                </c:pt>
                <c:pt idx="40">
                  <c:v>13.332599999999994</c:v>
                </c:pt>
                <c:pt idx="41">
                  <c:v>13.665899999999993</c:v>
                </c:pt>
                <c:pt idx="42">
                  <c:v>13.999199999999993</c:v>
                </c:pt>
                <c:pt idx="43">
                  <c:v>14.332499999999992</c:v>
                </c:pt>
                <c:pt idx="44">
                  <c:v>14.665799999999992</c:v>
                </c:pt>
                <c:pt idx="45">
                  <c:v>14.999099999999991</c:v>
                </c:pt>
                <c:pt idx="46">
                  <c:v>15.332399999999991</c:v>
                </c:pt>
                <c:pt idx="47">
                  <c:v>15.66569999999999</c:v>
                </c:pt>
                <c:pt idx="48">
                  <c:v>15.99899999999999</c:v>
                </c:pt>
                <c:pt idx="49">
                  <c:v>16.332299999999989</c:v>
                </c:pt>
                <c:pt idx="50">
                  <c:v>16.665599999999991</c:v>
                </c:pt>
                <c:pt idx="51">
                  <c:v>16.998899999999992</c:v>
                </c:pt>
                <c:pt idx="52">
                  <c:v>17.332199999999993</c:v>
                </c:pt>
                <c:pt idx="53">
                  <c:v>17.665499999999994</c:v>
                </c:pt>
                <c:pt idx="54">
                  <c:v>17.998799999999996</c:v>
                </c:pt>
                <c:pt idx="55">
                  <c:v>18.332099999999997</c:v>
                </c:pt>
                <c:pt idx="56">
                  <c:v>18.665399999999998</c:v>
                </c:pt>
                <c:pt idx="57">
                  <c:v>18.998699999999999</c:v>
                </c:pt>
                <c:pt idx="58">
                  <c:v>19.332000000000001</c:v>
                </c:pt>
                <c:pt idx="59">
                  <c:v>19.665300000000002</c:v>
                </c:pt>
                <c:pt idx="60">
                  <c:v>19.998600000000003</c:v>
                </c:pt>
                <c:pt idx="61">
                  <c:v>20.331900000000005</c:v>
                </c:pt>
                <c:pt idx="62">
                  <c:v>20.665200000000006</c:v>
                </c:pt>
                <c:pt idx="63">
                  <c:v>20.998500000000007</c:v>
                </c:pt>
                <c:pt idx="64">
                  <c:v>21.331800000000008</c:v>
                </c:pt>
                <c:pt idx="65">
                  <c:v>21.66510000000001</c:v>
                </c:pt>
                <c:pt idx="66">
                  <c:v>21.998400000000011</c:v>
                </c:pt>
                <c:pt idx="67">
                  <c:v>22.331700000000012</c:v>
                </c:pt>
                <c:pt idx="68">
                  <c:v>22.665000000000013</c:v>
                </c:pt>
                <c:pt idx="69">
                  <c:v>22.998300000000015</c:v>
                </c:pt>
                <c:pt idx="70">
                  <c:v>23.331600000000016</c:v>
                </c:pt>
                <c:pt idx="71">
                  <c:v>23.664900000000017</c:v>
                </c:pt>
                <c:pt idx="72">
                  <c:v>23.998200000000018</c:v>
                </c:pt>
                <c:pt idx="73">
                  <c:v>24.33150000000002</c:v>
                </c:pt>
                <c:pt idx="74">
                  <c:v>24.664800000000021</c:v>
                </c:pt>
                <c:pt idx="75">
                  <c:v>24.998100000000022</c:v>
                </c:pt>
                <c:pt idx="76">
                  <c:v>25.331400000000023</c:v>
                </c:pt>
                <c:pt idx="77">
                  <c:v>25.664700000000025</c:v>
                </c:pt>
                <c:pt idx="78">
                  <c:v>25.998000000000026</c:v>
                </c:pt>
                <c:pt idx="79">
                  <c:v>26.331300000000027</c:v>
                </c:pt>
                <c:pt idx="80">
                  <c:v>26.664600000000029</c:v>
                </c:pt>
                <c:pt idx="81">
                  <c:v>26.99790000000003</c:v>
                </c:pt>
                <c:pt idx="82">
                  <c:v>27.331200000000031</c:v>
                </c:pt>
                <c:pt idx="83">
                  <c:v>27.664500000000032</c:v>
                </c:pt>
                <c:pt idx="84">
                  <c:v>27.997800000000034</c:v>
                </c:pt>
                <c:pt idx="85">
                  <c:v>28.331100000000035</c:v>
                </c:pt>
                <c:pt idx="86">
                  <c:v>28.664400000000036</c:v>
                </c:pt>
                <c:pt idx="87">
                  <c:v>28.997700000000037</c:v>
                </c:pt>
                <c:pt idx="88">
                  <c:v>29.331000000000039</c:v>
                </c:pt>
                <c:pt idx="89">
                  <c:v>29.66430000000004</c:v>
                </c:pt>
                <c:pt idx="90">
                  <c:v>29.997600000000041</c:v>
                </c:pt>
                <c:pt idx="91">
                  <c:v>30.330900000000042</c:v>
                </c:pt>
                <c:pt idx="92">
                  <c:v>30.664200000000044</c:v>
                </c:pt>
                <c:pt idx="93">
                  <c:v>30.997500000000045</c:v>
                </c:pt>
                <c:pt idx="94">
                  <c:v>31.330800000000046</c:v>
                </c:pt>
                <c:pt idx="95">
                  <c:v>31.664100000000047</c:v>
                </c:pt>
                <c:pt idx="96">
                  <c:v>31.997400000000049</c:v>
                </c:pt>
                <c:pt idx="97">
                  <c:v>32.33070000000005</c:v>
                </c:pt>
                <c:pt idx="98">
                  <c:v>32.664000000000051</c:v>
                </c:pt>
                <c:pt idx="99">
                  <c:v>32.997300000000052</c:v>
                </c:pt>
                <c:pt idx="100">
                  <c:v>33.330600000000054</c:v>
                </c:pt>
                <c:pt idx="101">
                  <c:v>33.663900000000055</c:v>
                </c:pt>
                <c:pt idx="102">
                  <c:v>33.997200000000056</c:v>
                </c:pt>
                <c:pt idx="103">
                  <c:v>34.330500000000058</c:v>
                </c:pt>
                <c:pt idx="104">
                  <c:v>34.663800000000059</c:v>
                </c:pt>
                <c:pt idx="105">
                  <c:v>34.99710000000006</c:v>
                </c:pt>
                <c:pt idx="106">
                  <c:v>35.330400000000061</c:v>
                </c:pt>
                <c:pt idx="107">
                  <c:v>35.663700000000063</c:v>
                </c:pt>
                <c:pt idx="108">
                  <c:v>35.997000000000064</c:v>
                </c:pt>
                <c:pt idx="109">
                  <c:v>36.330300000000065</c:v>
                </c:pt>
                <c:pt idx="110">
                  <c:v>36.663600000000066</c:v>
                </c:pt>
                <c:pt idx="111">
                  <c:v>36.996900000000068</c:v>
                </c:pt>
                <c:pt idx="112">
                  <c:v>37.330200000000069</c:v>
                </c:pt>
                <c:pt idx="113">
                  <c:v>37.66350000000007</c:v>
                </c:pt>
                <c:pt idx="114">
                  <c:v>37.996800000000071</c:v>
                </c:pt>
                <c:pt idx="115">
                  <c:v>38.330100000000073</c:v>
                </c:pt>
                <c:pt idx="116">
                  <c:v>38.663400000000074</c:v>
                </c:pt>
                <c:pt idx="117">
                  <c:v>38.996700000000075</c:v>
                </c:pt>
                <c:pt idx="118">
                  <c:v>39.330000000000076</c:v>
                </c:pt>
                <c:pt idx="119">
                  <c:v>39.663300000000078</c:v>
                </c:pt>
                <c:pt idx="120">
                  <c:v>39.996600000000079</c:v>
                </c:pt>
                <c:pt idx="121">
                  <c:v>40.32990000000008</c:v>
                </c:pt>
                <c:pt idx="122">
                  <c:v>40.663200000000082</c:v>
                </c:pt>
                <c:pt idx="123">
                  <c:v>40.996500000000083</c:v>
                </c:pt>
                <c:pt idx="124">
                  <c:v>41.329800000000084</c:v>
                </c:pt>
                <c:pt idx="125">
                  <c:v>41.663100000000085</c:v>
                </c:pt>
                <c:pt idx="126">
                  <c:v>41.996400000000087</c:v>
                </c:pt>
                <c:pt idx="127">
                  <c:v>42.329700000000088</c:v>
                </c:pt>
                <c:pt idx="128">
                  <c:v>42.663000000000089</c:v>
                </c:pt>
                <c:pt idx="129">
                  <c:v>42.99630000000009</c:v>
                </c:pt>
                <c:pt idx="130">
                  <c:v>43.329600000000092</c:v>
                </c:pt>
                <c:pt idx="131">
                  <c:v>43.662900000000093</c:v>
                </c:pt>
                <c:pt idx="132">
                  <c:v>43.996200000000094</c:v>
                </c:pt>
                <c:pt idx="133">
                  <c:v>44.329500000000095</c:v>
                </c:pt>
                <c:pt idx="134">
                  <c:v>44.662800000000097</c:v>
                </c:pt>
                <c:pt idx="135">
                  <c:v>44.996100000000098</c:v>
                </c:pt>
                <c:pt idx="136">
                  <c:v>45.329400000000099</c:v>
                </c:pt>
                <c:pt idx="137">
                  <c:v>45.6627000000001</c:v>
                </c:pt>
                <c:pt idx="138">
                  <c:v>45.996000000000102</c:v>
                </c:pt>
                <c:pt idx="139">
                  <c:v>46.329300000000103</c:v>
                </c:pt>
                <c:pt idx="140">
                  <c:v>46.662600000000104</c:v>
                </c:pt>
                <c:pt idx="141">
                  <c:v>46.995900000000105</c:v>
                </c:pt>
                <c:pt idx="142">
                  <c:v>47.329200000000107</c:v>
                </c:pt>
                <c:pt idx="143">
                  <c:v>47.662500000000108</c:v>
                </c:pt>
                <c:pt idx="144">
                  <c:v>47.995800000000109</c:v>
                </c:pt>
                <c:pt idx="145">
                  <c:v>48.329100000000111</c:v>
                </c:pt>
                <c:pt idx="146">
                  <c:v>48.662400000000112</c:v>
                </c:pt>
                <c:pt idx="147">
                  <c:v>48.995700000000113</c:v>
                </c:pt>
                <c:pt idx="148">
                  <c:v>49.329000000000114</c:v>
                </c:pt>
                <c:pt idx="149">
                  <c:v>49.662300000000116</c:v>
                </c:pt>
                <c:pt idx="150">
                  <c:v>49.995600000000117</c:v>
                </c:pt>
                <c:pt idx="151">
                  <c:v>50.328900000000118</c:v>
                </c:pt>
                <c:pt idx="152">
                  <c:v>50.662200000000119</c:v>
                </c:pt>
                <c:pt idx="153">
                  <c:v>50.995500000000121</c:v>
                </c:pt>
                <c:pt idx="154">
                  <c:v>51.328800000000122</c:v>
                </c:pt>
                <c:pt idx="155">
                  <c:v>51.662100000000123</c:v>
                </c:pt>
                <c:pt idx="156">
                  <c:v>51.995400000000124</c:v>
                </c:pt>
                <c:pt idx="157">
                  <c:v>52.328700000000126</c:v>
                </c:pt>
                <c:pt idx="158">
                  <c:v>52.662000000000127</c:v>
                </c:pt>
                <c:pt idx="159">
                  <c:v>52.995300000000128</c:v>
                </c:pt>
                <c:pt idx="160">
                  <c:v>53.328600000000129</c:v>
                </c:pt>
                <c:pt idx="161">
                  <c:v>53.661900000000131</c:v>
                </c:pt>
                <c:pt idx="162">
                  <c:v>53.995200000000132</c:v>
                </c:pt>
                <c:pt idx="163">
                  <c:v>54.328500000000133</c:v>
                </c:pt>
                <c:pt idx="164">
                  <c:v>54.661800000000135</c:v>
                </c:pt>
                <c:pt idx="165">
                  <c:v>54.995100000000136</c:v>
                </c:pt>
                <c:pt idx="166">
                  <c:v>55.328400000000137</c:v>
                </c:pt>
                <c:pt idx="167">
                  <c:v>55.661700000000138</c:v>
                </c:pt>
                <c:pt idx="168">
                  <c:v>55.99500000000014</c:v>
                </c:pt>
                <c:pt idx="169">
                  <c:v>56.328300000000141</c:v>
                </c:pt>
                <c:pt idx="170">
                  <c:v>56.661600000000142</c:v>
                </c:pt>
                <c:pt idx="171">
                  <c:v>56.994900000000143</c:v>
                </c:pt>
                <c:pt idx="172">
                  <c:v>57.328200000000145</c:v>
                </c:pt>
                <c:pt idx="173">
                  <c:v>57.661500000000146</c:v>
                </c:pt>
                <c:pt idx="174">
                  <c:v>57.994800000000147</c:v>
                </c:pt>
                <c:pt idx="175">
                  <c:v>58.328100000000148</c:v>
                </c:pt>
                <c:pt idx="176">
                  <c:v>58.66140000000015</c:v>
                </c:pt>
                <c:pt idx="177">
                  <c:v>58.994700000000151</c:v>
                </c:pt>
                <c:pt idx="178">
                  <c:v>59.328000000000152</c:v>
                </c:pt>
                <c:pt idx="179">
                  <c:v>59.661300000000153</c:v>
                </c:pt>
                <c:pt idx="180">
                  <c:v>59.994600000000155</c:v>
                </c:pt>
                <c:pt idx="181">
                  <c:v>60.327900000000156</c:v>
                </c:pt>
                <c:pt idx="182">
                  <c:v>60.661200000000157</c:v>
                </c:pt>
                <c:pt idx="183">
                  <c:v>60.994500000000158</c:v>
                </c:pt>
                <c:pt idx="184">
                  <c:v>61.32780000000016</c:v>
                </c:pt>
                <c:pt idx="185">
                  <c:v>61.661100000000161</c:v>
                </c:pt>
                <c:pt idx="186">
                  <c:v>61.994400000000162</c:v>
                </c:pt>
                <c:pt idx="187">
                  <c:v>62.327700000000164</c:v>
                </c:pt>
                <c:pt idx="188">
                  <c:v>62.661000000000165</c:v>
                </c:pt>
                <c:pt idx="189">
                  <c:v>62.994300000000166</c:v>
                </c:pt>
                <c:pt idx="190">
                  <c:v>63.327600000000167</c:v>
                </c:pt>
                <c:pt idx="191">
                  <c:v>63.660900000000169</c:v>
                </c:pt>
                <c:pt idx="192">
                  <c:v>63.99420000000017</c:v>
                </c:pt>
                <c:pt idx="193">
                  <c:v>64.327500000000171</c:v>
                </c:pt>
                <c:pt idx="194">
                  <c:v>64.660800000000165</c:v>
                </c:pt>
                <c:pt idx="195">
                  <c:v>64.994100000000159</c:v>
                </c:pt>
              </c:numCache>
            </c:numRef>
          </c:xVal>
          <c:yVal>
            <c:numRef>
              <c:f>Datos_modelado!$F$624:$F$819</c:f>
              <c:numCache>
                <c:formatCode>General</c:formatCode>
                <c:ptCount val="196"/>
                <c:pt idx="0">
                  <c:v>7.1261501416556919E-2</c:v>
                </c:pt>
                <c:pt idx="1">
                  <c:v>9.2679917667890188E-2</c:v>
                </c:pt>
                <c:pt idx="2">
                  <c:v>0.11771457551213231</c:v>
                </c:pt>
                <c:pt idx="3">
                  <c:v>0.14564579692526586</c:v>
                </c:pt>
                <c:pt idx="4">
                  <c:v>0.17507352842868373</c:v>
                </c:pt>
                <c:pt idx="5">
                  <c:v>0.2040116147843076</c:v>
                </c:pt>
                <c:pt idx="6">
                  <c:v>0.23028165217296498</c:v>
                </c:pt>
                <c:pt idx="7">
                  <c:v>0.25211492740049496</c:v>
                </c:pt>
                <c:pt idx="8">
                  <c:v>0.26868100494206565</c:v>
                </c:pt>
                <c:pt idx="9">
                  <c:v>0.28025045062670284</c:v>
                </c:pt>
                <c:pt idx="10">
                  <c:v>0.28794368917128443</c:v>
                </c:pt>
                <c:pt idx="11">
                  <c:v>0.29021074777027667</c:v>
                </c:pt>
                <c:pt idx="12">
                  <c:v>0.29226303287580957</c:v>
                </c:pt>
                <c:pt idx="13">
                  <c:v>0.29410974363613956</c:v>
                </c:pt>
                <c:pt idx="14">
                  <c:v>0.29575980562693077</c:v>
                </c:pt>
                <c:pt idx="15">
                  <c:v>0.29722062274164335</c:v>
                </c:pt>
                <c:pt idx="16">
                  <c:v>0.29850100809654168</c:v>
                </c:pt>
                <c:pt idx="17">
                  <c:v>0.29960942615476543</c:v>
                </c:pt>
                <c:pt idx="18">
                  <c:v>0.30055321436516824</c:v>
                </c:pt>
                <c:pt idx="19">
                  <c:v>0.30134055390392867</c:v>
                </c:pt>
                <c:pt idx="20">
                  <c:v>0.30197907433334376</c:v>
                </c:pt>
                <c:pt idx="21">
                  <c:v>0.30247619816778359</c:v>
                </c:pt>
                <c:pt idx="22">
                  <c:v>0.30283913047130151</c:v>
                </c:pt>
                <c:pt idx="23">
                  <c:v>0.30307485103553444</c:v>
                </c:pt>
                <c:pt idx="24">
                  <c:v>0.30319010882370612</c:v>
                </c:pt>
                <c:pt idx="25">
                  <c:v>0.30319141839825542</c:v>
                </c:pt>
                <c:pt idx="26">
                  <c:v>0.30308505807810654</c:v>
                </c:pt>
                <c:pt idx="27">
                  <c:v>0.30287706959729688</c:v>
                </c:pt>
                <c:pt idx="28">
                  <c:v>0.30257325905991894</c:v>
                </c:pt>
                <c:pt idx="29">
                  <c:v>0.30217919900741275</c:v>
                </c:pt>
                <c:pt idx="30">
                  <c:v>0.30170023143338182</c:v>
                </c:pt>
                <c:pt idx="31">
                  <c:v>0.30114147159851012</c:v>
                </c:pt>
                <c:pt idx="32">
                  <c:v>0.30050781251397768</c:v>
                </c:pt>
                <c:pt idx="33">
                  <c:v>0.29980392997617611</c:v>
                </c:pt>
                <c:pt idx="34">
                  <c:v>0.29903428804860666</c:v>
                </c:pt>
                <c:pt idx="35">
                  <c:v>0.29820314489874089</c:v>
                </c:pt>
                <c:pt idx="36">
                  <c:v>0.29731455890841241</c:v>
                </c:pt>
                <c:pt idx="37">
                  <c:v>0.29637239498609469</c:v>
                </c:pt>
                <c:pt idx="38">
                  <c:v>0.2953803310182701</c:v>
                </c:pt>
                <c:pt idx="39">
                  <c:v>0.29434186440509441</c:v>
                </c:pt>
                <c:pt idx="40">
                  <c:v>0.29326031863277496</c:v>
                </c:pt>
                <c:pt idx="41">
                  <c:v>0.29213884984156702</c:v>
                </c:pt>
                <c:pt idx="42">
                  <c:v>0.29098045335412265</c:v>
                </c:pt>
                <c:pt idx="43">
                  <c:v>0.28978797013414487</c:v>
                </c:pt>
                <c:pt idx="44">
                  <c:v>0.28856409314996295</c:v>
                </c:pt>
                <c:pt idx="45">
                  <c:v>0.28731137362180015</c:v>
                </c:pt>
                <c:pt idx="46">
                  <c:v>0.28603222713520132</c:v>
                </c:pt>
                <c:pt idx="47">
                  <c:v>0.28472893960635559</c:v>
                </c:pt>
                <c:pt idx="48">
                  <c:v>0.28340367308794373</c:v>
                </c:pt>
                <c:pt idx="49">
                  <c:v>0.28205847140667911</c:v>
                </c:pt>
                <c:pt idx="50">
                  <c:v>0.28069526562594532</c:v>
                </c:pt>
                <c:pt idx="51">
                  <c:v>0.27931587932888163</c:v>
                </c:pt>
                <c:pt idx="52">
                  <c:v>0.2779220337189558</c:v>
                </c:pt>
                <c:pt idx="53">
                  <c:v>0.27651535253653997</c:v>
                </c:pt>
                <c:pt idx="54">
                  <c:v>0.27509736679125613</c:v>
                </c:pt>
                <c:pt idx="55">
                  <c:v>0.27366951931094369</c:v>
                </c:pt>
                <c:pt idx="56">
                  <c:v>0.27223316910901479</c:v>
                </c:pt>
                <c:pt idx="57">
                  <c:v>0.27078959557273447</c:v>
                </c:pt>
                <c:pt idx="58">
                  <c:v>0.26934000247560591</c:v>
                </c:pt>
                <c:pt idx="59">
                  <c:v>0.26788552181756986</c:v>
                </c:pt>
                <c:pt idx="60">
                  <c:v>0.26642721749715836</c:v>
                </c:pt>
                <c:pt idx="61">
                  <c:v>0.2649660888200816</c:v>
                </c:pt>
                <c:pt idx="62">
                  <c:v>0.26350307384899302</c:v>
                </c:pt>
                <c:pt idx="63">
                  <c:v>0.26203905259937427</c:v>
                </c:pt>
                <c:pt idx="64">
                  <c:v>0.26057485008662185</c:v>
                </c:pt>
                <c:pt idx="65">
                  <c:v>0.25911123922950158</c:v>
                </c:pt>
                <c:pt idx="66">
                  <c:v>0.25764894361518648</c:v>
                </c:pt>
                <c:pt idx="67">
                  <c:v>0.25618864013109871</c:v>
                </c:pt>
                <c:pt idx="68">
                  <c:v>0.2547309614687509</c:v>
                </c:pt>
                <c:pt idx="69">
                  <c:v>0.25327649853356293</c:v>
                </c:pt>
                <c:pt idx="70">
                  <c:v>0.25182580258774928</c:v>
                </c:pt>
                <c:pt idx="71">
                  <c:v>0.25037938758928957</c:v>
                </c:pt>
                <c:pt idx="72">
                  <c:v>0.24893773210283535</c:v>
                </c:pt>
                <c:pt idx="73">
                  <c:v>0.24750128127349144</c:v>
                </c:pt>
                <c:pt idx="74">
                  <c:v>0.24607044866755509</c:v>
                </c:pt>
                <c:pt idx="75">
                  <c:v>0.24464561801918439</c:v>
                </c:pt>
                <c:pt idx="76">
                  <c:v>0.24322714488734359</c:v>
                </c:pt>
                <c:pt idx="77">
                  <c:v>0.241815358227222</c:v>
                </c:pt>
                <c:pt idx="78">
                  <c:v>0.24041056188017562</c:v>
                </c:pt>
                <c:pt idx="79">
                  <c:v>0.23901303598609289</c:v>
                </c:pt>
                <c:pt idx="80">
                  <c:v>0.23762303832193404</c:v>
                </c:pt>
                <c:pt idx="81">
                  <c:v>0.23624080557004729</c:v>
                </c:pt>
                <c:pt idx="82">
                  <c:v>0.23486655451971644</c:v>
                </c:pt>
                <c:pt idx="83">
                  <c:v>0.23350048320525008</c:v>
                </c:pt>
                <c:pt idx="84">
                  <c:v>0.23214277198378233</c:v>
                </c:pt>
                <c:pt idx="85">
                  <c:v>0.23079358455581378</c:v>
                </c:pt>
                <c:pt idx="86">
                  <c:v>0.229453068931389</c:v>
                </c:pt>
                <c:pt idx="87">
                  <c:v>0.22812135834467312</c:v>
                </c:pt>
                <c:pt idx="88">
                  <c:v>0.22679857211956519</c:v>
                </c:pt>
                <c:pt idx="89">
                  <c:v>0.22548481648886101</c:v>
                </c:pt>
                <c:pt idx="90">
                  <c:v>0.22418018536936019</c:v>
                </c:pt>
                <c:pt idx="91">
                  <c:v>0.22288476109519786</c:v>
                </c:pt>
                <c:pt idx="92">
                  <c:v>0.2215986151115715</c:v>
                </c:pt>
                <c:pt idx="93">
                  <c:v>0.22032180863092501</c:v>
                </c:pt>
                <c:pt idx="94">
                  <c:v>0.21905439325355586</c:v>
                </c:pt>
                <c:pt idx="95">
                  <c:v>0.21779641155450633</c:v>
                </c:pt>
                <c:pt idx="96">
                  <c:v>0.21654789763851459</c:v>
                </c:pt>
                <c:pt idx="97">
                  <c:v>0.21530887766470658</c:v>
                </c:pt>
                <c:pt idx="98">
                  <c:v>0.21407937034262559</c:v>
                </c:pt>
                <c:pt idx="99">
                  <c:v>0.21285938740111832</c:v>
                </c:pt>
                <c:pt idx="100">
                  <c:v>0.21164893403151286</c:v>
                </c:pt>
                <c:pt idx="101">
                  <c:v>0.21044800930645638</c:v>
                </c:pt>
                <c:pt idx="102">
                  <c:v>0.20925660657570486</c:v>
                </c:pt>
                <c:pt idx="103">
                  <c:v>0.20807471384009241</c:v>
                </c:pt>
                <c:pt idx="104">
                  <c:v>0.20690231410485529</c:v>
                </c:pt>
                <c:pt idx="105">
                  <c:v>0.20573938571368905</c:v>
                </c:pt>
                <c:pt idx="106">
                  <c:v>0.20458590266301274</c:v>
                </c:pt>
                <c:pt idx="107">
                  <c:v>0.20344183490073064</c:v>
                </c:pt>
                <c:pt idx="108">
                  <c:v>0.20230714860702403</c:v>
                </c:pt>
                <c:pt idx="109">
                  <c:v>0.20118180645980657</c:v>
                </c:pt>
                <c:pt idx="110">
                  <c:v>0.20006576788532926</c:v>
                </c:pt>
                <c:pt idx="111">
                  <c:v>0.19895898929472949</c:v>
                </c:pt>
                <c:pt idx="112">
                  <c:v>0.19786142430728221</c:v>
                </c:pt>
                <c:pt idx="113">
                  <c:v>0.19677302396106477</c:v>
                </c:pt>
                <c:pt idx="114">
                  <c:v>0.19569373691171379</c:v>
                </c:pt>
                <c:pt idx="115">
                  <c:v>0.19462350961991465</c:v>
                </c:pt>
                <c:pt idx="116">
                  <c:v>0.19356228652822924</c:v>
                </c:pt>
                <c:pt idx="117">
                  <c:v>0.19251001022783637</c:v>
                </c:pt>
                <c:pt idx="118">
                  <c:v>0.19146662161572917</c:v>
                </c:pt>
                <c:pt idx="119">
                  <c:v>0.19043206004288246</c:v>
                </c:pt>
                <c:pt idx="120">
                  <c:v>0.18940626345387876</c:v>
                </c:pt>
                <c:pt idx="121">
                  <c:v>0.18838916851845192</c:v>
                </c:pt>
                <c:pt idx="122">
                  <c:v>0.18738071075538626</c:v>
                </c:pt>
                <c:pt idx="123">
                  <c:v>0.18638082464918385</c:v>
                </c:pt>
                <c:pt idx="124">
                  <c:v>0.18538944375988942</c:v>
                </c:pt>
                <c:pt idx="125">
                  <c:v>0.18440650082644491</c:v>
                </c:pt>
                <c:pt idx="126">
                  <c:v>0.18343192786392237</c:v>
                </c:pt>
                <c:pt idx="127">
                  <c:v>0.18246565625496661</c:v>
                </c:pt>
                <c:pt idx="128">
                  <c:v>0.181507616835762</c:v>
                </c:pt>
                <c:pt idx="129">
                  <c:v>0.18055773997681951</c:v>
                </c:pt>
                <c:pt idx="130">
                  <c:v>0.17961595565886573</c:v>
                </c:pt>
                <c:pt idx="131">
                  <c:v>0.17868219354409876</c:v>
                </c:pt>
                <c:pt idx="132">
                  <c:v>0.17775638304306346</c:v>
                </c:pt>
                <c:pt idx="133">
                  <c:v>0.17683845337738474</c:v>
                </c:pt>
                <c:pt idx="134">
                  <c:v>0.17592833363858268</c:v>
                </c:pt>
                <c:pt idx="135">
                  <c:v>0.1750259528431849</c:v>
                </c:pt>
                <c:pt idx="136">
                  <c:v>0.17413123998433683</c:v>
                </c:pt>
                <c:pt idx="137">
                  <c:v>0.1732441240801019</c:v>
                </c:pt>
                <c:pt idx="138">
                  <c:v>0.17236453421863226</c:v>
                </c:pt>
                <c:pt idx="139">
                  <c:v>0.17149239960038182</c:v>
                </c:pt>
                <c:pt idx="140">
                  <c:v>0.17062764957752291</c:v>
                </c:pt>
                <c:pt idx="141">
                  <c:v>0.16977021369072176</c:v>
                </c:pt>
                <c:pt idx="142">
                  <c:v>0.16892002170341613</c:v>
                </c:pt>
                <c:pt idx="143">
                  <c:v>0.1680770036337346</c:v>
                </c:pt>
                <c:pt idx="144">
                  <c:v>0.16724108978418628</c:v>
                </c:pt>
                <c:pt idx="145">
                  <c:v>0.16641221076924584</c:v>
                </c:pt>
                <c:pt idx="146">
                  <c:v>0.16559029754094839</c:v>
                </c:pt>
                <c:pt idx="147">
                  <c:v>0.16477528141260764</c:v>
                </c:pt>
                <c:pt idx="148">
                  <c:v>0.16396709408075921</c:v>
                </c:pt>
                <c:pt idx="149">
                  <c:v>0.1631656676454302</c:v>
                </c:pt>
                <c:pt idx="150">
                  <c:v>0.16237093462882751</c:v>
                </c:pt>
                <c:pt idx="151">
                  <c:v>0.16158282799253454</c:v>
                </c:pt>
                <c:pt idx="152">
                  <c:v>0.1608012811533005</c:v>
                </c:pt>
                <c:pt idx="153">
                  <c:v>0.1600262279975003</c:v>
                </c:pt>
                <c:pt idx="154">
                  <c:v>0.15925760289434288</c:v>
                </c:pt>
                <c:pt idx="155">
                  <c:v>0.15849534070789734</c:v>
                </c:pt>
                <c:pt idx="156">
                  <c:v>0.15773937680800554</c:v>
                </c:pt>
                <c:pt idx="157">
                  <c:v>0.15698964708014435</c:v>
                </c:pt>
                <c:pt idx="158">
                  <c:v>0.15624608793429903</c:v>
                </c:pt>
                <c:pt idx="159">
                  <c:v>0.15550863631290407</c:v>
                </c:pt>
                <c:pt idx="160">
                  <c:v>0.1547772296979065</c:v>
                </c:pt>
                <c:pt idx="161">
                  <c:v>0.154051806117003</c:v>
                </c:pt>
                <c:pt idx="162">
                  <c:v>0.15333230414909885</c:v>
                </c:pt>
                <c:pt idx="163">
                  <c:v>0.15261866292903573</c:v>
                </c:pt>
                <c:pt idx="164">
                  <c:v>0.1519108221516309</c:v>
                </c:pt>
                <c:pt idx="165">
                  <c:v>0.15120872207507002</c:v>
                </c:pt>
                <c:pt idx="166">
                  <c:v>0.1505123035236921</c:v>
                </c:pt>
                <c:pt idx="167">
                  <c:v>0.14982150789020354</c:v>
                </c:pt>
                <c:pt idx="168">
                  <c:v>0.14913627713735655</c:v>
                </c:pt>
                <c:pt idx="169">
                  <c:v>0.14845655379912501</c:v>
                </c:pt>
                <c:pt idx="170">
                  <c:v>0.14778228098140889</c:v>
                </c:pt>
                <c:pt idx="171">
                  <c:v>0.14711340236229709</c:v>
                </c:pt>
                <c:pt idx="172">
                  <c:v>0.1464498621919168</c:v>
                </c:pt>
                <c:pt idx="173">
                  <c:v>0.14579160529189586</c:v>
                </c:pt>
                <c:pt idx="174">
                  <c:v>0.1451385770544629</c:v>
                </c:pt>
                <c:pt idx="175">
                  <c:v>0.14449072344121022</c:v>
                </c:pt>
                <c:pt idx="176">
                  <c:v>0.14384799098154016</c:v>
                </c:pt>
                <c:pt idx="177">
                  <c:v>0.1432103267708176</c:v>
                </c:pt>
                <c:pt idx="178">
                  <c:v>0.14257767846824848</c:v>
                </c:pt>
                <c:pt idx="179">
                  <c:v>0.14194999429450245</c:v>
                </c:pt>
                <c:pt idx="180">
                  <c:v>0.14132722302909906</c:v>
                </c:pt>
                <c:pt idx="181">
                  <c:v>0.14070931400757303</c:v>
                </c:pt>
                <c:pt idx="182">
                  <c:v>0.14009621711843609</c:v>
                </c:pt>
                <c:pt idx="183">
                  <c:v>0.13948788279994945</c:v>
                </c:pt>
                <c:pt idx="184">
                  <c:v>0.13888426203672172</c:v>
                </c:pt>
                <c:pt idx="185">
                  <c:v>0.1382853063561463</c:v>
                </c:pt>
                <c:pt idx="186">
                  <c:v>0.13769096782468918</c:v>
                </c:pt>
                <c:pt idx="187">
                  <c:v>0.13710119904404289</c:v>
                </c:pt>
                <c:pt idx="188">
                  <c:v>0.13651595314715328</c:v>
                </c:pt>
                <c:pt idx="189">
                  <c:v>0.13593518379413475</c:v>
                </c:pt>
                <c:pt idx="190">
                  <c:v>0.13535884516807936</c:v>
                </c:pt>
                <c:pt idx="191">
                  <c:v>0.13478689197077423</c:v>
                </c:pt>
                <c:pt idx="192">
                  <c:v>0.13421927941833203</c:v>
                </c:pt>
                <c:pt idx="193">
                  <c:v>0.1336559632367457</c:v>
                </c:pt>
                <c:pt idx="194">
                  <c:v>0.13309689965737467</c:v>
                </c:pt>
                <c:pt idx="195">
                  <c:v>0.13254204541237044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904"/>
        <c:axId val="117980544"/>
      </c:scatterChart>
      <c:valAx>
        <c:axId val="1181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80544"/>
        <c:crosses val="autoZero"/>
        <c:crossBetween val="midCat"/>
      </c:valAx>
      <c:valAx>
        <c:axId val="117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2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229</xdr:row>
      <xdr:rowOff>180975</xdr:rowOff>
    </xdr:from>
    <xdr:to>
      <xdr:col>14</xdr:col>
      <xdr:colOff>371475</xdr:colOff>
      <xdr:row>244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246</xdr:row>
      <xdr:rowOff>114300</xdr:rowOff>
    </xdr:from>
    <xdr:to>
      <xdr:col>13</xdr:col>
      <xdr:colOff>352425</xdr:colOff>
      <xdr:row>261</xdr:row>
      <xdr:rowOff>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262</xdr:row>
      <xdr:rowOff>152400</xdr:rowOff>
    </xdr:from>
    <xdr:to>
      <xdr:col>15</xdr:col>
      <xdr:colOff>742950</xdr:colOff>
      <xdr:row>277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733425</xdr:colOff>
      <xdr:row>279</xdr:row>
      <xdr:rowOff>85725</xdr:rowOff>
    </xdr:from>
    <xdr:to>
      <xdr:col>17</xdr:col>
      <xdr:colOff>409575</xdr:colOff>
      <xdr:row>293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296</xdr:row>
      <xdr:rowOff>133350</xdr:rowOff>
    </xdr:from>
    <xdr:to>
      <xdr:col>13</xdr:col>
      <xdr:colOff>457200</xdr:colOff>
      <xdr:row>311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311</xdr:row>
      <xdr:rowOff>38100</xdr:rowOff>
    </xdr:from>
    <xdr:to>
      <xdr:col>13</xdr:col>
      <xdr:colOff>9525</xdr:colOff>
      <xdr:row>325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647700</xdr:colOff>
      <xdr:row>340</xdr:row>
      <xdr:rowOff>133350</xdr:rowOff>
    </xdr:from>
    <xdr:to>
      <xdr:col>14</xdr:col>
      <xdr:colOff>647700</xdr:colOff>
      <xdr:row>355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358</xdr:row>
      <xdr:rowOff>180975</xdr:rowOff>
    </xdr:from>
    <xdr:to>
      <xdr:col>14</xdr:col>
      <xdr:colOff>352425</xdr:colOff>
      <xdr:row>373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685800</xdr:colOff>
      <xdr:row>374</xdr:row>
      <xdr:rowOff>0</xdr:rowOff>
    </xdr:from>
    <xdr:to>
      <xdr:col>14</xdr:col>
      <xdr:colOff>685800</xdr:colOff>
      <xdr:row>388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390</xdr:row>
      <xdr:rowOff>47625</xdr:rowOff>
    </xdr:from>
    <xdr:to>
      <xdr:col>13</xdr:col>
      <xdr:colOff>0</xdr:colOff>
      <xdr:row>404</xdr:row>
      <xdr:rowOff>123825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427</xdr:row>
      <xdr:rowOff>180975</xdr:rowOff>
    </xdr:from>
    <xdr:to>
      <xdr:col>13</xdr:col>
      <xdr:colOff>28575</xdr:colOff>
      <xdr:row>442</xdr:row>
      <xdr:rowOff>66675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390525</xdr:colOff>
      <xdr:row>897</xdr:row>
      <xdr:rowOff>38100</xdr:rowOff>
    </xdr:from>
    <xdr:to>
      <xdr:col>13</xdr:col>
      <xdr:colOff>390525</xdr:colOff>
      <xdr:row>911</xdr:row>
      <xdr:rowOff>114300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704850</xdr:colOff>
      <xdr:row>820</xdr:row>
      <xdr:rowOff>19050</xdr:rowOff>
    </xdr:from>
    <xdr:to>
      <xdr:col>13</xdr:col>
      <xdr:colOff>704850</xdr:colOff>
      <xdr:row>834</xdr:row>
      <xdr:rowOff>95250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714375</xdr:colOff>
      <xdr:row>834</xdr:row>
      <xdr:rowOff>171450</xdr:rowOff>
    </xdr:from>
    <xdr:to>
      <xdr:col>13</xdr:col>
      <xdr:colOff>714375</xdr:colOff>
      <xdr:row>849</xdr:row>
      <xdr:rowOff>57150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742950</xdr:colOff>
      <xdr:row>851</xdr:row>
      <xdr:rowOff>38100</xdr:rowOff>
    </xdr:from>
    <xdr:to>
      <xdr:col>13</xdr:col>
      <xdr:colOff>742950</xdr:colOff>
      <xdr:row>865</xdr:row>
      <xdr:rowOff>114300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742950</xdr:colOff>
      <xdr:row>866</xdr:row>
      <xdr:rowOff>19050</xdr:rowOff>
    </xdr:from>
    <xdr:to>
      <xdr:col>13</xdr:col>
      <xdr:colOff>742950</xdr:colOff>
      <xdr:row>880</xdr:row>
      <xdr:rowOff>95250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9525</xdr:colOff>
      <xdr:row>882</xdr:row>
      <xdr:rowOff>104775</xdr:rowOff>
    </xdr:from>
    <xdr:to>
      <xdr:col>14</xdr:col>
      <xdr:colOff>9525</xdr:colOff>
      <xdr:row>896</xdr:row>
      <xdr:rowOff>180975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533400</xdr:colOff>
      <xdr:row>896</xdr:row>
      <xdr:rowOff>171450</xdr:rowOff>
    </xdr:from>
    <xdr:to>
      <xdr:col>19</xdr:col>
      <xdr:colOff>533400</xdr:colOff>
      <xdr:row>911</xdr:row>
      <xdr:rowOff>57150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371475</xdr:colOff>
      <xdr:row>913</xdr:row>
      <xdr:rowOff>66675</xdr:rowOff>
    </xdr:from>
    <xdr:to>
      <xdr:col>13</xdr:col>
      <xdr:colOff>371475</xdr:colOff>
      <xdr:row>927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361950</xdr:colOff>
      <xdr:row>928</xdr:row>
      <xdr:rowOff>28575</xdr:rowOff>
    </xdr:from>
    <xdr:to>
      <xdr:col>13</xdr:col>
      <xdr:colOff>361950</xdr:colOff>
      <xdr:row>942</xdr:row>
      <xdr:rowOff>104775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457200</xdr:colOff>
      <xdr:row>928</xdr:row>
      <xdr:rowOff>38100</xdr:rowOff>
    </xdr:from>
    <xdr:to>
      <xdr:col>19</xdr:col>
      <xdr:colOff>457200</xdr:colOff>
      <xdr:row>942</xdr:row>
      <xdr:rowOff>114300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962025</xdr:colOff>
      <xdr:row>951</xdr:row>
      <xdr:rowOff>47625</xdr:rowOff>
    </xdr:from>
    <xdr:to>
      <xdr:col>12</xdr:col>
      <xdr:colOff>733425</xdr:colOff>
      <xdr:row>965</xdr:row>
      <xdr:rowOff>123825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981075</xdr:colOff>
      <xdr:row>966</xdr:row>
      <xdr:rowOff>161925</xdr:rowOff>
    </xdr:from>
    <xdr:to>
      <xdr:col>12</xdr:col>
      <xdr:colOff>752475</xdr:colOff>
      <xdr:row>981</xdr:row>
      <xdr:rowOff>47625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685800</xdr:colOff>
      <xdr:row>494</xdr:row>
      <xdr:rowOff>19050</xdr:rowOff>
    </xdr:from>
    <xdr:to>
      <xdr:col>13</xdr:col>
      <xdr:colOff>685800</xdr:colOff>
      <xdr:row>508</xdr:row>
      <xdr:rowOff>95250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466725</xdr:colOff>
      <xdr:row>1267</xdr:row>
      <xdr:rowOff>161925</xdr:rowOff>
    </xdr:from>
    <xdr:to>
      <xdr:col>13</xdr:col>
      <xdr:colOff>466725</xdr:colOff>
      <xdr:row>1282</xdr:row>
      <xdr:rowOff>47625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428625</xdr:colOff>
      <xdr:row>1302</xdr:row>
      <xdr:rowOff>28575</xdr:rowOff>
    </xdr:from>
    <xdr:to>
      <xdr:col>13</xdr:col>
      <xdr:colOff>428625</xdr:colOff>
      <xdr:row>1316</xdr:row>
      <xdr:rowOff>104775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981075</xdr:colOff>
      <xdr:row>455</xdr:row>
      <xdr:rowOff>28575</xdr:rowOff>
    </xdr:from>
    <xdr:to>
      <xdr:col>12</xdr:col>
      <xdr:colOff>752475</xdr:colOff>
      <xdr:row>469</xdr:row>
      <xdr:rowOff>104775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19050</xdr:colOff>
      <xdr:row>545</xdr:row>
      <xdr:rowOff>19050</xdr:rowOff>
    </xdr:from>
    <xdr:to>
      <xdr:col>13</xdr:col>
      <xdr:colOff>19050</xdr:colOff>
      <xdr:row>559</xdr:row>
      <xdr:rowOff>95250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866775</xdr:colOff>
      <xdr:row>624</xdr:row>
      <xdr:rowOff>57150</xdr:rowOff>
    </xdr:from>
    <xdr:to>
      <xdr:col>12</xdr:col>
      <xdr:colOff>638175</xdr:colOff>
      <xdr:row>638</xdr:row>
      <xdr:rowOff>133350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733425</xdr:colOff>
      <xdr:row>986</xdr:row>
      <xdr:rowOff>142875</xdr:rowOff>
    </xdr:from>
    <xdr:to>
      <xdr:col>12</xdr:col>
      <xdr:colOff>504825</xdr:colOff>
      <xdr:row>1001</xdr:row>
      <xdr:rowOff>28575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152400</xdr:colOff>
      <xdr:row>1019</xdr:row>
      <xdr:rowOff>142875</xdr:rowOff>
    </xdr:from>
    <xdr:to>
      <xdr:col>13</xdr:col>
      <xdr:colOff>152400</xdr:colOff>
      <xdr:row>1034</xdr:row>
      <xdr:rowOff>28575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247650</xdr:colOff>
      <xdr:row>1050</xdr:row>
      <xdr:rowOff>9525</xdr:rowOff>
    </xdr:from>
    <xdr:to>
      <xdr:col>13</xdr:col>
      <xdr:colOff>247650</xdr:colOff>
      <xdr:row>1064</xdr:row>
      <xdr:rowOff>85725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219075</xdr:colOff>
      <xdr:row>1064</xdr:row>
      <xdr:rowOff>66675</xdr:rowOff>
    </xdr:from>
    <xdr:to>
      <xdr:col>13</xdr:col>
      <xdr:colOff>219075</xdr:colOff>
      <xdr:row>1078</xdr:row>
      <xdr:rowOff>142875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47625</xdr:colOff>
      <xdr:row>1081</xdr:row>
      <xdr:rowOff>161925</xdr:rowOff>
    </xdr:from>
    <xdr:to>
      <xdr:col>13</xdr:col>
      <xdr:colOff>47625</xdr:colOff>
      <xdr:row>1096</xdr:row>
      <xdr:rowOff>47625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76200</xdr:colOff>
      <xdr:row>1118</xdr:row>
      <xdr:rowOff>28575</xdr:rowOff>
    </xdr:from>
    <xdr:to>
      <xdr:col>13</xdr:col>
      <xdr:colOff>76200</xdr:colOff>
      <xdr:row>1132</xdr:row>
      <xdr:rowOff>104775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876300</xdr:colOff>
      <xdr:row>1155</xdr:row>
      <xdr:rowOff>95250</xdr:rowOff>
    </xdr:from>
    <xdr:to>
      <xdr:col>12</xdr:col>
      <xdr:colOff>647700</xdr:colOff>
      <xdr:row>1169</xdr:row>
      <xdr:rowOff>171450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866775</xdr:colOff>
      <xdr:row>1193</xdr:row>
      <xdr:rowOff>66675</xdr:rowOff>
    </xdr:from>
    <xdr:to>
      <xdr:col>12</xdr:col>
      <xdr:colOff>638175</xdr:colOff>
      <xdr:row>1207</xdr:row>
      <xdr:rowOff>142875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666750</xdr:colOff>
      <xdr:row>1228</xdr:row>
      <xdr:rowOff>152400</xdr:rowOff>
    </xdr:from>
    <xdr:to>
      <xdr:col>13</xdr:col>
      <xdr:colOff>666750</xdr:colOff>
      <xdr:row>1243</xdr:row>
      <xdr:rowOff>38100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685800</xdr:colOff>
      <xdr:row>1244</xdr:row>
      <xdr:rowOff>66675</xdr:rowOff>
    </xdr:from>
    <xdr:to>
      <xdr:col>13</xdr:col>
      <xdr:colOff>685800</xdr:colOff>
      <xdr:row>1258</xdr:row>
      <xdr:rowOff>142875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714375</xdr:colOff>
      <xdr:row>1341</xdr:row>
      <xdr:rowOff>0</xdr:rowOff>
    </xdr:from>
    <xdr:to>
      <xdr:col>13</xdr:col>
      <xdr:colOff>714375</xdr:colOff>
      <xdr:row>1355</xdr:row>
      <xdr:rowOff>76200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704850</xdr:colOff>
      <xdr:row>1377</xdr:row>
      <xdr:rowOff>47625</xdr:rowOff>
    </xdr:from>
    <xdr:to>
      <xdr:col>13</xdr:col>
      <xdr:colOff>704850</xdr:colOff>
      <xdr:row>1391</xdr:row>
      <xdr:rowOff>123825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9525</xdr:colOff>
      <xdr:row>1392</xdr:row>
      <xdr:rowOff>152400</xdr:rowOff>
    </xdr:from>
    <xdr:to>
      <xdr:col>14</xdr:col>
      <xdr:colOff>9525</xdr:colOff>
      <xdr:row>1407</xdr:row>
      <xdr:rowOff>38100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581025</xdr:colOff>
      <xdr:row>1413</xdr:row>
      <xdr:rowOff>47625</xdr:rowOff>
    </xdr:from>
    <xdr:to>
      <xdr:col>13</xdr:col>
      <xdr:colOff>581025</xdr:colOff>
      <xdr:row>1427</xdr:row>
      <xdr:rowOff>123825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590550</xdr:colOff>
      <xdr:row>1428</xdr:row>
      <xdr:rowOff>66675</xdr:rowOff>
    </xdr:from>
    <xdr:to>
      <xdr:col>13</xdr:col>
      <xdr:colOff>590550</xdr:colOff>
      <xdr:row>1442</xdr:row>
      <xdr:rowOff>142875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95250</xdr:colOff>
      <xdr:row>0</xdr:row>
      <xdr:rowOff>47625</xdr:rowOff>
    </xdr:from>
    <xdr:to>
      <xdr:col>13</xdr:col>
      <xdr:colOff>95250</xdr:colOff>
      <xdr:row>14</xdr:row>
      <xdr:rowOff>123825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114300</xdr:colOff>
      <xdr:row>15</xdr:row>
      <xdr:rowOff>38100</xdr:rowOff>
    </xdr:from>
    <xdr:to>
      <xdr:col>13</xdr:col>
      <xdr:colOff>114300</xdr:colOff>
      <xdr:row>29</xdr:row>
      <xdr:rowOff>114300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114300</xdr:colOff>
      <xdr:row>30</xdr:row>
      <xdr:rowOff>66675</xdr:rowOff>
    </xdr:from>
    <xdr:to>
      <xdr:col>13</xdr:col>
      <xdr:colOff>114300</xdr:colOff>
      <xdr:row>44</xdr:row>
      <xdr:rowOff>142875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114300</xdr:colOff>
      <xdr:row>43</xdr:row>
      <xdr:rowOff>171450</xdr:rowOff>
    </xdr:from>
    <xdr:to>
      <xdr:col>13</xdr:col>
      <xdr:colOff>114300</xdr:colOff>
      <xdr:row>58</xdr:row>
      <xdr:rowOff>57150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190500</xdr:colOff>
      <xdr:row>279</xdr:row>
      <xdr:rowOff>47625</xdr:rowOff>
    </xdr:from>
    <xdr:to>
      <xdr:col>11</xdr:col>
      <xdr:colOff>723900</xdr:colOff>
      <xdr:row>293</xdr:row>
      <xdr:rowOff>123825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66675</xdr:colOff>
      <xdr:row>405</xdr:row>
      <xdr:rowOff>28575</xdr:rowOff>
    </xdr:from>
    <xdr:to>
      <xdr:col>13</xdr:col>
      <xdr:colOff>66675</xdr:colOff>
      <xdr:row>419</xdr:row>
      <xdr:rowOff>104775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324</xdr:row>
      <xdr:rowOff>133350</xdr:rowOff>
    </xdr:from>
    <xdr:to>
      <xdr:col>13</xdr:col>
      <xdr:colOff>0</xdr:colOff>
      <xdr:row>339</xdr:row>
      <xdr:rowOff>19050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838200</xdr:colOff>
      <xdr:row>204</xdr:row>
      <xdr:rowOff>133350</xdr:rowOff>
    </xdr:from>
    <xdr:to>
      <xdr:col>12</xdr:col>
      <xdr:colOff>609600</xdr:colOff>
      <xdr:row>219</xdr:row>
      <xdr:rowOff>19050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619125</xdr:colOff>
      <xdr:row>262</xdr:row>
      <xdr:rowOff>104775</xdr:rowOff>
    </xdr:from>
    <xdr:to>
      <xdr:col>12</xdr:col>
      <xdr:colOff>390525</xdr:colOff>
      <xdr:row>276</xdr:row>
      <xdr:rowOff>180975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971550</xdr:colOff>
      <xdr:row>439</xdr:row>
      <xdr:rowOff>57150</xdr:rowOff>
    </xdr:from>
    <xdr:to>
      <xdr:col>12</xdr:col>
      <xdr:colOff>742950</xdr:colOff>
      <xdr:row>453</xdr:row>
      <xdr:rowOff>133350</xdr:rowOff>
    </xdr:to>
    <xdr:graphicFrame macro="">
      <xdr:nvGraphicFramePr>
        <xdr:cNvPr id="5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866775</xdr:colOff>
      <xdr:row>470</xdr:row>
      <xdr:rowOff>123825</xdr:rowOff>
    </xdr:from>
    <xdr:to>
      <xdr:col>12</xdr:col>
      <xdr:colOff>638175</xdr:colOff>
      <xdr:row>485</xdr:row>
      <xdr:rowOff>9525</xdr:rowOff>
    </xdr:to>
    <xdr:graphicFrame macro="">
      <xdr:nvGraphicFramePr>
        <xdr:cNvPr id="5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333375</xdr:colOff>
      <xdr:row>510</xdr:row>
      <xdr:rowOff>114300</xdr:rowOff>
    </xdr:from>
    <xdr:to>
      <xdr:col>13</xdr:col>
      <xdr:colOff>333375</xdr:colOff>
      <xdr:row>525</xdr:row>
      <xdr:rowOff>0</xdr:rowOff>
    </xdr:to>
    <xdr:graphicFrame macro="">
      <xdr:nvGraphicFramePr>
        <xdr:cNvPr id="5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923925</xdr:colOff>
      <xdr:row>560</xdr:row>
      <xdr:rowOff>47625</xdr:rowOff>
    </xdr:from>
    <xdr:to>
      <xdr:col>12</xdr:col>
      <xdr:colOff>695325</xdr:colOff>
      <xdr:row>574</xdr:row>
      <xdr:rowOff>123825</xdr:rowOff>
    </xdr:to>
    <xdr:graphicFrame macro="">
      <xdr:nvGraphicFramePr>
        <xdr:cNvPr id="6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971550</xdr:colOff>
      <xdr:row>639</xdr:row>
      <xdr:rowOff>38100</xdr:rowOff>
    </xdr:from>
    <xdr:to>
      <xdr:col>12</xdr:col>
      <xdr:colOff>742950</xdr:colOff>
      <xdr:row>653</xdr:row>
      <xdr:rowOff>114300</xdr:rowOff>
    </xdr:to>
    <xdr:graphicFrame macro="">
      <xdr:nvGraphicFramePr>
        <xdr:cNvPr id="6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123825</xdr:colOff>
      <xdr:row>826</xdr:row>
      <xdr:rowOff>28575</xdr:rowOff>
    </xdr:from>
    <xdr:to>
      <xdr:col>11</xdr:col>
      <xdr:colOff>657225</xdr:colOff>
      <xdr:row>840</xdr:row>
      <xdr:rowOff>104775</xdr:rowOff>
    </xdr:to>
    <xdr:graphicFrame macro="">
      <xdr:nvGraphicFramePr>
        <xdr:cNvPr id="6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171450</xdr:colOff>
      <xdr:row>857</xdr:row>
      <xdr:rowOff>95250</xdr:rowOff>
    </xdr:from>
    <xdr:to>
      <xdr:col>11</xdr:col>
      <xdr:colOff>704850</xdr:colOff>
      <xdr:row>871</xdr:row>
      <xdr:rowOff>171450</xdr:rowOff>
    </xdr:to>
    <xdr:graphicFrame macro="">
      <xdr:nvGraphicFramePr>
        <xdr:cNvPr id="6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</xdr:col>
      <xdr:colOff>238125</xdr:colOff>
      <xdr:row>890</xdr:row>
      <xdr:rowOff>28575</xdr:rowOff>
    </xdr:from>
    <xdr:to>
      <xdr:col>12</xdr:col>
      <xdr:colOff>9525</xdr:colOff>
      <xdr:row>904</xdr:row>
      <xdr:rowOff>104775</xdr:rowOff>
    </xdr:to>
    <xdr:graphicFrame macro="">
      <xdr:nvGraphicFramePr>
        <xdr:cNvPr id="6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762000</xdr:colOff>
      <xdr:row>924</xdr:row>
      <xdr:rowOff>28575</xdr:rowOff>
    </xdr:from>
    <xdr:to>
      <xdr:col>11</xdr:col>
      <xdr:colOff>495300</xdr:colOff>
      <xdr:row>938</xdr:row>
      <xdr:rowOff>104775</xdr:rowOff>
    </xdr:to>
    <xdr:graphicFrame macro="">
      <xdr:nvGraphicFramePr>
        <xdr:cNvPr id="6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</xdr:col>
      <xdr:colOff>590550</xdr:colOff>
      <xdr:row>247</xdr:row>
      <xdr:rowOff>85725</xdr:rowOff>
    </xdr:from>
    <xdr:to>
      <xdr:col>12</xdr:col>
      <xdr:colOff>361950</xdr:colOff>
      <xdr:row>261</xdr:row>
      <xdr:rowOff>161925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428625</xdr:colOff>
      <xdr:row>957</xdr:row>
      <xdr:rowOff>142875</xdr:rowOff>
    </xdr:from>
    <xdr:to>
      <xdr:col>12</xdr:col>
      <xdr:colOff>200025</xdr:colOff>
      <xdr:row>972</xdr:row>
      <xdr:rowOff>28575</xdr:rowOff>
    </xdr:to>
    <xdr:graphicFrame macro="">
      <xdr:nvGraphicFramePr>
        <xdr:cNvPr id="6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790575</xdr:colOff>
      <xdr:row>999</xdr:row>
      <xdr:rowOff>38100</xdr:rowOff>
    </xdr:from>
    <xdr:to>
      <xdr:col>12</xdr:col>
      <xdr:colOff>561975</xdr:colOff>
      <xdr:row>1013</xdr:row>
      <xdr:rowOff>114300</xdr:rowOff>
    </xdr:to>
    <xdr:graphicFrame macro="">
      <xdr:nvGraphicFramePr>
        <xdr:cNvPr id="6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962025</xdr:colOff>
      <xdr:row>1032</xdr:row>
      <xdr:rowOff>142875</xdr:rowOff>
    </xdr:from>
    <xdr:to>
      <xdr:col>12</xdr:col>
      <xdr:colOff>733425</xdr:colOff>
      <xdr:row>1047</xdr:row>
      <xdr:rowOff>28575</xdr:rowOff>
    </xdr:to>
    <xdr:graphicFrame macro="">
      <xdr:nvGraphicFramePr>
        <xdr:cNvPr id="6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</xdr:col>
      <xdr:colOff>352425</xdr:colOff>
      <xdr:row>1057</xdr:row>
      <xdr:rowOff>19050</xdr:rowOff>
    </xdr:from>
    <xdr:to>
      <xdr:col>12</xdr:col>
      <xdr:colOff>123825</xdr:colOff>
      <xdr:row>1071</xdr:row>
      <xdr:rowOff>95250</xdr:rowOff>
    </xdr:to>
    <xdr:graphicFrame macro="">
      <xdr:nvGraphicFramePr>
        <xdr:cNvPr id="7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9525</xdr:colOff>
      <xdr:row>1096</xdr:row>
      <xdr:rowOff>161925</xdr:rowOff>
    </xdr:from>
    <xdr:to>
      <xdr:col>13</xdr:col>
      <xdr:colOff>9525</xdr:colOff>
      <xdr:row>1111</xdr:row>
      <xdr:rowOff>47625</xdr:rowOff>
    </xdr:to>
    <xdr:graphicFrame macro="">
      <xdr:nvGraphicFramePr>
        <xdr:cNvPr id="7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28575</xdr:colOff>
      <xdr:row>1133</xdr:row>
      <xdr:rowOff>0</xdr:rowOff>
    </xdr:from>
    <xdr:to>
      <xdr:col>13</xdr:col>
      <xdr:colOff>28575</xdr:colOff>
      <xdr:row>1147</xdr:row>
      <xdr:rowOff>76200</xdr:rowOff>
    </xdr:to>
    <xdr:graphicFrame macro="">
      <xdr:nvGraphicFramePr>
        <xdr:cNvPr id="7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</xdr:col>
      <xdr:colOff>866775</xdr:colOff>
      <xdr:row>1170</xdr:row>
      <xdr:rowOff>38100</xdr:rowOff>
    </xdr:from>
    <xdr:to>
      <xdr:col>12</xdr:col>
      <xdr:colOff>638175</xdr:colOff>
      <xdr:row>1184</xdr:row>
      <xdr:rowOff>114300</xdr:rowOff>
    </xdr:to>
    <xdr:graphicFrame macro="">
      <xdr:nvGraphicFramePr>
        <xdr:cNvPr id="7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</xdr:col>
      <xdr:colOff>828675</xdr:colOff>
      <xdr:row>1208</xdr:row>
      <xdr:rowOff>114300</xdr:rowOff>
    </xdr:from>
    <xdr:to>
      <xdr:col>12</xdr:col>
      <xdr:colOff>600075</xdr:colOff>
      <xdr:row>1223</xdr:row>
      <xdr:rowOff>0</xdr:rowOff>
    </xdr:to>
    <xdr:graphicFrame macro="">
      <xdr:nvGraphicFramePr>
        <xdr:cNvPr id="7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</xdr:col>
      <xdr:colOff>733425</xdr:colOff>
      <xdr:row>1239</xdr:row>
      <xdr:rowOff>0</xdr:rowOff>
    </xdr:from>
    <xdr:to>
      <xdr:col>12</xdr:col>
      <xdr:colOff>504825</xdr:colOff>
      <xdr:row>1253</xdr:row>
      <xdr:rowOff>76200</xdr:rowOff>
    </xdr:to>
    <xdr:graphicFrame macro="">
      <xdr:nvGraphicFramePr>
        <xdr:cNvPr id="7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476250</xdr:colOff>
      <xdr:row>1282</xdr:row>
      <xdr:rowOff>76200</xdr:rowOff>
    </xdr:from>
    <xdr:to>
      <xdr:col>13</xdr:col>
      <xdr:colOff>476250</xdr:colOff>
      <xdr:row>1296</xdr:row>
      <xdr:rowOff>152400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428625</xdr:colOff>
      <xdr:row>1317</xdr:row>
      <xdr:rowOff>0</xdr:rowOff>
    </xdr:from>
    <xdr:to>
      <xdr:col>13</xdr:col>
      <xdr:colOff>428625</xdr:colOff>
      <xdr:row>1331</xdr:row>
      <xdr:rowOff>76200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619125</xdr:colOff>
      <xdr:row>1356</xdr:row>
      <xdr:rowOff>19050</xdr:rowOff>
    </xdr:from>
    <xdr:to>
      <xdr:col>13</xdr:col>
      <xdr:colOff>619125</xdr:colOff>
      <xdr:row>1370</xdr:row>
      <xdr:rowOff>95250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133350</xdr:colOff>
      <xdr:row>1385</xdr:row>
      <xdr:rowOff>142875</xdr:rowOff>
    </xdr:from>
    <xdr:to>
      <xdr:col>11</xdr:col>
      <xdr:colOff>666750</xdr:colOff>
      <xdr:row>1400</xdr:row>
      <xdr:rowOff>28575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142875</xdr:colOff>
      <xdr:row>1422</xdr:row>
      <xdr:rowOff>85725</xdr:rowOff>
    </xdr:from>
    <xdr:to>
      <xdr:col>11</xdr:col>
      <xdr:colOff>676275</xdr:colOff>
      <xdr:row>1436</xdr:row>
      <xdr:rowOff>161925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238125</xdr:colOff>
      <xdr:row>373</xdr:row>
      <xdr:rowOff>38100</xdr:rowOff>
    </xdr:from>
    <xdr:to>
      <xdr:col>12</xdr:col>
      <xdr:colOff>9525</xdr:colOff>
      <xdr:row>387</xdr:row>
      <xdr:rowOff>114300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180975</xdr:colOff>
      <xdr:row>58</xdr:row>
      <xdr:rowOff>133350</xdr:rowOff>
    </xdr:from>
    <xdr:to>
      <xdr:col>13</xdr:col>
      <xdr:colOff>180975</xdr:colOff>
      <xdr:row>73</xdr:row>
      <xdr:rowOff>19050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942975</xdr:colOff>
      <xdr:row>73</xdr:row>
      <xdr:rowOff>104775</xdr:rowOff>
    </xdr:from>
    <xdr:to>
      <xdr:col>12</xdr:col>
      <xdr:colOff>714375</xdr:colOff>
      <xdr:row>87</xdr:row>
      <xdr:rowOff>180975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9525</xdr:colOff>
      <xdr:row>89</xdr:row>
      <xdr:rowOff>9525</xdr:rowOff>
    </xdr:from>
    <xdr:to>
      <xdr:col>13</xdr:col>
      <xdr:colOff>9525</xdr:colOff>
      <xdr:row>103</xdr:row>
      <xdr:rowOff>85725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971550</xdr:colOff>
      <xdr:row>105</xdr:row>
      <xdr:rowOff>38100</xdr:rowOff>
    </xdr:from>
    <xdr:to>
      <xdr:col>12</xdr:col>
      <xdr:colOff>742950</xdr:colOff>
      <xdr:row>119</xdr:row>
      <xdr:rowOff>114300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9525</xdr:colOff>
      <xdr:row>121</xdr:row>
      <xdr:rowOff>19050</xdr:rowOff>
    </xdr:from>
    <xdr:to>
      <xdr:col>13</xdr:col>
      <xdr:colOff>9525</xdr:colOff>
      <xdr:row>135</xdr:row>
      <xdr:rowOff>95250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923925</xdr:colOff>
      <xdr:row>136</xdr:row>
      <xdr:rowOff>142875</xdr:rowOff>
    </xdr:from>
    <xdr:to>
      <xdr:col>12</xdr:col>
      <xdr:colOff>695325</xdr:colOff>
      <xdr:row>151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153</xdr:row>
      <xdr:rowOff>180975</xdr:rowOff>
    </xdr:from>
    <xdr:to>
      <xdr:col>13</xdr:col>
      <xdr:colOff>0</xdr:colOff>
      <xdr:row>168</xdr:row>
      <xdr:rowOff>66675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</xdr:col>
      <xdr:colOff>962025</xdr:colOff>
      <xdr:row>168</xdr:row>
      <xdr:rowOff>180975</xdr:rowOff>
    </xdr:from>
    <xdr:to>
      <xdr:col>12</xdr:col>
      <xdr:colOff>733425</xdr:colOff>
      <xdr:row>183</xdr:row>
      <xdr:rowOff>66675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6</xdr:col>
      <xdr:colOff>942975</xdr:colOff>
      <xdr:row>185</xdr:row>
      <xdr:rowOff>38100</xdr:rowOff>
    </xdr:from>
    <xdr:to>
      <xdr:col>12</xdr:col>
      <xdr:colOff>714375</xdr:colOff>
      <xdr:row>199</xdr:row>
      <xdr:rowOff>114300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7</xdr:col>
      <xdr:colOff>19050</xdr:colOff>
      <xdr:row>229</xdr:row>
      <xdr:rowOff>171450</xdr:rowOff>
    </xdr:from>
    <xdr:to>
      <xdr:col>13</xdr:col>
      <xdr:colOff>19050</xdr:colOff>
      <xdr:row>244</xdr:row>
      <xdr:rowOff>57150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7</xdr:col>
      <xdr:colOff>38100</xdr:colOff>
      <xdr:row>296</xdr:row>
      <xdr:rowOff>95250</xdr:rowOff>
    </xdr:from>
    <xdr:to>
      <xdr:col>13</xdr:col>
      <xdr:colOff>38100</xdr:colOff>
      <xdr:row>310</xdr:row>
      <xdr:rowOff>171450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7</xdr:col>
      <xdr:colOff>66675</xdr:colOff>
      <xdr:row>341</xdr:row>
      <xdr:rowOff>0</xdr:rowOff>
    </xdr:from>
    <xdr:to>
      <xdr:col>13</xdr:col>
      <xdr:colOff>66675</xdr:colOff>
      <xdr:row>355</xdr:row>
      <xdr:rowOff>76200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7</xdr:col>
      <xdr:colOff>19050</xdr:colOff>
      <xdr:row>358</xdr:row>
      <xdr:rowOff>152400</xdr:rowOff>
    </xdr:from>
    <xdr:to>
      <xdr:col>13</xdr:col>
      <xdr:colOff>19050</xdr:colOff>
      <xdr:row>373</xdr:row>
      <xdr:rowOff>38100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13</xdr:col>
      <xdr:colOff>714375</xdr:colOff>
      <xdr:row>1281</xdr:row>
      <xdr:rowOff>100012</xdr:rowOff>
    </xdr:from>
    <xdr:to>
      <xdr:col>19</xdr:col>
      <xdr:colOff>285750</xdr:colOff>
      <xdr:row>1295</xdr:row>
      <xdr:rowOff>176212</xdr:rowOff>
    </xdr:to>
    <xdr:graphicFrame macro="">
      <xdr:nvGraphicFramePr>
        <xdr:cNvPr id="93" name="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352425</xdr:colOff>
      <xdr:row>800</xdr:row>
      <xdr:rowOff>109537</xdr:rowOff>
    </xdr:from>
    <xdr:to>
      <xdr:col>14</xdr:col>
      <xdr:colOff>352425</xdr:colOff>
      <xdr:row>814</xdr:row>
      <xdr:rowOff>185737</xdr:rowOff>
    </xdr:to>
    <xdr:graphicFrame macro="">
      <xdr:nvGraphicFramePr>
        <xdr:cNvPr id="94" name="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zoomScaleNormal="100" workbookViewId="0">
      <pane ySplit="600" topLeftCell="A556" activePane="bottomLeft"/>
      <selection activeCell="E1" sqref="E1"/>
      <selection pane="bottomLeft" activeCell="G549" sqref="G549"/>
    </sheetView>
  </sheetViews>
  <sheetFormatPr baseColWidth="10" defaultRowHeight="15" x14ac:dyDescent="0.25"/>
  <cols>
    <col min="1" max="1" width="12" bestFit="1" customWidth="1"/>
    <col min="2" max="2" width="7" bestFit="1" customWidth="1"/>
    <col min="3" max="3" width="6.7109375" bestFit="1" customWidth="1"/>
    <col min="5" max="5" width="7.42578125" customWidth="1"/>
    <col min="6" max="6" width="12" bestFit="1" customWidth="1"/>
    <col min="7" max="7" width="14.85546875" bestFit="1" customWidth="1"/>
    <col min="15" max="15" width="10.140625" bestFit="1" customWidth="1"/>
    <col min="16" max="16" width="12" bestFit="1" customWidth="1"/>
    <col min="17" max="17" width="17" bestFit="1" customWidth="1"/>
    <col min="18" max="18" width="13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8" t="s">
        <v>3</v>
      </c>
      <c r="E1" s="4" t="s">
        <v>9</v>
      </c>
      <c r="F1" s="2" t="s">
        <v>4</v>
      </c>
      <c r="G1" s="1"/>
      <c r="O1" s="4" t="s">
        <v>8</v>
      </c>
      <c r="P1" s="4" t="s">
        <v>5</v>
      </c>
      <c r="Q1" s="12" t="s">
        <v>7</v>
      </c>
      <c r="R1" s="4" t="s">
        <v>6</v>
      </c>
      <c r="T1" s="4" t="s">
        <v>67</v>
      </c>
    </row>
    <row r="2" spans="1:20" x14ac:dyDescent="0.25">
      <c r="A2">
        <v>8.2100000000000006E-2</v>
      </c>
      <c r="B2">
        <v>573</v>
      </c>
      <c r="C2">
        <v>0.23499999999999999</v>
      </c>
      <c r="D2">
        <v>0</v>
      </c>
      <c r="E2" s="6">
        <v>0.99999815273555781</v>
      </c>
      <c r="F2">
        <v>9.2486913592467135E-2</v>
      </c>
      <c r="G2" s="3" t="s">
        <v>10</v>
      </c>
      <c r="N2" s="13">
        <v>3.8820188476635263E-3</v>
      </c>
      <c r="O2" s="6">
        <v>1</v>
      </c>
      <c r="P2">
        <f>(ABS(O2-E2)/O2)*100</f>
        <v>1.8472644421896334E-4</v>
      </c>
      <c r="Q2" s="9">
        <v>9.0700000000000003E-2</v>
      </c>
      <c r="R2">
        <f>(ABS(Q2-F2)/Q2)*100</f>
        <v>1.9701362651236294</v>
      </c>
      <c r="S2" s="13">
        <v>2.0685676708579077E-2</v>
      </c>
      <c r="T2">
        <f>ABS(Q2-F2)</f>
        <v>1.786913592467132E-3</v>
      </c>
    </row>
    <row r="3" spans="1:20" x14ac:dyDescent="0.25">
      <c r="A3">
        <v>8.2100000000000006E-2</v>
      </c>
      <c r="B3">
        <v>573</v>
      </c>
      <c r="C3">
        <v>0.23499999999999999</v>
      </c>
      <c r="D3">
        <v>1.5</v>
      </c>
      <c r="E3" s="7">
        <v>0.97300710467731444</v>
      </c>
      <c r="F3">
        <v>9.080945137405444E-2</v>
      </c>
      <c r="O3" s="7">
        <v>0.97270000000000001</v>
      </c>
      <c r="P3">
        <f t="shared" ref="P3:P66" si="0">(ABS(O3-E3)/O3)*100</f>
        <v>3.1572394090102728E-2</v>
      </c>
      <c r="Q3">
        <v>8.9099999999999999E-2</v>
      </c>
      <c r="R3">
        <f t="shared" ref="R3:R66" si="1">(ABS(Q3-F3)/Q3)*100</f>
        <v>1.918576177389945</v>
      </c>
      <c r="T3">
        <f t="shared" ref="T3:T66" si="2">ABS(Q3-F3)</f>
        <v>1.7094513740544409E-3</v>
      </c>
    </row>
    <row r="4" spans="1:20" x14ac:dyDescent="0.25">
      <c r="A4">
        <v>8.2100000000000006E-2</v>
      </c>
      <c r="B4">
        <v>573</v>
      </c>
      <c r="C4">
        <v>0.23499999999999999</v>
      </c>
      <c r="D4">
        <v>2.8332999999999999</v>
      </c>
      <c r="E4" s="7">
        <v>0.95016404012101241</v>
      </c>
      <c r="F4">
        <v>8.9356527998516178E-2</v>
      </c>
      <c r="O4" s="7">
        <v>0.9496</v>
      </c>
      <c r="P4">
        <f t="shared" si="0"/>
        <v>5.9397653855561304E-2</v>
      </c>
      <c r="Q4">
        <v>8.77E-2</v>
      </c>
      <c r="R4">
        <f t="shared" si="1"/>
        <v>1.8888574669511715</v>
      </c>
      <c r="T4">
        <f t="shared" si="2"/>
        <v>1.6565279985161774E-3</v>
      </c>
    </row>
    <row r="5" spans="1:20" x14ac:dyDescent="0.25">
      <c r="A5">
        <v>8.2100000000000006E-2</v>
      </c>
      <c r="B5">
        <v>573</v>
      </c>
      <c r="C5">
        <v>0.23499999999999999</v>
      </c>
      <c r="D5">
        <v>4.1666999999999996</v>
      </c>
      <c r="E5" s="7">
        <v>0.92832676008529869</v>
      </c>
      <c r="F5">
        <v>8.7938860978175548E-2</v>
      </c>
      <c r="O5" s="7">
        <v>0.92749999999999999</v>
      </c>
      <c r="P5">
        <f t="shared" si="0"/>
        <v>8.9138553671018278E-2</v>
      </c>
      <c r="Q5">
        <v>8.6400000000000005E-2</v>
      </c>
      <c r="R5">
        <f t="shared" si="1"/>
        <v>1.7810890951105829</v>
      </c>
      <c r="T5">
        <f t="shared" si="2"/>
        <v>1.5388609781755436E-3</v>
      </c>
    </row>
    <row r="6" spans="1:20" x14ac:dyDescent="0.25">
      <c r="A6">
        <v>8.2100000000000006E-2</v>
      </c>
      <c r="B6">
        <v>573</v>
      </c>
      <c r="C6">
        <v>0.23499999999999999</v>
      </c>
      <c r="D6">
        <v>5.5</v>
      </c>
      <c r="E6" s="7">
        <v>0.90743419381293744</v>
      </c>
      <c r="F6">
        <v>8.6556074995132001E-2</v>
      </c>
      <c r="O6" s="7">
        <v>0.90639999999999998</v>
      </c>
      <c r="P6">
        <f t="shared" si="0"/>
        <v>0.11409905261887203</v>
      </c>
      <c r="Q6">
        <v>8.5000000000000006E-2</v>
      </c>
      <c r="R6">
        <f t="shared" si="1"/>
        <v>1.8306764648611706</v>
      </c>
      <c r="T6">
        <f t="shared" si="2"/>
        <v>1.5560749951319952E-3</v>
      </c>
    </row>
    <row r="7" spans="1:20" x14ac:dyDescent="0.25">
      <c r="A7">
        <v>8.2100000000000006E-2</v>
      </c>
      <c r="B7">
        <v>573</v>
      </c>
      <c r="C7">
        <v>0.23499999999999999</v>
      </c>
      <c r="D7">
        <v>6.8333000000000004</v>
      </c>
      <c r="E7" s="7">
        <v>0.8874256547554269</v>
      </c>
      <c r="F7">
        <v>8.5207403129698447E-2</v>
      </c>
      <c r="O7" s="7">
        <v>0.88619999999999999</v>
      </c>
      <c r="P7">
        <f t="shared" si="0"/>
        <v>0.13830453119238414</v>
      </c>
      <c r="Q7">
        <v>8.3699999999999997E-2</v>
      </c>
      <c r="R7">
        <f t="shared" si="1"/>
        <v>1.8009595336899054</v>
      </c>
      <c r="T7">
        <f t="shared" si="2"/>
        <v>1.5074031296984508E-3</v>
      </c>
    </row>
    <row r="8" spans="1:20" x14ac:dyDescent="0.25">
      <c r="A8">
        <v>8.2100000000000006E-2</v>
      </c>
      <c r="B8">
        <v>573</v>
      </c>
      <c r="C8">
        <v>0.23499999999999999</v>
      </c>
      <c r="D8">
        <v>8.1667000000000005</v>
      </c>
      <c r="E8" s="7">
        <v>0.86824551384789883</v>
      </c>
      <c r="F8">
        <v>8.3892034512113509E-2</v>
      </c>
      <c r="O8" s="7">
        <v>0.8669</v>
      </c>
      <c r="P8">
        <f t="shared" si="0"/>
        <v>0.15520981057778602</v>
      </c>
      <c r="Q8">
        <v>8.2400000000000001E-2</v>
      </c>
      <c r="R8">
        <f t="shared" si="1"/>
        <v>1.810721495283383</v>
      </c>
      <c r="T8">
        <f t="shared" si="2"/>
        <v>1.4920345121135076E-3</v>
      </c>
    </row>
    <row r="9" spans="1:20" x14ac:dyDescent="0.25">
      <c r="A9">
        <v>8.2100000000000006E-2</v>
      </c>
      <c r="B9">
        <v>573</v>
      </c>
      <c r="C9">
        <v>0.23499999999999999</v>
      </c>
      <c r="D9">
        <v>9.5</v>
      </c>
      <c r="E9" s="7">
        <v>0.84984674118459758</v>
      </c>
      <c r="F9">
        <v>8.2609412995712117E-2</v>
      </c>
      <c r="O9" s="7">
        <v>0.84840000000000004</v>
      </c>
      <c r="P9">
        <f t="shared" si="0"/>
        <v>0.17052583505392893</v>
      </c>
      <c r="Q9">
        <v>8.1199999999999994E-2</v>
      </c>
      <c r="R9">
        <f t="shared" si="1"/>
        <v>1.7357302902858653</v>
      </c>
      <c r="T9">
        <f t="shared" si="2"/>
        <v>1.4094129957121226E-3</v>
      </c>
    </row>
    <row r="10" spans="1:20" x14ac:dyDescent="0.25">
      <c r="A10">
        <v>8.2100000000000006E-2</v>
      </c>
      <c r="B10">
        <v>573</v>
      </c>
      <c r="C10">
        <v>0.23499999999999999</v>
      </c>
      <c r="D10">
        <v>10.833299999999999</v>
      </c>
      <c r="E10" s="7">
        <v>0.83218186142476025</v>
      </c>
      <c r="F10">
        <v>8.1358657132944989E-2</v>
      </c>
      <c r="O10" s="7">
        <v>0.83069999999999999</v>
      </c>
      <c r="P10">
        <f t="shared" si="0"/>
        <v>0.17838707412546717</v>
      </c>
      <c r="Q10">
        <v>0.08</v>
      </c>
      <c r="R10">
        <f t="shared" si="1"/>
        <v>1.6983214161812346</v>
      </c>
      <c r="T10">
        <f t="shared" si="2"/>
        <v>1.3586571329449876E-3</v>
      </c>
    </row>
    <row r="11" spans="1:20" x14ac:dyDescent="0.25">
      <c r="A11">
        <v>8.2100000000000006E-2</v>
      </c>
      <c r="B11">
        <v>573</v>
      </c>
      <c r="C11">
        <v>0.23499999999999999</v>
      </c>
      <c r="D11">
        <v>12.166700000000001</v>
      </c>
      <c r="E11" s="7">
        <v>0.81520714542359962</v>
      </c>
      <c r="F11">
        <v>8.0138876592431546E-2</v>
      </c>
      <c r="O11" s="7">
        <v>0.81359999999999999</v>
      </c>
      <c r="P11">
        <f t="shared" si="0"/>
        <v>0.19753508156337657</v>
      </c>
      <c r="Q11">
        <v>7.8799999999999995E-2</v>
      </c>
      <c r="R11">
        <f t="shared" si="1"/>
        <v>1.6990819700908009</v>
      </c>
      <c r="T11">
        <f t="shared" si="2"/>
        <v>1.338876592431551E-3</v>
      </c>
    </row>
    <row r="12" spans="1:20" x14ac:dyDescent="0.25">
      <c r="A12">
        <v>8.2100000000000006E-2</v>
      </c>
      <c r="B12">
        <v>573</v>
      </c>
      <c r="C12">
        <v>0.23499999999999999</v>
      </c>
      <c r="D12">
        <v>13.5</v>
      </c>
      <c r="E12" s="7">
        <v>0.79888585124715727</v>
      </c>
      <c r="F12">
        <v>7.8949443841655462E-2</v>
      </c>
      <c r="O12" s="7">
        <v>0.79720000000000002</v>
      </c>
      <c r="P12">
        <f t="shared" si="0"/>
        <v>0.21147155634185338</v>
      </c>
      <c r="Q12">
        <v>7.7700000000000005E-2</v>
      </c>
      <c r="R12">
        <f t="shared" si="1"/>
        <v>1.6080358322464048</v>
      </c>
      <c r="T12">
        <f t="shared" si="2"/>
        <v>1.2494438416554565E-3</v>
      </c>
    </row>
    <row r="13" spans="1:20" x14ac:dyDescent="0.25">
      <c r="A13">
        <v>8.2100000000000006E-2</v>
      </c>
      <c r="B13">
        <v>623</v>
      </c>
      <c r="C13">
        <v>0.13200000000000001</v>
      </c>
      <c r="D13" s="9">
        <v>0</v>
      </c>
      <c r="E13" s="6">
        <v>0.99999376121011696</v>
      </c>
      <c r="F13">
        <v>0.20398790714669399</v>
      </c>
      <c r="G13" s="3" t="s">
        <v>11</v>
      </c>
      <c r="O13" s="6">
        <v>1</v>
      </c>
      <c r="P13">
        <f t="shared" si="0"/>
        <v>6.2387898830396082E-4</v>
      </c>
      <c r="Q13" s="9">
        <v>0.19719999999999999</v>
      </c>
      <c r="R13">
        <f t="shared" si="1"/>
        <v>3.4421435835162271</v>
      </c>
      <c r="T13">
        <f t="shared" si="2"/>
        <v>6.787907146694E-3</v>
      </c>
    </row>
    <row r="14" spans="1:20" x14ac:dyDescent="0.25">
      <c r="A14">
        <v>8.2100000000000006E-2</v>
      </c>
      <c r="B14">
        <v>623</v>
      </c>
      <c r="C14">
        <v>0.13200000000000001</v>
      </c>
      <c r="D14">
        <v>0.16669999999999999</v>
      </c>
      <c r="E14" s="7">
        <v>0.98969652974858768</v>
      </c>
      <c r="F14">
        <v>0.20324092196237659</v>
      </c>
      <c r="O14" s="7">
        <v>0.98960000000000004</v>
      </c>
      <c r="P14">
        <f t="shared" si="0"/>
        <v>9.7544208354535342E-3</v>
      </c>
      <c r="Q14">
        <v>0.19650000000000001</v>
      </c>
      <c r="R14">
        <f t="shared" si="1"/>
        <v>3.4304946373417704</v>
      </c>
      <c r="T14">
        <f t="shared" si="2"/>
        <v>6.7409219623765781E-3</v>
      </c>
    </row>
    <row r="15" spans="1:20" x14ac:dyDescent="0.25">
      <c r="A15">
        <v>8.2100000000000006E-2</v>
      </c>
      <c r="B15">
        <v>623</v>
      </c>
      <c r="C15">
        <v>0.13200000000000001</v>
      </c>
      <c r="D15">
        <v>0.45</v>
      </c>
      <c r="E15" s="7">
        <v>0.97265606080058198</v>
      </c>
      <c r="F15">
        <v>0.20195219770692688</v>
      </c>
      <c r="O15" s="7">
        <v>0.97230000000000005</v>
      </c>
      <c r="P15">
        <f t="shared" si="0"/>
        <v>3.6620466993924246E-2</v>
      </c>
      <c r="Q15">
        <v>0.1953</v>
      </c>
      <c r="R15">
        <f t="shared" si="1"/>
        <v>3.4061432191125842</v>
      </c>
      <c r="T15">
        <f t="shared" si="2"/>
        <v>6.6521977069268767E-3</v>
      </c>
    </row>
    <row r="16" spans="1:20" x14ac:dyDescent="0.25">
      <c r="A16">
        <v>8.2100000000000006E-2</v>
      </c>
      <c r="B16">
        <v>623</v>
      </c>
      <c r="C16">
        <v>0.13200000000000001</v>
      </c>
      <c r="D16">
        <v>0.83330000000000004</v>
      </c>
      <c r="E16" s="7">
        <v>0.95047789681035721</v>
      </c>
      <c r="F16">
        <v>0.20017510726637225</v>
      </c>
      <c r="O16" s="7">
        <v>0.94989999999999997</v>
      </c>
      <c r="P16">
        <f t="shared" si="0"/>
        <v>6.0837647158358564E-2</v>
      </c>
      <c r="Q16">
        <v>0.19370000000000001</v>
      </c>
      <c r="R16">
        <f t="shared" si="1"/>
        <v>3.3428535190357449</v>
      </c>
      <c r="T16">
        <f t="shared" si="2"/>
        <v>6.4751072663722375E-3</v>
      </c>
    </row>
    <row r="17" spans="1:20" x14ac:dyDescent="0.25">
      <c r="A17">
        <v>8.2100000000000006E-2</v>
      </c>
      <c r="B17">
        <v>623</v>
      </c>
      <c r="C17">
        <v>0.13200000000000001</v>
      </c>
      <c r="D17">
        <v>1.7833000000000001</v>
      </c>
      <c r="E17" s="7">
        <v>0.89948299834941536</v>
      </c>
      <c r="F17">
        <v>0.1956480309739381</v>
      </c>
      <c r="O17" s="7">
        <v>0.89859999999999995</v>
      </c>
      <c r="P17">
        <f t="shared" si="0"/>
        <v>9.8263782485578613E-2</v>
      </c>
      <c r="Q17">
        <v>0.1895</v>
      </c>
      <c r="R17">
        <f t="shared" si="1"/>
        <v>3.2443435218670693</v>
      </c>
      <c r="T17">
        <f t="shared" si="2"/>
        <v>6.1480309739380956E-3</v>
      </c>
    </row>
    <row r="18" spans="1:20" x14ac:dyDescent="0.25">
      <c r="A18">
        <v>8.2100000000000006E-2</v>
      </c>
      <c r="B18">
        <v>623</v>
      </c>
      <c r="C18">
        <v>0.13200000000000001</v>
      </c>
      <c r="D18">
        <v>3.1166999999999998</v>
      </c>
      <c r="E18" s="7">
        <v>0.83618584529580808</v>
      </c>
      <c r="F18">
        <v>0.18913796969035926</v>
      </c>
      <c r="O18" s="7">
        <v>0.83520000000000005</v>
      </c>
      <c r="P18">
        <f t="shared" si="0"/>
        <v>0.11803703254406489</v>
      </c>
      <c r="Q18">
        <v>0.1835</v>
      </c>
      <c r="R18">
        <f t="shared" si="1"/>
        <v>3.0724630465173095</v>
      </c>
      <c r="T18">
        <f t="shared" si="2"/>
        <v>5.6379696903592624E-3</v>
      </c>
    </row>
    <row r="19" spans="1:20" x14ac:dyDescent="0.25">
      <c r="A19">
        <v>8.2100000000000006E-2</v>
      </c>
      <c r="B19">
        <v>623</v>
      </c>
      <c r="C19">
        <v>0.13200000000000001</v>
      </c>
      <c r="D19">
        <v>4.45</v>
      </c>
      <c r="E19" s="7">
        <v>0.78092086996337062</v>
      </c>
      <c r="F19">
        <v>0.1826093049647734</v>
      </c>
      <c r="O19" s="7">
        <v>0.77980000000000005</v>
      </c>
      <c r="P19">
        <f t="shared" si="0"/>
        <v>0.14373813328681384</v>
      </c>
      <c r="Q19">
        <v>0.17749999999999999</v>
      </c>
      <c r="R19">
        <f t="shared" si="1"/>
        <v>2.8784816702948786</v>
      </c>
      <c r="T19">
        <f t="shared" si="2"/>
        <v>5.109304964773409E-3</v>
      </c>
    </row>
    <row r="20" spans="1:20" x14ac:dyDescent="0.25">
      <c r="A20">
        <v>8.2100000000000006E-2</v>
      </c>
      <c r="B20">
        <v>623</v>
      </c>
      <c r="C20">
        <v>0.13200000000000001</v>
      </c>
      <c r="D20">
        <v>5.7832999999999997</v>
      </c>
      <c r="E20" s="7">
        <v>0.73226364211719808</v>
      </c>
      <c r="F20">
        <v>0.17618341488000785</v>
      </c>
      <c r="O20" s="7">
        <v>0.73099999999999998</v>
      </c>
      <c r="P20">
        <f t="shared" si="0"/>
        <v>0.17286485871382953</v>
      </c>
      <c r="Q20">
        <v>0.17150000000000001</v>
      </c>
      <c r="R20">
        <f t="shared" si="1"/>
        <v>2.7308541574389742</v>
      </c>
      <c r="T20">
        <f t="shared" si="2"/>
        <v>4.6834148800078412E-3</v>
      </c>
    </row>
    <row r="21" spans="1:20" x14ac:dyDescent="0.25">
      <c r="A21">
        <v>8.2100000000000006E-2</v>
      </c>
      <c r="B21">
        <v>623</v>
      </c>
      <c r="C21">
        <v>0.13200000000000001</v>
      </c>
      <c r="D21">
        <v>7.1166999999999998</v>
      </c>
      <c r="E21" s="7">
        <v>0.68910600330150307</v>
      </c>
      <c r="F21">
        <v>0.16993711921521013</v>
      </c>
      <c r="O21" s="7">
        <v>0.68779999999999997</v>
      </c>
      <c r="P21">
        <f t="shared" si="0"/>
        <v>0.18988125930548128</v>
      </c>
      <c r="Q21">
        <v>0.1656</v>
      </c>
      <c r="R21">
        <f t="shared" si="1"/>
        <v>2.6190333425181933</v>
      </c>
      <c r="T21">
        <f t="shared" si="2"/>
        <v>4.3371192152101279E-3</v>
      </c>
    </row>
    <row r="22" spans="1:20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 s="7">
        <v>0.65058137091940327</v>
      </c>
      <c r="F22">
        <v>0.16391800263178011</v>
      </c>
      <c r="O22" s="7">
        <v>0.64910000000000001</v>
      </c>
      <c r="P22">
        <f t="shared" si="0"/>
        <v>0.22821921420478472</v>
      </c>
      <c r="Q22">
        <v>0.16</v>
      </c>
      <c r="R22">
        <f t="shared" si="1"/>
        <v>2.4487516448625652</v>
      </c>
      <c r="T22">
        <f t="shared" si="2"/>
        <v>3.9180026317801042E-3</v>
      </c>
    </row>
    <row r="23" spans="1:20" x14ac:dyDescent="0.25">
      <c r="A23">
        <v>8.2100000000000006E-2</v>
      </c>
      <c r="B23">
        <v>623</v>
      </c>
      <c r="C23">
        <v>0.13200000000000001</v>
      </c>
      <c r="D23">
        <v>9.5</v>
      </c>
      <c r="E23" s="7">
        <v>0.6230392146543664</v>
      </c>
      <c r="F23">
        <v>0.15935476705023618</v>
      </c>
      <c r="O23" s="7">
        <v>0.62150000000000005</v>
      </c>
      <c r="P23">
        <f t="shared" si="0"/>
        <v>0.24766124768565564</v>
      </c>
      <c r="Q23">
        <v>0.15570000000000001</v>
      </c>
      <c r="R23">
        <f t="shared" si="1"/>
        <v>2.3473134555145663</v>
      </c>
      <c r="T23">
        <f t="shared" si="2"/>
        <v>3.6547670502361795E-3</v>
      </c>
    </row>
    <row r="24" spans="1:20" x14ac:dyDescent="0.25">
      <c r="A24">
        <v>8.2100000000000006E-2</v>
      </c>
      <c r="B24">
        <v>623</v>
      </c>
      <c r="C24">
        <v>0.13200000000000001</v>
      </c>
      <c r="D24">
        <v>9.7833000000000006</v>
      </c>
      <c r="E24" s="7">
        <v>0.61598771016306664</v>
      </c>
      <c r="F24">
        <v>0.15815133164180906</v>
      </c>
      <c r="O24" s="7">
        <v>0.61439999999999995</v>
      </c>
      <c r="P24">
        <f t="shared" si="0"/>
        <v>0.25841636768663601</v>
      </c>
      <c r="Q24">
        <v>0.1545</v>
      </c>
      <c r="R24">
        <f t="shared" si="1"/>
        <v>2.363321451009099</v>
      </c>
      <c r="T24">
        <f t="shared" si="2"/>
        <v>3.651331641809058E-3</v>
      </c>
    </row>
    <row r="25" spans="1:20" x14ac:dyDescent="0.25">
      <c r="A25">
        <v>8.2100000000000006E-2</v>
      </c>
      <c r="B25">
        <v>623</v>
      </c>
      <c r="C25">
        <v>0.13200000000000001</v>
      </c>
      <c r="D25">
        <v>11.1167</v>
      </c>
      <c r="E25" s="7">
        <v>0.58475724160090259</v>
      </c>
      <c r="F25">
        <v>0.15264831124693978</v>
      </c>
      <c r="O25" s="7">
        <v>0.58309999999999995</v>
      </c>
      <c r="P25">
        <f t="shared" si="0"/>
        <v>0.28421224505275888</v>
      </c>
      <c r="Q25">
        <v>0.14929999999999999</v>
      </c>
      <c r="R25">
        <f t="shared" si="1"/>
        <v>2.2426733067245781</v>
      </c>
      <c r="T25">
        <f t="shared" si="2"/>
        <v>3.3483112469397946E-3</v>
      </c>
    </row>
    <row r="26" spans="1:20" x14ac:dyDescent="0.25">
      <c r="A26">
        <v>8.2100000000000006E-2</v>
      </c>
      <c r="B26">
        <v>623</v>
      </c>
      <c r="C26">
        <v>0.13200000000000001</v>
      </c>
      <c r="D26">
        <v>12.45</v>
      </c>
      <c r="E26" s="7">
        <v>0.55643199042885239</v>
      </c>
      <c r="F26">
        <v>0.14741193397913449</v>
      </c>
      <c r="O26" s="7">
        <v>0.55479999999999996</v>
      </c>
      <c r="P26">
        <f t="shared" si="0"/>
        <v>0.29415833252567153</v>
      </c>
      <c r="Q26">
        <v>0.14430000000000001</v>
      </c>
      <c r="R26">
        <f t="shared" si="1"/>
        <v>2.1565724041125978</v>
      </c>
      <c r="T26">
        <f t="shared" si="2"/>
        <v>3.1119339791344791E-3</v>
      </c>
    </row>
    <row r="27" spans="1:20" x14ac:dyDescent="0.25">
      <c r="A27">
        <v>8.2100000000000006E-2</v>
      </c>
      <c r="B27">
        <v>623</v>
      </c>
      <c r="C27">
        <v>0.13200000000000001</v>
      </c>
      <c r="D27">
        <v>13.783300000000001</v>
      </c>
      <c r="E27" s="7">
        <v>0.53062746807767613</v>
      </c>
      <c r="F27">
        <v>0.14243775443936257</v>
      </c>
      <c r="O27" s="7">
        <v>0.52900000000000003</v>
      </c>
      <c r="P27">
        <f t="shared" si="0"/>
        <v>0.30764992016561593</v>
      </c>
      <c r="Q27">
        <v>0.1396</v>
      </c>
      <c r="R27">
        <f t="shared" si="1"/>
        <v>2.0327753863628737</v>
      </c>
      <c r="T27">
        <f t="shared" si="2"/>
        <v>2.837754439362572E-3</v>
      </c>
    </row>
    <row r="28" spans="1:20" x14ac:dyDescent="0.25">
      <c r="A28">
        <v>8.2100000000000006E-2</v>
      </c>
      <c r="B28">
        <v>623</v>
      </c>
      <c r="C28">
        <v>0.13200000000000001</v>
      </c>
      <c r="D28">
        <v>15.1167</v>
      </c>
      <c r="E28" s="7">
        <v>0.50702379084702365</v>
      </c>
      <c r="F28">
        <v>0.13771746226578963</v>
      </c>
      <c r="O28" s="7">
        <v>0.50529999999999997</v>
      </c>
      <c r="P28">
        <f t="shared" si="0"/>
        <v>0.34114206353130344</v>
      </c>
      <c r="Q28">
        <v>0.1351</v>
      </c>
      <c r="R28">
        <f t="shared" si="1"/>
        <v>1.9374258073942467</v>
      </c>
      <c r="T28">
        <f t="shared" si="2"/>
        <v>2.6174622657896274E-3</v>
      </c>
    </row>
    <row r="29" spans="1:20" x14ac:dyDescent="0.25">
      <c r="A29">
        <v>8.2100000000000006E-2</v>
      </c>
      <c r="B29">
        <v>623</v>
      </c>
      <c r="C29">
        <v>0.13200000000000001</v>
      </c>
      <c r="D29">
        <v>16.45</v>
      </c>
      <c r="E29" s="7">
        <v>0.48535737712557525</v>
      </c>
      <c r="F29">
        <v>0.13324140368299453</v>
      </c>
      <c r="O29" s="7">
        <v>0.48359999999999997</v>
      </c>
      <c r="P29">
        <f t="shared" si="0"/>
        <v>0.36339477369215817</v>
      </c>
      <c r="Q29">
        <v>0.1308</v>
      </c>
      <c r="R29">
        <f t="shared" si="1"/>
        <v>1.8665165772129442</v>
      </c>
      <c r="T29">
        <f t="shared" si="2"/>
        <v>2.4414036829945307E-3</v>
      </c>
    </row>
    <row r="30" spans="1:20" x14ac:dyDescent="0.25">
      <c r="A30">
        <v>8.2100000000000006E-2</v>
      </c>
      <c r="B30">
        <v>623</v>
      </c>
      <c r="C30">
        <v>0.13200000000000001</v>
      </c>
      <c r="D30">
        <v>17.783300000000001</v>
      </c>
      <c r="E30" s="7">
        <v>0.46540053485450139</v>
      </c>
      <c r="F30">
        <v>0.12899751934842049</v>
      </c>
      <c r="O30" s="7">
        <v>0.46360000000000001</v>
      </c>
      <c r="P30">
        <f t="shared" si="0"/>
        <v>0.38838111615646653</v>
      </c>
      <c r="Q30">
        <v>0.12670000000000001</v>
      </c>
      <c r="R30">
        <f t="shared" si="1"/>
        <v>1.8133538661566573</v>
      </c>
      <c r="T30">
        <f t="shared" si="2"/>
        <v>2.2975193484204848E-3</v>
      </c>
    </row>
    <row r="31" spans="1:20" x14ac:dyDescent="0.25">
      <c r="A31">
        <v>8.2100000000000006E-2</v>
      </c>
      <c r="B31">
        <v>623</v>
      </c>
      <c r="C31">
        <v>0.13200000000000001</v>
      </c>
      <c r="D31">
        <v>19.116700000000002</v>
      </c>
      <c r="E31" s="7">
        <v>0.44695970750521141</v>
      </c>
      <c r="F31">
        <v>0.12497320601757554</v>
      </c>
      <c r="O31" s="7">
        <v>0.44519999999999998</v>
      </c>
      <c r="P31">
        <f t="shared" si="0"/>
        <v>0.39526224285970973</v>
      </c>
      <c r="Q31">
        <v>0.12280000000000001</v>
      </c>
      <c r="R31">
        <f t="shared" si="1"/>
        <v>1.76971174069669</v>
      </c>
      <c r="T31">
        <f t="shared" si="2"/>
        <v>2.1732060175755352E-3</v>
      </c>
    </row>
    <row r="32" spans="1:20" x14ac:dyDescent="0.25">
      <c r="A32">
        <v>8.2100000000000006E-2</v>
      </c>
      <c r="B32">
        <v>623</v>
      </c>
      <c r="C32">
        <v>0.13200000000000001</v>
      </c>
      <c r="D32">
        <v>20.45</v>
      </c>
      <c r="E32" s="7">
        <v>0.42987303324438797</v>
      </c>
      <c r="F32">
        <v>0.12115662829653659</v>
      </c>
      <c r="O32" s="7">
        <v>0.42809999999999998</v>
      </c>
      <c r="P32">
        <f t="shared" si="0"/>
        <v>0.41416333669422783</v>
      </c>
      <c r="Q32">
        <v>0.1191</v>
      </c>
      <c r="R32">
        <f t="shared" si="1"/>
        <v>1.7268079735823609</v>
      </c>
      <c r="T32">
        <f t="shared" si="2"/>
        <v>2.0566282965365917E-3</v>
      </c>
    </row>
    <row r="33" spans="1:20" x14ac:dyDescent="0.25">
      <c r="A33">
        <v>8.2100000000000006E-2</v>
      </c>
      <c r="B33">
        <v>623</v>
      </c>
      <c r="C33">
        <v>0.16300000000000001</v>
      </c>
      <c r="D33" s="9">
        <v>0</v>
      </c>
      <c r="E33" s="6">
        <v>0.99999376121011696</v>
      </c>
      <c r="F33">
        <v>0.21512746048677894</v>
      </c>
      <c r="G33" s="3" t="s">
        <v>12</v>
      </c>
      <c r="O33" s="6">
        <v>1</v>
      </c>
      <c r="P33">
        <f t="shared" si="0"/>
        <v>6.2387898830396082E-4</v>
      </c>
      <c r="Q33" s="9">
        <v>0.20930000000000001</v>
      </c>
      <c r="R33">
        <f t="shared" si="1"/>
        <v>2.7842620577061292</v>
      </c>
      <c r="T33">
        <f t="shared" si="2"/>
        <v>5.8274604867789292E-3</v>
      </c>
    </row>
    <row r="34" spans="1:20" x14ac:dyDescent="0.25">
      <c r="A34">
        <v>8.2100000000000006E-2</v>
      </c>
      <c r="B34">
        <v>623</v>
      </c>
      <c r="C34">
        <v>0.16300000000000001</v>
      </c>
      <c r="D34">
        <v>0.16669999999999999</v>
      </c>
      <c r="E34" s="7">
        <v>0.98969652974858768</v>
      </c>
      <c r="F34">
        <v>0.21478730720571443</v>
      </c>
      <c r="O34" s="7">
        <v>0.98960000000000004</v>
      </c>
      <c r="P34">
        <f t="shared" si="0"/>
        <v>9.7544208354535342E-3</v>
      </c>
      <c r="Q34">
        <v>0.20899999999999999</v>
      </c>
      <c r="R34">
        <f t="shared" si="1"/>
        <v>2.769046509911214</v>
      </c>
      <c r="T34">
        <f t="shared" si="2"/>
        <v>5.787307205714437E-3</v>
      </c>
    </row>
    <row r="35" spans="1:20" x14ac:dyDescent="0.25">
      <c r="A35">
        <v>8.2100000000000006E-2</v>
      </c>
      <c r="B35">
        <v>623</v>
      </c>
      <c r="C35">
        <v>0.16300000000000001</v>
      </c>
      <c r="D35">
        <v>0.45</v>
      </c>
      <c r="E35" s="7">
        <v>0.97265606080058198</v>
      </c>
      <c r="F35">
        <v>0.21416397276344562</v>
      </c>
      <c r="O35" s="7">
        <v>0.97230000000000005</v>
      </c>
      <c r="P35">
        <f t="shared" si="0"/>
        <v>3.6620466993924246E-2</v>
      </c>
      <c r="Q35">
        <v>0.2084</v>
      </c>
      <c r="R35">
        <f t="shared" si="1"/>
        <v>2.7658218634575906</v>
      </c>
      <c r="T35">
        <f t="shared" si="2"/>
        <v>5.7639727634456184E-3</v>
      </c>
    </row>
    <row r="36" spans="1:20" x14ac:dyDescent="0.25">
      <c r="A36">
        <v>8.2100000000000006E-2</v>
      </c>
      <c r="B36">
        <v>623</v>
      </c>
      <c r="C36">
        <v>0.16300000000000001</v>
      </c>
      <c r="D36">
        <v>0.83330000000000004</v>
      </c>
      <c r="E36" s="7">
        <v>0.95047789681035721</v>
      </c>
      <c r="F36">
        <v>0.21323666041676004</v>
      </c>
      <c r="O36" s="7">
        <v>0.94989999999999997</v>
      </c>
      <c r="P36">
        <f t="shared" si="0"/>
        <v>6.0837647158358564E-2</v>
      </c>
      <c r="Q36">
        <v>0.20749999999999999</v>
      </c>
      <c r="R36">
        <f t="shared" si="1"/>
        <v>2.7646556225349626</v>
      </c>
      <c r="T36">
        <f t="shared" si="2"/>
        <v>5.7366604167600477E-3</v>
      </c>
    </row>
    <row r="37" spans="1:20" x14ac:dyDescent="0.25">
      <c r="A37">
        <v>8.2100000000000006E-2</v>
      </c>
      <c r="B37">
        <v>623</v>
      </c>
      <c r="C37">
        <v>0.16300000000000001</v>
      </c>
      <c r="D37">
        <v>1.7833000000000001</v>
      </c>
      <c r="E37" s="7">
        <v>0.89948299834941536</v>
      </c>
      <c r="F37">
        <v>0.2105812968925313</v>
      </c>
      <c r="O37" s="7">
        <v>0.89859999999999995</v>
      </c>
      <c r="P37">
        <f t="shared" si="0"/>
        <v>9.8263782485578613E-2</v>
      </c>
      <c r="Q37">
        <v>0.2051</v>
      </c>
      <c r="R37">
        <f t="shared" si="1"/>
        <v>2.6724997038182816</v>
      </c>
      <c r="T37">
        <f t="shared" si="2"/>
        <v>5.4812968925312955E-3</v>
      </c>
    </row>
    <row r="38" spans="1:20" x14ac:dyDescent="0.25">
      <c r="A38">
        <v>8.2100000000000006E-2</v>
      </c>
      <c r="B38">
        <v>623</v>
      </c>
      <c r="C38">
        <v>0.16300000000000001</v>
      </c>
      <c r="D38">
        <v>3.1166999999999998</v>
      </c>
      <c r="E38" s="7">
        <v>0.83618584529580808</v>
      </c>
      <c r="F38">
        <v>0.20619626855264819</v>
      </c>
      <c r="O38" s="7">
        <v>0.83520000000000005</v>
      </c>
      <c r="P38">
        <f t="shared" si="0"/>
        <v>0.11803703254406489</v>
      </c>
      <c r="Q38">
        <v>0.20100000000000001</v>
      </c>
      <c r="R38">
        <f t="shared" si="1"/>
        <v>2.5852082351483485</v>
      </c>
      <c r="T38">
        <f t="shared" si="2"/>
        <v>5.1962685526481811E-3</v>
      </c>
    </row>
    <row r="39" spans="1:20" x14ac:dyDescent="0.25">
      <c r="A39">
        <v>8.2100000000000006E-2</v>
      </c>
      <c r="B39">
        <v>623</v>
      </c>
      <c r="C39">
        <v>0.16300000000000001</v>
      </c>
      <c r="D39">
        <v>4.45</v>
      </c>
      <c r="E39" s="7">
        <v>0.78092086996337062</v>
      </c>
      <c r="F39">
        <v>0.2012975173282284</v>
      </c>
      <c r="O39" s="7">
        <v>0.77980000000000005</v>
      </c>
      <c r="P39">
        <f t="shared" si="0"/>
        <v>0.14373813328681384</v>
      </c>
      <c r="Q39">
        <v>0.19639999999999999</v>
      </c>
      <c r="R39">
        <f t="shared" si="1"/>
        <v>2.493644260808761</v>
      </c>
      <c r="T39">
        <f t="shared" si="2"/>
        <v>4.8975173282284068E-3</v>
      </c>
    </row>
    <row r="40" spans="1:20" x14ac:dyDescent="0.25">
      <c r="A40">
        <v>8.2100000000000006E-2</v>
      </c>
      <c r="B40">
        <v>623</v>
      </c>
      <c r="C40">
        <v>0.16300000000000001</v>
      </c>
      <c r="D40">
        <v>5.7832999999999997</v>
      </c>
      <c r="E40" s="7">
        <v>0.73226364211719808</v>
      </c>
      <c r="F40">
        <v>0.19609638382528441</v>
      </c>
      <c r="O40" s="7">
        <v>0.73099999999999998</v>
      </c>
      <c r="P40">
        <f t="shared" si="0"/>
        <v>0.17286485871382953</v>
      </c>
      <c r="Q40">
        <v>0.19159999999999999</v>
      </c>
      <c r="R40">
        <f t="shared" si="1"/>
        <v>2.3467556499396744</v>
      </c>
      <c r="T40">
        <f t="shared" si="2"/>
        <v>4.4963838252844168E-3</v>
      </c>
    </row>
    <row r="41" spans="1:20" x14ac:dyDescent="0.25">
      <c r="A41">
        <v>8.2100000000000006E-2</v>
      </c>
      <c r="B41">
        <v>623</v>
      </c>
      <c r="C41">
        <v>0.16300000000000001</v>
      </c>
      <c r="D41">
        <v>7.1166999999999998</v>
      </c>
      <c r="E41" s="7">
        <v>0.68910600330150307</v>
      </c>
      <c r="F41">
        <v>0.19074627632233526</v>
      </c>
      <c r="O41" s="7">
        <v>0.68779999999999997</v>
      </c>
      <c r="P41">
        <f t="shared" si="0"/>
        <v>0.18988125930548128</v>
      </c>
      <c r="Q41">
        <v>0.1865</v>
      </c>
      <c r="R41">
        <f t="shared" si="1"/>
        <v>2.2768237653272188</v>
      </c>
      <c r="T41">
        <f t="shared" si="2"/>
        <v>4.2462763223352629E-3</v>
      </c>
    </row>
    <row r="42" spans="1:20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 s="7">
        <v>0.65058137091940327</v>
      </c>
      <c r="F42">
        <v>0.18535847036002701</v>
      </c>
      <c r="O42" s="7">
        <v>0.64910000000000001</v>
      </c>
      <c r="P42">
        <f t="shared" si="0"/>
        <v>0.22821921420478472</v>
      </c>
      <c r="Q42">
        <v>0.18140000000000001</v>
      </c>
      <c r="R42">
        <f t="shared" si="1"/>
        <v>2.1821777067403527</v>
      </c>
      <c r="T42">
        <f t="shared" si="2"/>
        <v>3.9584703600269999E-3</v>
      </c>
    </row>
    <row r="43" spans="1:20" x14ac:dyDescent="0.25">
      <c r="A43">
        <v>8.2100000000000006E-2</v>
      </c>
      <c r="B43">
        <v>623</v>
      </c>
      <c r="C43">
        <v>0.16300000000000001</v>
      </c>
      <c r="D43">
        <v>9.5</v>
      </c>
      <c r="E43" s="7">
        <v>0.6230392146543664</v>
      </c>
      <c r="F43">
        <v>0.18114070146163294</v>
      </c>
      <c r="O43" s="7">
        <v>0.62150000000000005</v>
      </c>
      <c r="P43">
        <f t="shared" si="0"/>
        <v>0.24766124768565564</v>
      </c>
      <c r="Q43">
        <v>0.1774</v>
      </c>
      <c r="R43">
        <f t="shared" si="1"/>
        <v>2.1086254011459635</v>
      </c>
      <c r="T43">
        <f t="shared" si="2"/>
        <v>3.7407014616329393E-3</v>
      </c>
    </row>
    <row r="44" spans="1:20" x14ac:dyDescent="0.25">
      <c r="A44">
        <v>8.2100000000000006E-2</v>
      </c>
      <c r="B44">
        <v>623</v>
      </c>
      <c r="C44">
        <v>0.23499999999999999</v>
      </c>
      <c r="D44" s="9">
        <v>0</v>
      </c>
      <c r="E44" s="6">
        <v>0.99999376121011696</v>
      </c>
      <c r="F44">
        <v>0.21020054650074271</v>
      </c>
      <c r="G44" s="3" t="s">
        <v>13</v>
      </c>
      <c r="O44" s="6">
        <v>1</v>
      </c>
      <c r="P44">
        <f t="shared" si="0"/>
        <v>6.2387898830396082E-4</v>
      </c>
      <c r="Q44" s="9">
        <v>0.20649999999999999</v>
      </c>
      <c r="R44">
        <f t="shared" si="1"/>
        <v>1.7920322037495033</v>
      </c>
      <c r="T44">
        <f t="shared" si="2"/>
        <v>3.7005465007427241E-3</v>
      </c>
    </row>
    <row r="45" spans="1:20" x14ac:dyDescent="0.25">
      <c r="A45">
        <v>8.2100000000000006E-2</v>
      </c>
      <c r="B45">
        <v>623</v>
      </c>
      <c r="C45">
        <v>0.23499999999999999</v>
      </c>
      <c r="D45">
        <v>0.16669999999999999</v>
      </c>
      <c r="E45" s="7">
        <v>0.98969652974858768</v>
      </c>
      <c r="F45">
        <v>0.21081799909773211</v>
      </c>
      <c r="O45" s="7">
        <v>0.98960000000000004</v>
      </c>
      <c r="P45">
        <f t="shared" si="0"/>
        <v>9.7544208354535342E-3</v>
      </c>
      <c r="Q45">
        <v>0.20710000000000001</v>
      </c>
      <c r="R45">
        <f t="shared" si="1"/>
        <v>1.795267550812216</v>
      </c>
      <c r="T45">
        <f t="shared" si="2"/>
        <v>3.7179990977320998E-3</v>
      </c>
    </row>
    <row r="46" spans="1:20" x14ac:dyDescent="0.25">
      <c r="A46">
        <v>8.2100000000000006E-2</v>
      </c>
      <c r="B46">
        <v>623</v>
      </c>
      <c r="C46">
        <v>0.23499999999999999</v>
      </c>
      <c r="D46">
        <v>0.45</v>
      </c>
      <c r="E46" s="7">
        <v>0.97265606080058198</v>
      </c>
      <c r="F46">
        <v>0.21179136372943119</v>
      </c>
      <c r="O46" s="7">
        <v>0.97230000000000005</v>
      </c>
      <c r="P46">
        <f t="shared" si="0"/>
        <v>3.6620466993924246E-2</v>
      </c>
      <c r="Q46">
        <v>0.20799999999999999</v>
      </c>
      <c r="R46">
        <f t="shared" si="1"/>
        <v>1.8227710237650008</v>
      </c>
      <c r="T46">
        <f t="shared" si="2"/>
        <v>3.7913637294312019E-3</v>
      </c>
    </row>
    <row r="47" spans="1:20" x14ac:dyDescent="0.25">
      <c r="A47">
        <v>8.2100000000000006E-2</v>
      </c>
      <c r="B47">
        <v>623</v>
      </c>
      <c r="C47">
        <v>0.23499999999999999</v>
      </c>
      <c r="D47">
        <v>0.83330000000000004</v>
      </c>
      <c r="E47" s="7">
        <v>0.95047789681035721</v>
      </c>
      <c r="F47">
        <v>0.21296184291395981</v>
      </c>
      <c r="O47" s="7">
        <v>0.94989999999999997</v>
      </c>
      <c r="P47">
        <f t="shared" si="0"/>
        <v>6.0837647158358564E-2</v>
      </c>
      <c r="Q47">
        <v>0.20910000000000001</v>
      </c>
      <c r="R47">
        <f t="shared" si="1"/>
        <v>1.8468880506742231</v>
      </c>
      <c r="T47">
        <f t="shared" si="2"/>
        <v>3.8618429139598009E-3</v>
      </c>
    </row>
    <row r="48" spans="1:20" x14ac:dyDescent="0.25">
      <c r="A48">
        <v>8.2100000000000006E-2</v>
      </c>
      <c r="B48">
        <v>623</v>
      </c>
      <c r="C48">
        <v>0.23499999999999999</v>
      </c>
      <c r="D48">
        <v>1.7833000000000001</v>
      </c>
      <c r="E48" s="7">
        <v>0.89948299834941536</v>
      </c>
      <c r="F48">
        <v>0.21519074108554981</v>
      </c>
      <c r="O48" s="7">
        <v>0.89859999999999995</v>
      </c>
      <c r="P48">
        <f t="shared" si="0"/>
        <v>9.8263782485578613E-2</v>
      </c>
      <c r="Q48">
        <v>0.2112</v>
      </c>
      <c r="R48">
        <f t="shared" si="1"/>
        <v>1.8895554382338111</v>
      </c>
      <c r="T48">
        <f t="shared" si="2"/>
        <v>3.9907410855498093E-3</v>
      </c>
    </row>
    <row r="49" spans="1:20" x14ac:dyDescent="0.25">
      <c r="A49">
        <v>8.2100000000000006E-2</v>
      </c>
      <c r="B49">
        <v>623</v>
      </c>
      <c r="C49">
        <v>0.23499999999999999</v>
      </c>
      <c r="D49">
        <v>3.1166999999999998</v>
      </c>
      <c r="E49" s="7">
        <v>0.83618584529580808</v>
      </c>
      <c r="F49">
        <v>0.21690445209506526</v>
      </c>
      <c r="O49" s="7">
        <v>0.83520000000000005</v>
      </c>
      <c r="P49">
        <f t="shared" si="0"/>
        <v>0.11803703254406489</v>
      </c>
      <c r="Q49">
        <v>0.21279999999999999</v>
      </c>
      <c r="R49">
        <f t="shared" si="1"/>
        <v>1.9287838792599952</v>
      </c>
      <c r="T49">
        <f t="shared" si="2"/>
        <v>4.1044520950652696E-3</v>
      </c>
    </row>
    <row r="50" spans="1:20" x14ac:dyDescent="0.25">
      <c r="A50">
        <v>8.2100000000000006E-2</v>
      </c>
      <c r="B50">
        <v>623</v>
      </c>
      <c r="C50">
        <v>0.23499999999999999</v>
      </c>
      <c r="D50">
        <v>4.45</v>
      </c>
      <c r="E50" s="7">
        <v>0.78092086996337062</v>
      </c>
      <c r="F50">
        <v>0.21725350142395267</v>
      </c>
      <c r="O50" s="7">
        <v>0.77980000000000005</v>
      </c>
      <c r="P50">
        <f t="shared" si="0"/>
        <v>0.14373813328681384</v>
      </c>
      <c r="Q50">
        <v>0.2132</v>
      </c>
      <c r="R50">
        <f t="shared" si="1"/>
        <v>1.9012670844055655</v>
      </c>
      <c r="T50">
        <f t="shared" si="2"/>
        <v>4.0535014239526657E-3</v>
      </c>
    </row>
    <row r="51" spans="1:20" x14ac:dyDescent="0.25">
      <c r="A51">
        <v>8.2100000000000006E-2</v>
      </c>
      <c r="B51">
        <v>623</v>
      </c>
      <c r="C51">
        <v>0.23499999999999999</v>
      </c>
      <c r="D51">
        <v>5.7832999999999997</v>
      </c>
      <c r="E51" s="7">
        <v>0.73226364211719808</v>
      </c>
      <c r="F51">
        <v>0.21651350503475311</v>
      </c>
      <c r="O51" s="7">
        <v>0.73099999999999998</v>
      </c>
      <c r="P51">
        <f t="shared" si="0"/>
        <v>0.17286485871382953</v>
      </c>
      <c r="Q51">
        <v>0.21249999999999999</v>
      </c>
      <c r="R51">
        <f t="shared" si="1"/>
        <v>1.8887082516485261</v>
      </c>
      <c r="T51">
        <f t="shared" si="2"/>
        <v>4.0135050347531176E-3</v>
      </c>
    </row>
    <row r="52" spans="1:20" x14ac:dyDescent="0.25">
      <c r="A52">
        <v>8.2100000000000006E-2</v>
      </c>
      <c r="B52">
        <v>623</v>
      </c>
      <c r="C52">
        <v>0.23499999999999999</v>
      </c>
      <c r="D52">
        <v>7.1166999999999998</v>
      </c>
      <c r="E52" s="7">
        <v>0.68910600330150307</v>
      </c>
      <c r="F52">
        <v>0.21491599399685146</v>
      </c>
      <c r="O52" s="7">
        <v>0.68779999999999997</v>
      </c>
      <c r="P52">
        <f t="shared" si="0"/>
        <v>0.18988125930548128</v>
      </c>
      <c r="Q52">
        <v>0.21099999999999999</v>
      </c>
      <c r="R52">
        <f t="shared" si="1"/>
        <v>1.8559213255220233</v>
      </c>
      <c r="T52">
        <f t="shared" si="2"/>
        <v>3.915993996851469E-3</v>
      </c>
    </row>
    <row r="53" spans="1:20" x14ac:dyDescent="0.25">
      <c r="A53">
        <v>8.2100000000000006E-2</v>
      </c>
      <c r="B53">
        <v>623</v>
      </c>
      <c r="C53">
        <v>0.23499999999999999</v>
      </c>
      <c r="D53">
        <v>8.4499999999999993</v>
      </c>
      <c r="E53" s="7">
        <v>0.65058137091940327</v>
      </c>
      <c r="F53">
        <v>0.21265337689356922</v>
      </c>
      <c r="O53" s="7">
        <v>0.64910000000000001</v>
      </c>
      <c r="P53">
        <f t="shared" si="0"/>
        <v>0.22821921420478472</v>
      </c>
      <c r="Q53">
        <v>0.20880000000000001</v>
      </c>
      <c r="R53">
        <f t="shared" si="1"/>
        <v>1.8454870179929168</v>
      </c>
      <c r="T53">
        <f t="shared" si="2"/>
        <v>3.8533768935692103E-3</v>
      </c>
    </row>
    <row r="54" spans="1:20" x14ac:dyDescent="0.25">
      <c r="A54">
        <v>8.2100000000000006E-2</v>
      </c>
      <c r="B54">
        <v>623</v>
      </c>
      <c r="C54">
        <v>0.23499999999999999</v>
      </c>
      <c r="D54">
        <v>9.5</v>
      </c>
      <c r="E54" s="7">
        <v>0.6230392146543664</v>
      </c>
      <c r="F54">
        <v>0.21050750552276809</v>
      </c>
      <c r="O54" s="7">
        <v>0.62150000000000005</v>
      </c>
      <c r="P54">
        <f t="shared" si="0"/>
        <v>0.24766124768565564</v>
      </c>
      <c r="Q54">
        <v>0.20680000000000001</v>
      </c>
      <c r="R54">
        <f t="shared" si="1"/>
        <v>1.7927976415706375</v>
      </c>
      <c r="T54">
        <f t="shared" si="2"/>
        <v>3.7075055227680787E-3</v>
      </c>
    </row>
    <row r="55" spans="1:20" x14ac:dyDescent="0.25">
      <c r="A55">
        <v>8.2100000000000006E-2</v>
      </c>
      <c r="B55">
        <v>623</v>
      </c>
      <c r="C55">
        <v>0.23499999999999999</v>
      </c>
      <c r="D55">
        <v>9.7833000000000006</v>
      </c>
      <c r="E55" s="7">
        <v>0.61598771016306664</v>
      </c>
      <c r="F55">
        <v>0.20988324288985472</v>
      </c>
      <c r="O55" s="7">
        <v>0.61439999999999995</v>
      </c>
      <c r="P55">
        <f t="shared" si="0"/>
        <v>0.25841636768663601</v>
      </c>
      <c r="Q55">
        <v>0.20619999999999999</v>
      </c>
      <c r="R55">
        <f t="shared" si="1"/>
        <v>1.786247764236043</v>
      </c>
      <c r="T55">
        <f t="shared" si="2"/>
        <v>3.6832428898547209E-3</v>
      </c>
    </row>
    <row r="56" spans="1:20" x14ac:dyDescent="0.25">
      <c r="A56">
        <v>8.2100000000000006E-2</v>
      </c>
      <c r="B56">
        <v>623</v>
      </c>
      <c r="C56">
        <v>0.23499999999999999</v>
      </c>
      <c r="D56">
        <v>11.1167</v>
      </c>
      <c r="E56" s="7">
        <v>0.58475724160090259</v>
      </c>
      <c r="F56">
        <v>0.20673364028634073</v>
      </c>
      <c r="O56" s="7">
        <v>0.58309999999999995</v>
      </c>
      <c r="P56">
        <f t="shared" si="0"/>
        <v>0.28421224505275888</v>
      </c>
      <c r="Q56">
        <v>0.20319999999999999</v>
      </c>
      <c r="R56">
        <f t="shared" si="1"/>
        <v>1.7389962039078413</v>
      </c>
      <c r="T56">
        <f t="shared" si="2"/>
        <v>3.5336402863407335E-3</v>
      </c>
    </row>
    <row r="57" spans="1:20" x14ac:dyDescent="0.25">
      <c r="A57">
        <v>8.2100000000000006E-2</v>
      </c>
      <c r="B57">
        <v>623</v>
      </c>
      <c r="C57">
        <v>0.23499999999999999</v>
      </c>
      <c r="D57">
        <v>12.45</v>
      </c>
      <c r="E57" s="7">
        <v>0.55643199042885239</v>
      </c>
      <c r="F57">
        <v>0.20330870402943282</v>
      </c>
      <c r="O57" s="7">
        <v>0.55479999999999996</v>
      </c>
      <c r="P57">
        <f t="shared" si="0"/>
        <v>0.29415833252567153</v>
      </c>
      <c r="Q57">
        <v>0.19989999999999999</v>
      </c>
      <c r="R57">
        <f t="shared" si="1"/>
        <v>1.7052046170249273</v>
      </c>
      <c r="T57">
        <f t="shared" si="2"/>
        <v>3.4087040294328297E-3</v>
      </c>
    </row>
    <row r="58" spans="1:20" x14ac:dyDescent="0.25">
      <c r="A58">
        <v>8.2100000000000006E-2</v>
      </c>
      <c r="B58">
        <v>648</v>
      </c>
      <c r="C58">
        <v>6.8000000000000005E-2</v>
      </c>
      <c r="D58" s="9">
        <v>0</v>
      </c>
      <c r="E58" s="6">
        <v>0.99998933735905726</v>
      </c>
      <c r="F58">
        <v>0.23002052577732765</v>
      </c>
      <c r="G58" s="3" t="s">
        <v>14</v>
      </c>
      <c r="O58" s="6">
        <v>1</v>
      </c>
      <c r="P58">
        <f t="shared" si="0"/>
        <v>1.0662640942737944E-3</v>
      </c>
      <c r="Q58" s="9">
        <v>0.22320000000000001</v>
      </c>
      <c r="R58">
        <f t="shared" si="1"/>
        <v>3.0557911188743909</v>
      </c>
      <c r="T58">
        <f t="shared" si="2"/>
        <v>6.8205257773276406E-3</v>
      </c>
    </row>
    <row r="59" spans="1:20" x14ac:dyDescent="0.25">
      <c r="A59">
        <v>8.2100000000000006E-2</v>
      </c>
      <c r="B59">
        <v>648</v>
      </c>
      <c r="C59">
        <v>6.8000000000000005E-2</v>
      </c>
      <c r="D59">
        <v>0.16669999999999999</v>
      </c>
      <c r="E59" s="7">
        <v>0.98251302202002744</v>
      </c>
      <c r="F59">
        <v>0.22808000914104906</v>
      </c>
      <c r="O59" s="7">
        <v>0.98229999999999995</v>
      </c>
      <c r="P59">
        <f t="shared" si="0"/>
        <v>2.1686044999235148E-2</v>
      </c>
      <c r="Q59">
        <v>0.22140000000000001</v>
      </c>
      <c r="R59">
        <f t="shared" si="1"/>
        <v>3.0171676337168236</v>
      </c>
      <c r="T59">
        <f t="shared" si="2"/>
        <v>6.6800091410490481E-3</v>
      </c>
    </row>
    <row r="60" spans="1:20" x14ac:dyDescent="0.25">
      <c r="A60">
        <v>8.2100000000000006E-2</v>
      </c>
      <c r="B60">
        <v>648</v>
      </c>
      <c r="C60">
        <v>6.8000000000000005E-2</v>
      </c>
      <c r="D60">
        <v>0.5</v>
      </c>
      <c r="E60" s="7">
        <v>0.94927285398105199</v>
      </c>
      <c r="F60">
        <v>0.2241938583076363</v>
      </c>
      <c r="O60" s="7">
        <v>0.94869999999999999</v>
      </c>
      <c r="P60">
        <f t="shared" si="0"/>
        <v>6.0383048492885179E-2</v>
      </c>
      <c r="Q60">
        <v>0.21779999999999999</v>
      </c>
      <c r="R60">
        <f t="shared" si="1"/>
        <v>2.9356557886300769</v>
      </c>
      <c r="T60">
        <f t="shared" si="2"/>
        <v>6.3938583076363076E-3</v>
      </c>
    </row>
    <row r="61" spans="1:20" x14ac:dyDescent="0.25">
      <c r="A61">
        <v>8.2100000000000006E-2</v>
      </c>
      <c r="B61">
        <v>648</v>
      </c>
      <c r="C61">
        <v>6.8000000000000005E-2</v>
      </c>
      <c r="D61">
        <v>0.83330000000000004</v>
      </c>
      <c r="E61" s="7">
        <v>0.91812565599264695</v>
      </c>
      <c r="F61">
        <v>0.2203159803993317</v>
      </c>
      <c r="O61" s="7">
        <v>0.9173</v>
      </c>
      <c r="P61">
        <f t="shared" si="0"/>
        <v>9.0009374539076134E-2</v>
      </c>
      <c r="Q61">
        <v>0.2142</v>
      </c>
      <c r="R61">
        <f t="shared" si="1"/>
        <v>2.8552662928719421</v>
      </c>
      <c r="T61">
        <f t="shared" si="2"/>
        <v>6.1159803993316997E-3</v>
      </c>
    </row>
    <row r="62" spans="1:20" x14ac:dyDescent="0.25">
      <c r="A62">
        <v>8.2100000000000006E-2</v>
      </c>
      <c r="B62">
        <v>648</v>
      </c>
      <c r="C62">
        <v>6.8000000000000005E-2</v>
      </c>
      <c r="D62">
        <v>1.1667000000000001</v>
      </c>
      <c r="E62" s="7">
        <v>0.88887373377751111</v>
      </c>
      <c r="F62">
        <v>0.21646187562949254</v>
      </c>
      <c r="O62" s="7">
        <v>0.88780000000000003</v>
      </c>
      <c r="P62">
        <f t="shared" si="0"/>
        <v>0.12094320539660698</v>
      </c>
      <c r="Q62">
        <v>0.21060000000000001</v>
      </c>
      <c r="R62">
        <f t="shared" si="1"/>
        <v>2.7834167281540978</v>
      </c>
      <c r="T62">
        <f t="shared" si="2"/>
        <v>5.86187562949253E-3</v>
      </c>
    </row>
    <row r="63" spans="1:20" x14ac:dyDescent="0.25">
      <c r="A63">
        <v>8.2100000000000006E-2</v>
      </c>
      <c r="B63">
        <v>648</v>
      </c>
      <c r="C63">
        <v>6.8000000000000005E-2</v>
      </c>
      <c r="D63">
        <v>1.5</v>
      </c>
      <c r="E63" s="7">
        <v>0.86136740233620124</v>
      </c>
      <c r="F63">
        <v>0.21264726418369662</v>
      </c>
      <c r="O63" s="7">
        <v>0.86009999999999998</v>
      </c>
      <c r="P63">
        <f t="shared" si="0"/>
        <v>0.14735523034545542</v>
      </c>
      <c r="Q63">
        <v>0.20699999999999999</v>
      </c>
      <c r="R63">
        <f t="shared" si="1"/>
        <v>2.7281469486457133</v>
      </c>
      <c r="T63">
        <f t="shared" si="2"/>
        <v>5.6472641836966264E-3</v>
      </c>
    </row>
    <row r="64" spans="1:20" x14ac:dyDescent="0.25">
      <c r="A64">
        <v>8.2100000000000006E-2</v>
      </c>
      <c r="B64">
        <v>648</v>
      </c>
      <c r="C64">
        <v>6.8000000000000005E-2</v>
      </c>
      <c r="D64">
        <v>1.8332999999999999</v>
      </c>
      <c r="E64" s="7">
        <v>0.83544932300811792</v>
      </c>
      <c r="F64">
        <v>0.20888167352340029</v>
      </c>
      <c r="O64" s="7">
        <v>0.83399999999999996</v>
      </c>
      <c r="P64">
        <f t="shared" si="0"/>
        <v>0.17377973718440684</v>
      </c>
      <c r="Q64">
        <v>0.20349999999999999</v>
      </c>
      <c r="R64">
        <f t="shared" si="1"/>
        <v>2.6445570139559211</v>
      </c>
      <c r="T64">
        <f t="shared" si="2"/>
        <v>5.3816735234002988E-3</v>
      </c>
    </row>
    <row r="65" spans="1:20" x14ac:dyDescent="0.25">
      <c r="A65">
        <v>8.2100000000000006E-2</v>
      </c>
      <c r="B65">
        <v>648</v>
      </c>
      <c r="C65">
        <v>6.8000000000000005E-2</v>
      </c>
      <c r="D65">
        <v>2.1667000000000001</v>
      </c>
      <c r="E65" s="7">
        <v>0.81098038685115859</v>
      </c>
      <c r="F65">
        <v>0.2051724193877362</v>
      </c>
      <c r="O65" s="7">
        <v>0.8095</v>
      </c>
      <c r="P65">
        <f t="shared" si="0"/>
        <v>0.18287669563416778</v>
      </c>
      <c r="Q65">
        <v>0.2</v>
      </c>
      <c r="R65">
        <f t="shared" si="1"/>
        <v>2.5862096938680939</v>
      </c>
      <c r="T65">
        <f t="shared" si="2"/>
        <v>5.1724193877361879E-3</v>
      </c>
    </row>
    <row r="66" spans="1:20" x14ac:dyDescent="0.25">
      <c r="A66">
        <v>8.2100000000000006E-2</v>
      </c>
      <c r="B66">
        <v>648</v>
      </c>
      <c r="C66">
        <v>6.8000000000000005E-2</v>
      </c>
      <c r="D66">
        <v>2.8332999999999999</v>
      </c>
      <c r="E66" s="7">
        <v>0.7659672941328296</v>
      </c>
      <c r="F66">
        <v>0.19795301515320551</v>
      </c>
      <c r="O66" s="7">
        <v>0.76439999999999997</v>
      </c>
      <c r="P66">
        <f t="shared" si="0"/>
        <v>0.2050358624842534</v>
      </c>
      <c r="Q66">
        <v>0.19320000000000001</v>
      </c>
      <c r="R66">
        <f t="shared" si="1"/>
        <v>2.4601527708103017</v>
      </c>
      <c r="T66">
        <f t="shared" si="2"/>
        <v>4.7530151532055032E-3</v>
      </c>
    </row>
    <row r="67" spans="1:20" x14ac:dyDescent="0.25">
      <c r="A67">
        <v>8.2100000000000006E-2</v>
      </c>
      <c r="B67">
        <v>648</v>
      </c>
      <c r="C67">
        <v>6.8000000000000005E-2</v>
      </c>
      <c r="D67">
        <v>3.5</v>
      </c>
      <c r="E67" s="7">
        <v>0.72551016008902469</v>
      </c>
      <c r="F67">
        <v>0.19102179699884292</v>
      </c>
      <c r="O67" s="7">
        <v>0.72389999999999999</v>
      </c>
      <c r="P67">
        <f t="shared" ref="P67:P130" si="3">(ABS(O67-E67)/O67)*100</f>
        <v>0.22242852452337392</v>
      </c>
      <c r="Q67">
        <v>0.18659999999999999</v>
      </c>
      <c r="R67">
        <f t="shared" ref="R67:R130" si="4">(ABS(Q67-F67)/Q67)*100</f>
        <v>2.3696661301409061</v>
      </c>
      <c r="T67">
        <f t="shared" ref="T67:T130" si="5">ABS(Q67-F67)</f>
        <v>4.4217969988429306E-3</v>
      </c>
    </row>
    <row r="68" spans="1:20" x14ac:dyDescent="0.25">
      <c r="A68">
        <v>8.2100000000000006E-2</v>
      </c>
      <c r="B68">
        <v>648</v>
      </c>
      <c r="C68">
        <v>6.8000000000000005E-2</v>
      </c>
      <c r="D68">
        <v>4.1666999999999996</v>
      </c>
      <c r="E68" s="7">
        <v>0.68896380365713539</v>
      </c>
      <c r="F68">
        <v>0.18439719200468016</v>
      </c>
      <c r="O68" s="7">
        <v>0.68720000000000003</v>
      </c>
      <c r="P68">
        <f t="shared" si="3"/>
        <v>0.25666525860526107</v>
      </c>
      <c r="Q68">
        <v>0.1804</v>
      </c>
      <c r="R68">
        <f t="shared" si="4"/>
        <v>2.2157383617960953</v>
      </c>
      <c r="T68">
        <f t="shared" si="5"/>
        <v>3.9971920046801557E-3</v>
      </c>
    </row>
    <row r="69" spans="1:20" x14ac:dyDescent="0.25">
      <c r="A69">
        <v>8.2100000000000006E-2</v>
      </c>
      <c r="B69">
        <v>648</v>
      </c>
      <c r="C69">
        <v>6.8000000000000005E-2</v>
      </c>
      <c r="D69">
        <v>4.8333000000000004</v>
      </c>
      <c r="E69" s="7">
        <v>0.65579864030029889</v>
      </c>
      <c r="F69">
        <v>0.17808549618807301</v>
      </c>
      <c r="O69" s="7">
        <v>0.65400000000000003</v>
      </c>
      <c r="P69">
        <f t="shared" si="3"/>
        <v>0.27502145264508548</v>
      </c>
      <c r="Q69">
        <v>0.1744</v>
      </c>
      <c r="R69">
        <f t="shared" si="4"/>
        <v>2.1132432271060848</v>
      </c>
      <c r="T69">
        <f t="shared" si="5"/>
        <v>3.6854961880730119E-3</v>
      </c>
    </row>
    <row r="70" spans="1:20" x14ac:dyDescent="0.25">
      <c r="A70">
        <v>8.2100000000000006E-2</v>
      </c>
      <c r="B70">
        <v>648</v>
      </c>
      <c r="C70">
        <v>6.8000000000000005E-2</v>
      </c>
      <c r="D70">
        <v>5.5</v>
      </c>
      <c r="E70" s="7">
        <v>0.62556298922451825</v>
      </c>
      <c r="F70">
        <v>0.17208220405597896</v>
      </c>
      <c r="O70" s="7">
        <v>0.62380000000000002</v>
      </c>
      <c r="P70">
        <f t="shared" si="3"/>
        <v>0.28262090806640427</v>
      </c>
      <c r="Q70">
        <v>0.16869999999999999</v>
      </c>
      <c r="R70">
        <f t="shared" si="4"/>
        <v>2.0048631037219748</v>
      </c>
      <c r="T70">
        <f t="shared" si="5"/>
        <v>3.3822040559789712E-3</v>
      </c>
    </row>
    <row r="71" spans="1:20" x14ac:dyDescent="0.25">
      <c r="A71">
        <v>8.2100000000000006E-2</v>
      </c>
      <c r="B71">
        <v>648</v>
      </c>
      <c r="C71">
        <v>6.8000000000000005E-2</v>
      </c>
      <c r="D71">
        <v>6.1666999999999996</v>
      </c>
      <c r="E71" s="7">
        <v>0.59789368709169066</v>
      </c>
      <c r="F71">
        <v>0.16638046813434049</v>
      </c>
      <c r="O71" s="7">
        <v>0.59609999999999996</v>
      </c>
      <c r="P71">
        <f t="shared" si="3"/>
        <v>0.30090372281340361</v>
      </c>
      <c r="Q71">
        <v>0.16320000000000001</v>
      </c>
      <c r="R71">
        <f t="shared" si="4"/>
        <v>1.9488162587870557</v>
      </c>
      <c r="T71">
        <f t="shared" si="5"/>
        <v>3.180468134340475E-3</v>
      </c>
    </row>
    <row r="72" spans="1:20" x14ac:dyDescent="0.25">
      <c r="A72">
        <v>8.2100000000000006E-2</v>
      </c>
      <c r="B72">
        <v>648</v>
      </c>
      <c r="C72">
        <v>6.8000000000000005E-2</v>
      </c>
      <c r="D72">
        <v>6.5</v>
      </c>
      <c r="E72" s="7">
        <v>0.5849246138509645</v>
      </c>
      <c r="F72">
        <v>0.16363971347402478</v>
      </c>
      <c r="O72" s="7">
        <v>0.58320000000000005</v>
      </c>
      <c r="P72">
        <f t="shared" si="3"/>
        <v>0.29571568089239564</v>
      </c>
      <c r="Q72">
        <v>0.16059999999999999</v>
      </c>
      <c r="R72">
        <f t="shared" si="4"/>
        <v>1.8927232092308788</v>
      </c>
      <c r="T72">
        <f t="shared" si="5"/>
        <v>3.0397134740247911E-3</v>
      </c>
    </row>
    <row r="73" spans="1:20" x14ac:dyDescent="0.25">
      <c r="A73">
        <v>8.2100000000000006E-2</v>
      </c>
      <c r="B73">
        <v>648</v>
      </c>
      <c r="C73">
        <v>6.8000000000000005E-2</v>
      </c>
      <c r="D73">
        <v>6.8333000000000004</v>
      </c>
      <c r="E73" s="7">
        <v>0.57248483280175344</v>
      </c>
      <c r="F73">
        <v>0.16096999552561556</v>
      </c>
      <c r="O73" s="7">
        <v>0.57069999999999999</v>
      </c>
      <c r="P73">
        <f t="shared" si="3"/>
        <v>0.31274448953100675</v>
      </c>
      <c r="Q73">
        <v>0.15809999999999999</v>
      </c>
      <c r="R73">
        <f t="shared" si="4"/>
        <v>1.8153039377707558</v>
      </c>
      <c r="T73">
        <f t="shared" si="5"/>
        <v>2.8699955256155651E-3</v>
      </c>
    </row>
    <row r="74" spans="1:20" x14ac:dyDescent="0.25">
      <c r="A74">
        <v>8.2100000000000006E-2</v>
      </c>
      <c r="B74">
        <v>673</v>
      </c>
      <c r="C74">
        <v>0.13200000000000001</v>
      </c>
      <c r="D74" s="9">
        <v>0</v>
      </c>
      <c r="E74" s="6">
        <v>0.99998251052958231</v>
      </c>
      <c r="F74">
        <v>0.24568761006770601</v>
      </c>
      <c r="G74" s="3" t="s">
        <v>15</v>
      </c>
      <c r="O74" s="6">
        <v>1</v>
      </c>
      <c r="P74">
        <f t="shared" si="3"/>
        <v>1.7489470417686448E-3</v>
      </c>
      <c r="Q74" s="9">
        <v>0.2455</v>
      </c>
      <c r="R74">
        <f t="shared" si="4"/>
        <v>7.6419579513650582E-2</v>
      </c>
      <c r="T74">
        <f t="shared" si="5"/>
        <v>1.8761006770601218E-4</v>
      </c>
    </row>
    <row r="75" spans="1:20" x14ac:dyDescent="0.25">
      <c r="A75">
        <v>8.2100000000000006E-2</v>
      </c>
      <c r="B75">
        <v>673</v>
      </c>
      <c r="C75">
        <v>0.13200000000000001</v>
      </c>
      <c r="D75">
        <v>0.17</v>
      </c>
      <c r="E75" s="7">
        <v>0.97107588368812747</v>
      </c>
      <c r="F75">
        <v>0.25037315486157341</v>
      </c>
      <c r="O75" s="7">
        <v>0.97099999999999997</v>
      </c>
      <c r="P75">
        <f t="shared" si="3"/>
        <v>7.8150039266218583E-3</v>
      </c>
      <c r="Q75">
        <v>0.2495</v>
      </c>
      <c r="R75">
        <f t="shared" si="4"/>
        <v>0.34996186836609655</v>
      </c>
      <c r="T75">
        <f t="shared" si="5"/>
        <v>8.7315486157341082E-4</v>
      </c>
    </row>
    <row r="76" spans="1:20" x14ac:dyDescent="0.25">
      <c r="A76">
        <v>8.2100000000000006E-2</v>
      </c>
      <c r="B76">
        <v>673</v>
      </c>
      <c r="C76">
        <v>0.13200000000000001</v>
      </c>
      <c r="D76">
        <v>1.78</v>
      </c>
      <c r="E76" s="7">
        <v>0.76047960401091064</v>
      </c>
      <c r="F76">
        <v>0.28352589529159877</v>
      </c>
      <c r="O76" s="7">
        <v>0.76419999999999999</v>
      </c>
      <c r="P76">
        <f t="shared" si="3"/>
        <v>0.48683538197976356</v>
      </c>
      <c r="Q76">
        <v>0.27700000000000002</v>
      </c>
      <c r="R76">
        <f t="shared" si="4"/>
        <v>2.3559188778334832</v>
      </c>
      <c r="T76">
        <f t="shared" si="5"/>
        <v>6.5258952915987489E-3</v>
      </c>
    </row>
    <row r="77" spans="1:20" x14ac:dyDescent="0.25">
      <c r="A77">
        <v>8.2100000000000006E-2</v>
      </c>
      <c r="B77">
        <v>673</v>
      </c>
      <c r="C77">
        <v>0.13200000000000001</v>
      </c>
      <c r="D77">
        <v>3.23</v>
      </c>
      <c r="E77" s="7">
        <v>0.63443158813191725</v>
      </c>
      <c r="F77">
        <v>0.29848470988296888</v>
      </c>
      <c r="O77" s="7">
        <v>0.63859999999999995</v>
      </c>
      <c r="P77">
        <f t="shared" si="3"/>
        <v>0.65274222801169746</v>
      </c>
      <c r="Q77">
        <v>0.2893</v>
      </c>
      <c r="R77">
        <f t="shared" si="4"/>
        <v>3.1748046605492144</v>
      </c>
      <c r="T77">
        <f t="shared" si="5"/>
        <v>9.1847098829688778E-3</v>
      </c>
    </row>
    <row r="78" spans="1:20" x14ac:dyDescent="0.25">
      <c r="A78">
        <v>8.2100000000000006E-2</v>
      </c>
      <c r="B78">
        <v>673</v>
      </c>
      <c r="C78">
        <v>0.13200000000000001</v>
      </c>
      <c r="D78">
        <v>4.68</v>
      </c>
      <c r="E78" s="7">
        <v>0.54317165860889982</v>
      </c>
      <c r="F78">
        <v>0.30316695339061273</v>
      </c>
      <c r="O78" s="7">
        <v>0.54700000000000004</v>
      </c>
      <c r="P78">
        <f t="shared" si="3"/>
        <v>0.69987959617919937</v>
      </c>
      <c r="Q78">
        <v>0.29289999999999999</v>
      </c>
      <c r="R78">
        <f t="shared" si="4"/>
        <v>3.505275995429407</v>
      </c>
      <c r="T78">
        <f t="shared" si="5"/>
        <v>1.0266953390612732E-2</v>
      </c>
    </row>
    <row r="79" spans="1:20" x14ac:dyDescent="0.25">
      <c r="A79">
        <v>8.2100000000000006E-2</v>
      </c>
      <c r="B79">
        <v>673</v>
      </c>
      <c r="C79">
        <v>0.13200000000000001</v>
      </c>
      <c r="D79">
        <v>6.13</v>
      </c>
      <c r="E79" s="7">
        <v>0.47415951089155861</v>
      </c>
      <c r="F79">
        <v>0.3008993296129146</v>
      </c>
      <c r="O79" s="7">
        <v>0.47749999999999998</v>
      </c>
      <c r="P79">
        <f t="shared" si="3"/>
        <v>0.6995788708777736</v>
      </c>
      <c r="Q79">
        <v>0.29070000000000001</v>
      </c>
      <c r="R79">
        <f t="shared" si="4"/>
        <v>3.5085413185120697</v>
      </c>
      <c r="T79">
        <f t="shared" si="5"/>
        <v>1.0199329612914587E-2</v>
      </c>
    </row>
    <row r="80" spans="1:20" x14ac:dyDescent="0.25">
      <c r="A80">
        <v>8.2100000000000006E-2</v>
      </c>
      <c r="B80">
        <v>673</v>
      </c>
      <c r="C80">
        <v>0.13200000000000001</v>
      </c>
      <c r="D80">
        <v>7.58</v>
      </c>
      <c r="E80" s="7">
        <v>0.42021320929050104</v>
      </c>
      <c r="F80">
        <v>0.29423479861541385</v>
      </c>
      <c r="O80" s="7">
        <v>0.42320000000000002</v>
      </c>
      <c r="P80">
        <f t="shared" si="3"/>
        <v>0.70576340016516448</v>
      </c>
      <c r="Q80">
        <v>0.28470000000000001</v>
      </c>
      <c r="R80">
        <f t="shared" si="4"/>
        <v>3.3490687093129052</v>
      </c>
      <c r="T80">
        <f t="shared" si="5"/>
        <v>9.534798615413842E-3</v>
      </c>
    </row>
    <row r="81" spans="1:20" x14ac:dyDescent="0.25">
      <c r="A81">
        <v>8.2100000000000006E-2</v>
      </c>
      <c r="B81">
        <v>673</v>
      </c>
      <c r="C81">
        <v>0.13200000000000001</v>
      </c>
      <c r="D81">
        <v>9.0299999999999994</v>
      </c>
      <c r="E81" s="7">
        <v>0.37692936714304853</v>
      </c>
      <c r="F81">
        <v>0.28498402392941713</v>
      </c>
      <c r="O81" s="7">
        <v>0.3795</v>
      </c>
      <c r="P81">
        <f t="shared" si="3"/>
        <v>0.67737361184491995</v>
      </c>
      <c r="Q81">
        <v>0.27629999999999999</v>
      </c>
      <c r="R81">
        <f t="shared" si="4"/>
        <v>3.1429692107915819</v>
      </c>
      <c r="T81">
        <f t="shared" si="5"/>
        <v>8.6840239294171395E-3</v>
      </c>
    </row>
    <row r="82" spans="1:20" x14ac:dyDescent="0.25">
      <c r="A82">
        <v>8.2100000000000006E-2</v>
      </c>
      <c r="B82">
        <v>673</v>
      </c>
      <c r="C82">
        <v>0.13200000000000001</v>
      </c>
      <c r="D82">
        <v>10.48</v>
      </c>
      <c r="E82" s="7">
        <v>0.34146096587132851</v>
      </c>
      <c r="F82">
        <v>0.27436952971867151</v>
      </c>
      <c r="O82" s="7">
        <v>0.34360000000000002</v>
      </c>
      <c r="P82">
        <f t="shared" si="3"/>
        <v>0.62253612592302154</v>
      </c>
      <c r="Q82">
        <v>0.2666</v>
      </c>
      <c r="R82">
        <f t="shared" si="4"/>
        <v>2.9143022200568298</v>
      </c>
      <c r="T82">
        <f t="shared" si="5"/>
        <v>7.7695297186715084E-3</v>
      </c>
    </row>
    <row r="83" spans="1:20" x14ac:dyDescent="0.25">
      <c r="A83">
        <v>8.2100000000000006E-2</v>
      </c>
      <c r="B83">
        <v>673</v>
      </c>
      <c r="C83">
        <v>0.13200000000000001</v>
      </c>
      <c r="D83">
        <v>11.93</v>
      </c>
      <c r="E83" s="7">
        <v>0.3118872123485984</v>
      </c>
      <c r="F83">
        <v>0.26318771368053989</v>
      </c>
      <c r="O83" s="7">
        <v>0.31369999999999998</v>
      </c>
      <c r="P83">
        <f t="shared" si="3"/>
        <v>0.57787301606680963</v>
      </c>
      <c r="Q83">
        <v>0.25629999999999997</v>
      </c>
      <c r="R83">
        <f t="shared" si="4"/>
        <v>2.6873639018883808</v>
      </c>
      <c r="T83">
        <f t="shared" si="5"/>
        <v>6.8877136805399197E-3</v>
      </c>
    </row>
    <row r="84" spans="1:20" x14ac:dyDescent="0.25">
      <c r="A84">
        <v>8.2100000000000006E-2</v>
      </c>
      <c r="B84">
        <v>673</v>
      </c>
      <c r="C84">
        <v>0.13200000000000001</v>
      </c>
      <c r="D84">
        <v>13.38</v>
      </c>
      <c r="E84" s="7">
        <v>0.28686615888754691</v>
      </c>
      <c r="F84">
        <v>0.25194120869500625</v>
      </c>
      <c r="O84" s="7">
        <v>0.28839999999999999</v>
      </c>
      <c r="P84">
        <f t="shared" si="3"/>
        <v>0.53184504592686632</v>
      </c>
      <c r="Q84">
        <v>0.24590000000000001</v>
      </c>
      <c r="R84">
        <f t="shared" si="4"/>
        <v>2.4567745811330783</v>
      </c>
      <c r="T84">
        <f t="shared" si="5"/>
        <v>6.0412086950062394E-3</v>
      </c>
    </row>
    <row r="85" spans="1:20" x14ac:dyDescent="0.25">
      <c r="A85">
        <v>8.2100000000000006E-2</v>
      </c>
      <c r="B85">
        <v>673</v>
      </c>
      <c r="C85">
        <v>0.13200000000000001</v>
      </c>
      <c r="D85">
        <v>14.83</v>
      </c>
      <c r="E85" s="7">
        <v>0.26543250652590866</v>
      </c>
      <c r="F85">
        <v>0.24093618167203157</v>
      </c>
      <c r="O85" s="7">
        <v>0.26679999999999998</v>
      </c>
      <c r="P85">
        <f t="shared" si="3"/>
        <v>0.51255377589629658</v>
      </c>
      <c r="Q85">
        <v>0.2356</v>
      </c>
      <c r="R85">
        <f t="shared" si="4"/>
        <v>2.2649327979760461</v>
      </c>
      <c r="T85">
        <f t="shared" si="5"/>
        <v>5.3361816720315647E-3</v>
      </c>
    </row>
    <row r="86" spans="1:20" x14ac:dyDescent="0.25">
      <c r="A86">
        <v>8.2100000000000006E-2</v>
      </c>
      <c r="B86">
        <v>673</v>
      </c>
      <c r="C86">
        <v>0.13200000000000001</v>
      </c>
      <c r="D86">
        <v>16.28</v>
      </c>
      <c r="E86" s="7">
        <v>0.24687448746208943</v>
      </c>
      <c r="F86">
        <v>0.23035005805838354</v>
      </c>
      <c r="O86" s="7">
        <v>0.248</v>
      </c>
      <c r="P86">
        <f t="shared" si="3"/>
        <v>0.45383570077039204</v>
      </c>
      <c r="Q86">
        <v>0.22570000000000001</v>
      </c>
      <c r="R86">
        <f t="shared" si="4"/>
        <v>2.0602827019865009</v>
      </c>
      <c r="T86">
        <f t="shared" si="5"/>
        <v>4.6500580583835327E-3</v>
      </c>
    </row>
    <row r="87" spans="1:20" x14ac:dyDescent="0.25">
      <c r="A87">
        <v>8.2100000000000006E-2</v>
      </c>
      <c r="B87">
        <v>673</v>
      </c>
      <c r="C87">
        <v>0.13200000000000001</v>
      </c>
      <c r="D87">
        <v>17.73</v>
      </c>
      <c r="E87" s="7">
        <v>0.23065599315422033</v>
      </c>
      <c r="F87">
        <v>0.22027723774853278</v>
      </c>
      <c r="O87" s="7">
        <v>0.2316</v>
      </c>
      <c r="P87">
        <f t="shared" si="3"/>
        <v>0.40760226501712687</v>
      </c>
      <c r="Q87">
        <v>0.2162</v>
      </c>
      <c r="R87">
        <f t="shared" si="4"/>
        <v>1.885863898488795</v>
      </c>
      <c r="T87">
        <f t="shared" si="5"/>
        <v>4.0772377485327749E-3</v>
      </c>
    </row>
    <row r="88" spans="1:20" x14ac:dyDescent="0.25">
      <c r="A88">
        <v>8.2100000000000006E-2</v>
      </c>
      <c r="B88">
        <v>673</v>
      </c>
      <c r="C88">
        <v>0.13200000000000001</v>
      </c>
      <c r="D88">
        <v>20.63</v>
      </c>
      <c r="E88" s="7">
        <v>0.20368283021465844</v>
      </c>
      <c r="F88">
        <v>0.20180540065739236</v>
      </c>
      <c r="O88" s="7">
        <v>0.2046</v>
      </c>
      <c r="P88">
        <f t="shared" si="3"/>
        <v>0.44827457739079429</v>
      </c>
      <c r="Q88">
        <v>0.19869999999999999</v>
      </c>
      <c r="R88">
        <f t="shared" si="4"/>
        <v>1.5628589116217266</v>
      </c>
      <c r="T88">
        <f t="shared" si="5"/>
        <v>3.1054006573923709E-3</v>
      </c>
    </row>
    <row r="89" spans="1:20" x14ac:dyDescent="0.25">
      <c r="A89">
        <v>8.2100000000000006E-2</v>
      </c>
      <c r="B89">
        <v>673</v>
      </c>
      <c r="C89">
        <v>0.13200000000000001</v>
      </c>
      <c r="D89">
        <v>22.08</v>
      </c>
      <c r="E89" s="7">
        <v>0.19235367945931447</v>
      </c>
      <c r="F89">
        <v>0.19340415222538151</v>
      </c>
      <c r="O89" s="7">
        <v>0.19309999999999999</v>
      </c>
      <c r="P89">
        <f t="shared" si="3"/>
        <v>0.38649432453936761</v>
      </c>
      <c r="Q89">
        <v>0.19059999999999999</v>
      </c>
      <c r="R89">
        <f t="shared" si="4"/>
        <v>1.471223622970369</v>
      </c>
      <c r="T89">
        <f t="shared" si="5"/>
        <v>2.8041522253815232E-3</v>
      </c>
    </row>
    <row r="90" spans="1:20" x14ac:dyDescent="0.25">
      <c r="A90">
        <v>1.643</v>
      </c>
      <c r="B90">
        <v>573</v>
      </c>
      <c r="C90">
        <v>0.23499999999999999</v>
      </c>
      <c r="D90" s="9">
        <v>0</v>
      </c>
      <c r="E90" s="6">
        <v>0.99999894849578108</v>
      </c>
      <c r="F90">
        <v>7.1261501416556919E-2</v>
      </c>
      <c r="G90" s="3" t="s">
        <v>16</v>
      </c>
      <c r="O90" s="6">
        <v>1</v>
      </c>
      <c r="P90">
        <f t="shared" si="3"/>
        <v>1.0515042189185309E-4</v>
      </c>
      <c r="Q90" s="9">
        <v>7.0300000000000001E-2</v>
      </c>
      <c r="R90">
        <f t="shared" si="4"/>
        <v>1.3677118300951883</v>
      </c>
      <c r="T90">
        <f t="shared" si="5"/>
        <v>9.6150141655691745E-4</v>
      </c>
    </row>
    <row r="91" spans="1:20" x14ac:dyDescent="0.25">
      <c r="A91">
        <v>1.643</v>
      </c>
      <c r="B91">
        <v>573</v>
      </c>
      <c r="C91">
        <v>0.23499999999999999</v>
      </c>
      <c r="D91">
        <v>0.17</v>
      </c>
      <c r="E91" s="7">
        <v>0.99821445389678654</v>
      </c>
      <c r="F91">
        <v>7.1162234687555323E-2</v>
      </c>
      <c r="O91" s="7">
        <v>0.99819999999999998</v>
      </c>
      <c r="P91">
        <f t="shared" si="3"/>
        <v>1.4479960715847811E-3</v>
      </c>
      <c r="Q91">
        <v>7.0199999999999999E-2</v>
      </c>
      <c r="R91">
        <f t="shared" si="4"/>
        <v>1.3707046831272429</v>
      </c>
      <c r="T91">
        <f t="shared" si="5"/>
        <v>9.6223468755532449E-4</v>
      </c>
    </row>
    <row r="92" spans="1:20" x14ac:dyDescent="0.25">
      <c r="A92">
        <v>1.643</v>
      </c>
      <c r="B92">
        <v>573</v>
      </c>
      <c r="C92">
        <v>0.23499999999999999</v>
      </c>
      <c r="D92">
        <v>1.17</v>
      </c>
      <c r="E92" s="7">
        <v>0.9878399146761192</v>
      </c>
      <c r="F92">
        <v>7.0583196238934026E-2</v>
      </c>
      <c r="O92" s="7">
        <v>0.98770000000000002</v>
      </c>
      <c r="P92">
        <f t="shared" si="3"/>
        <v>1.4165705793173982E-2</v>
      </c>
      <c r="Q92">
        <v>6.9599999999999995E-2</v>
      </c>
      <c r="R92">
        <f t="shared" si="4"/>
        <v>1.4126382743305044</v>
      </c>
      <c r="T92">
        <f t="shared" si="5"/>
        <v>9.8319623893403096E-4</v>
      </c>
    </row>
    <row r="93" spans="1:20" x14ac:dyDescent="0.25">
      <c r="A93">
        <v>1.643</v>
      </c>
      <c r="B93">
        <v>573</v>
      </c>
      <c r="C93">
        <v>0.23499999999999999</v>
      </c>
      <c r="D93">
        <v>2.17</v>
      </c>
      <c r="E93" s="7">
        <v>0.97767033120012004</v>
      </c>
      <c r="F93">
        <v>7.0012397083738326E-2</v>
      </c>
      <c r="O93" s="7">
        <v>0.97740000000000005</v>
      </c>
      <c r="P93">
        <f t="shared" si="3"/>
        <v>2.7658195224062682E-2</v>
      </c>
      <c r="Q93">
        <v>6.9099999999999995E-2</v>
      </c>
      <c r="R93">
        <f t="shared" si="4"/>
        <v>1.3204009894910727</v>
      </c>
      <c r="T93">
        <f t="shared" si="5"/>
        <v>9.1239708373833106E-4</v>
      </c>
    </row>
    <row r="94" spans="1:20" x14ac:dyDescent="0.25">
      <c r="A94">
        <v>1.643</v>
      </c>
      <c r="B94">
        <v>573</v>
      </c>
      <c r="C94">
        <v>0.23499999999999999</v>
      </c>
      <c r="D94">
        <v>3.17</v>
      </c>
      <c r="E94" s="7">
        <v>0.96769977149785102</v>
      </c>
      <c r="F94">
        <v>6.9449689021513702E-2</v>
      </c>
      <c r="O94" s="7">
        <v>0.96719999999999995</v>
      </c>
      <c r="P94">
        <f t="shared" si="3"/>
        <v>5.167199109295656E-2</v>
      </c>
      <c r="Q94">
        <v>6.8500000000000005E-2</v>
      </c>
      <c r="R94">
        <f t="shared" si="4"/>
        <v>1.38640733067693</v>
      </c>
      <c r="T94">
        <f t="shared" si="5"/>
        <v>9.4968902151369716E-4</v>
      </c>
    </row>
    <row r="95" spans="1:20" x14ac:dyDescent="0.25">
      <c r="A95">
        <v>1.643</v>
      </c>
      <c r="B95">
        <v>573</v>
      </c>
      <c r="C95">
        <v>0.23499999999999999</v>
      </c>
      <c r="D95">
        <v>4.17</v>
      </c>
      <c r="E95" s="7">
        <v>0.95792252877075457</v>
      </c>
      <c r="F95">
        <v>6.8894926234704015E-2</v>
      </c>
      <c r="O95" s="7">
        <v>0.95730000000000004</v>
      </c>
      <c r="P95">
        <f t="shared" si="3"/>
        <v>6.5029642824039155E-2</v>
      </c>
      <c r="Q95">
        <v>6.8000000000000005E-2</v>
      </c>
      <c r="R95">
        <f t="shared" si="4"/>
        <v>1.3160679922117799</v>
      </c>
      <c r="T95">
        <f t="shared" si="5"/>
        <v>8.9492623470401045E-4</v>
      </c>
    </row>
    <row r="96" spans="1:20" x14ac:dyDescent="0.25">
      <c r="A96">
        <v>1.643</v>
      </c>
      <c r="B96">
        <v>573</v>
      </c>
      <c r="C96">
        <v>0.23499999999999999</v>
      </c>
      <c r="D96">
        <v>5.17</v>
      </c>
      <c r="E96" s="7">
        <v>0.94833311085241689</v>
      </c>
      <c r="F96">
        <v>6.8347965316671991E-2</v>
      </c>
      <c r="O96" s="7">
        <v>0.9476</v>
      </c>
      <c r="P96">
        <f t="shared" si="3"/>
        <v>7.7365011863328004E-2</v>
      </c>
      <c r="Q96">
        <v>6.7400000000000002E-2</v>
      </c>
      <c r="R96">
        <f t="shared" si="4"/>
        <v>1.4064767309673429</v>
      </c>
      <c r="T96">
        <f t="shared" si="5"/>
        <v>9.4796531667198924E-4</v>
      </c>
    </row>
    <row r="97" spans="1:20" x14ac:dyDescent="0.25">
      <c r="A97">
        <v>1.643</v>
      </c>
      <c r="B97">
        <v>573</v>
      </c>
      <c r="C97">
        <v>0.23499999999999999</v>
      </c>
      <c r="D97">
        <v>6.17</v>
      </c>
      <c r="E97" s="7">
        <v>0.93892623025330135</v>
      </c>
      <c r="F97">
        <v>6.7808665291258577E-2</v>
      </c>
      <c r="O97" s="7">
        <v>0.93810000000000004</v>
      </c>
      <c r="P97">
        <f t="shared" si="3"/>
        <v>8.8074859108976403E-2</v>
      </c>
      <c r="Q97">
        <v>6.6900000000000001E-2</v>
      </c>
      <c r="R97">
        <f t="shared" si="4"/>
        <v>1.3582440825987678</v>
      </c>
      <c r="T97">
        <f t="shared" si="5"/>
        <v>9.0866529125857576E-4</v>
      </c>
    </row>
    <row r="98" spans="1:20" x14ac:dyDescent="0.25">
      <c r="A98">
        <v>1.643</v>
      </c>
      <c r="B98">
        <v>573</v>
      </c>
      <c r="C98">
        <v>0.23499999999999999</v>
      </c>
      <c r="D98">
        <v>7.17</v>
      </c>
      <c r="E98" s="7">
        <v>0.92969679475299594</v>
      </c>
      <c r="F98">
        <v>6.7276887624803369E-2</v>
      </c>
      <c r="O98" s="7">
        <v>0.92869999999999997</v>
      </c>
      <c r="P98">
        <f t="shared" si="3"/>
        <v>0.10733226585506261</v>
      </c>
      <c r="Q98">
        <v>6.6400000000000001E-2</v>
      </c>
      <c r="R98">
        <f t="shared" si="4"/>
        <v>1.3206138927761575</v>
      </c>
      <c r="T98">
        <f t="shared" si="5"/>
        <v>8.7688762480336857E-4</v>
      </c>
    </row>
    <row r="99" spans="1:20" x14ac:dyDescent="0.25">
      <c r="A99">
        <v>1.643</v>
      </c>
      <c r="B99">
        <v>573</v>
      </c>
      <c r="C99">
        <v>0.23499999999999999</v>
      </c>
      <c r="D99">
        <v>8.17</v>
      </c>
      <c r="E99" s="7">
        <v>0.92063989850523165</v>
      </c>
      <c r="F99">
        <v>6.6752496231459207E-2</v>
      </c>
      <c r="O99" s="7">
        <v>0.91959999999999997</v>
      </c>
      <c r="P99">
        <f t="shared" si="3"/>
        <v>0.11308161213915544</v>
      </c>
      <c r="Q99">
        <v>6.59E-2</v>
      </c>
      <c r="R99">
        <f t="shared" si="4"/>
        <v>1.2936209885572187</v>
      </c>
      <c r="T99">
        <f t="shared" si="5"/>
        <v>8.5249623145920717E-4</v>
      </c>
    </row>
    <row r="100" spans="1:20" x14ac:dyDescent="0.25">
      <c r="A100">
        <v>1.643</v>
      </c>
      <c r="B100">
        <v>573</v>
      </c>
      <c r="C100">
        <v>0.23499999999999999</v>
      </c>
      <c r="D100">
        <v>9.17</v>
      </c>
      <c r="E100" s="7">
        <v>0.91175081362341925</v>
      </c>
      <c r="F100">
        <v>6.6235357472552769E-2</v>
      </c>
      <c r="O100" s="7">
        <v>0.91059999999999997</v>
      </c>
      <c r="P100">
        <f t="shared" si="3"/>
        <v>0.12637970826040951</v>
      </c>
      <c r="Q100">
        <v>6.54E-2</v>
      </c>
      <c r="R100">
        <f t="shared" si="4"/>
        <v>1.2773050039033174</v>
      </c>
      <c r="T100">
        <f t="shared" si="5"/>
        <v>8.353574725527696E-4</v>
      </c>
    </row>
    <row r="101" spans="1:20" x14ac:dyDescent="0.25">
      <c r="A101">
        <v>1.643</v>
      </c>
      <c r="B101">
        <v>573</v>
      </c>
      <c r="C101">
        <v>0.23499999999999999</v>
      </c>
      <c r="D101">
        <v>10.199999999999999</v>
      </c>
      <c r="E101" s="7">
        <v>0.90276568318796535</v>
      </c>
      <c r="F101">
        <v>6.5710148304882282E-2</v>
      </c>
      <c r="O101" s="7">
        <v>0.90159999999999996</v>
      </c>
      <c r="P101">
        <f t="shared" si="3"/>
        <v>0.12929050443271894</v>
      </c>
      <c r="Q101">
        <v>6.4899999999999999E-2</v>
      </c>
      <c r="R101">
        <f t="shared" si="4"/>
        <v>1.2483024728540566</v>
      </c>
      <c r="T101">
        <f t="shared" si="5"/>
        <v>8.1014830488228273E-4</v>
      </c>
    </row>
    <row r="102" spans="1:20" x14ac:dyDescent="0.25">
      <c r="A102">
        <v>1.643</v>
      </c>
      <c r="B102">
        <v>573</v>
      </c>
      <c r="C102">
        <v>0.23499999999999999</v>
      </c>
      <c r="D102">
        <v>11.2</v>
      </c>
      <c r="E102" s="7">
        <v>0.8942034092931308</v>
      </c>
      <c r="F102">
        <v>6.5207331469257071E-2</v>
      </c>
      <c r="O102" s="7">
        <v>0.8931</v>
      </c>
      <c r="P102">
        <f t="shared" si="3"/>
        <v>0.123548235710536</v>
      </c>
      <c r="Q102">
        <v>6.4399999999999999E-2</v>
      </c>
      <c r="R102">
        <f t="shared" si="4"/>
        <v>1.2536202938774412</v>
      </c>
      <c r="T102">
        <f t="shared" si="5"/>
        <v>8.0733146925707211E-4</v>
      </c>
    </row>
    <row r="103" spans="1:20" x14ac:dyDescent="0.25">
      <c r="A103">
        <v>1.643</v>
      </c>
      <c r="B103">
        <v>573</v>
      </c>
      <c r="C103">
        <v>0.23499999999999999</v>
      </c>
      <c r="D103">
        <v>12.2</v>
      </c>
      <c r="E103" s="7">
        <v>0.88579562843532922</v>
      </c>
      <c r="F103">
        <v>6.4711377199815262E-2</v>
      </c>
      <c r="O103" s="7">
        <v>0.88470000000000004</v>
      </c>
      <c r="P103">
        <f t="shared" si="3"/>
        <v>0.12384180347340078</v>
      </c>
      <c r="Q103">
        <v>6.3899999999999998E-2</v>
      </c>
      <c r="R103">
        <f t="shared" si="4"/>
        <v>1.2697608760802246</v>
      </c>
      <c r="T103">
        <f t="shared" si="5"/>
        <v>8.1137719981526357E-4</v>
      </c>
    </row>
    <row r="104" spans="1:20" x14ac:dyDescent="0.25">
      <c r="A104">
        <v>1.643</v>
      </c>
      <c r="B104">
        <v>573</v>
      </c>
      <c r="C104">
        <v>0.23499999999999999</v>
      </c>
      <c r="D104">
        <v>13.2</v>
      </c>
      <c r="E104" s="7">
        <v>0.87753825338245461</v>
      </c>
      <c r="F104">
        <v>6.4222161615142104E-2</v>
      </c>
      <c r="O104" s="7">
        <v>0.87649999999999995</v>
      </c>
      <c r="P104">
        <f t="shared" si="3"/>
        <v>0.1184544646268874</v>
      </c>
      <c r="Q104">
        <v>6.3399999999999998E-2</v>
      </c>
      <c r="R104">
        <f t="shared" si="4"/>
        <v>1.2967848819276115</v>
      </c>
      <c r="T104">
        <f t="shared" si="5"/>
        <v>8.2216161514210573E-4</v>
      </c>
    </row>
    <row r="105" spans="1:20" x14ac:dyDescent="0.25">
      <c r="A105">
        <v>1.643</v>
      </c>
      <c r="B105">
        <v>573</v>
      </c>
      <c r="C105">
        <v>0.23499999999999999</v>
      </c>
      <c r="D105">
        <v>14.2</v>
      </c>
      <c r="E105" s="7">
        <v>0.86942733883218914</v>
      </c>
      <c r="F105">
        <v>6.3739563209383621E-2</v>
      </c>
      <c r="O105" s="7">
        <v>0.86839999999999995</v>
      </c>
      <c r="P105">
        <f t="shared" si="3"/>
        <v>0.11830249103975071</v>
      </c>
      <c r="Q105">
        <v>6.2899999999999998E-2</v>
      </c>
      <c r="R105">
        <f t="shared" si="4"/>
        <v>1.3347586794652195</v>
      </c>
      <c r="T105">
        <f t="shared" si="5"/>
        <v>8.3956320938362305E-4</v>
      </c>
    </row>
    <row r="106" spans="1:20" x14ac:dyDescent="0.25">
      <c r="A106">
        <v>1.643</v>
      </c>
      <c r="B106">
        <v>573</v>
      </c>
      <c r="C106">
        <v>0.46899999999999997</v>
      </c>
      <c r="D106" s="9">
        <v>0</v>
      </c>
      <c r="E106" s="6">
        <v>0.99999894849578108</v>
      </c>
      <c r="F106">
        <v>0.11236898798833612</v>
      </c>
      <c r="G106" s="3" t="s">
        <v>17</v>
      </c>
      <c r="O106" s="6">
        <v>1</v>
      </c>
      <c r="P106">
        <f t="shared" si="3"/>
        <v>1.0515042189185309E-4</v>
      </c>
      <c r="Q106" s="9">
        <v>0.1109</v>
      </c>
      <c r="R106">
        <f t="shared" si="4"/>
        <v>1.3246059407900146</v>
      </c>
      <c r="T106">
        <f t="shared" si="5"/>
        <v>1.4689879883361262E-3</v>
      </c>
    </row>
    <row r="107" spans="1:20" x14ac:dyDescent="0.25">
      <c r="A107">
        <v>1.643</v>
      </c>
      <c r="B107">
        <v>573</v>
      </c>
      <c r="C107">
        <v>0.46899999999999997</v>
      </c>
      <c r="D107">
        <v>0.17</v>
      </c>
      <c r="E107" s="7">
        <v>0.99821445389678654</v>
      </c>
      <c r="F107">
        <v>0.11226887898073964</v>
      </c>
      <c r="O107" s="7">
        <v>0.99819999999999998</v>
      </c>
      <c r="P107">
        <f t="shared" si="3"/>
        <v>1.4479960715847811E-3</v>
      </c>
      <c r="Q107">
        <v>0.1108</v>
      </c>
      <c r="R107">
        <f t="shared" si="4"/>
        <v>1.3257030512090695</v>
      </c>
      <c r="T107">
        <f t="shared" si="5"/>
        <v>1.4688789807396491E-3</v>
      </c>
    </row>
    <row r="108" spans="1:20" x14ac:dyDescent="0.25">
      <c r="A108">
        <v>1.643</v>
      </c>
      <c r="B108">
        <v>573</v>
      </c>
      <c r="C108">
        <v>0.46899999999999997</v>
      </c>
      <c r="D108">
        <v>1.17</v>
      </c>
      <c r="E108" s="7">
        <v>0.9878399146761192</v>
      </c>
      <c r="F108">
        <v>0.1116808153380614</v>
      </c>
      <c r="O108" s="7">
        <v>0.98770000000000002</v>
      </c>
      <c r="P108">
        <f t="shared" si="3"/>
        <v>1.4165705793173982E-2</v>
      </c>
      <c r="Q108">
        <v>0.11020000000000001</v>
      </c>
      <c r="R108">
        <f t="shared" si="4"/>
        <v>1.3437525753733164</v>
      </c>
      <c r="T108">
        <f t="shared" si="5"/>
        <v>1.4808153380613948E-3</v>
      </c>
    </row>
    <row r="109" spans="1:20" x14ac:dyDescent="0.25">
      <c r="A109">
        <v>1.643</v>
      </c>
      <c r="B109">
        <v>573</v>
      </c>
      <c r="C109">
        <v>0.46899999999999997</v>
      </c>
      <c r="D109">
        <v>2.17</v>
      </c>
      <c r="E109" s="7">
        <v>0.97767033120012004</v>
      </c>
      <c r="F109">
        <v>0.11109428440474443</v>
      </c>
      <c r="O109" s="7">
        <v>0.97740000000000005</v>
      </c>
      <c r="P109">
        <f t="shared" si="3"/>
        <v>2.7658195224062682E-2</v>
      </c>
      <c r="Q109">
        <v>0.1096</v>
      </c>
      <c r="R109">
        <f t="shared" si="4"/>
        <v>1.3633981795113421</v>
      </c>
      <c r="T109">
        <f t="shared" si="5"/>
        <v>1.4942844047444309E-3</v>
      </c>
    </row>
    <row r="110" spans="1:20" x14ac:dyDescent="0.25">
      <c r="A110">
        <v>1.643</v>
      </c>
      <c r="B110">
        <v>573</v>
      </c>
      <c r="C110">
        <v>0.46899999999999997</v>
      </c>
      <c r="D110">
        <v>3.17</v>
      </c>
      <c r="E110" s="7">
        <v>0.96769977149785102</v>
      </c>
      <c r="F110">
        <v>0.11050947317316634</v>
      </c>
      <c r="O110" s="7">
        <v>0.96719999999999995</v>
      </c>
      <c r="P110">
        <f t="shared" si="3"/>
        <v>5.167199109295656E-2</v>
      </c>
      <c r="Q110">
        <v>0.109</v>
      </c>
      <c r="R110">
        <f t="shared" si="4"/>
        <v>1.3848377735471005</v>
      </c>
      <c r="T110">
        <f t="shared" si="5"/>
        <v>1.5094731731663397E-3</v>
      </c>
    </row>
    <row r="111" spans="1:20" x14ac:dyDescent="0.25">
      <c r="A111">
        <v>1.643</v>
      </c>
      <c r="B111">
        <v>573</v>
      </c>
      <c r="C111">
        <v>0.46899999999999997</v>
      </c>
      <c r="D111">
        <v>4.17</v>
      </c>
      <c r="E111" s="7">
        <v>0.95792252877075457</v>
      </c>
      <c r="F111">
        <v>0.10992655548292724</v>
      </c>
      <c r="O111" s="7">
        <v>0.95730000000000004</v>
      </c>
      <c r="P111">
        <f t="shared" si="3"/>
        <v>6.5029642824039155E-2</v>
      </c>
      <c r="Q111">
        <v>0.1085</v>
      </c>
      <c r="R111">
        <f t="shared" si="4"/>
        <v>1.3147976801172681</v>
      </c>
      <c r="T111">
        <f t="shared" si="5"/>
        <v>1.4265554829272359E-3</v>
      </c>
    </row>
    <row r="112" spans="1:20" x14ac:dyDescent="0.25">
      <c r="A112">
        <v>1.643</v>
      </c>
      <c r="B112">
        <v>573</v>
      </c>
      <c r="C112">
        <v>0.46899999999999997</v>
      </c>
      <c r="D112">
        <v>5.17</v>
      </c>
      <c r="E112" s="7">
        <v>0.94833311085241689</v>
      </c>
      <c r="F112">
        <v>0.10934569278814278</v>
      </c>
      <c r="O112" s="7">
        <v>0.9476</v>
      </c>
      <c r="P112">
        <f t="shared" si="3"/>
        <v>7.7365011863328004E-2</v>
      </c>
      <c r="Q112">
        <v>0.1079</v>
      </c>
      <c r="R112">
        <f t="shared" si="4"/>
        <v>1.3398450307162053</v>
      </c>
      <c r="T112">
        <f t="shared" si="5"/>
        <v>1.4456927881427856E-3</v>
      </c>
    </row>
    <row r="113" spans="1:20" x14ac:dyDescent="0.25">
      <c r="A113">
        <v>1.643</v>
      </c>
      <c r="B113">
        <v>573</v>
      </c>
      <c r="C113">
        <v>0.46899999999999997</v>
      </c>
      <c r="D113">
        <v>6.17</v>
      </c>
      <c r="E113" s="7">
        <v>0.93892623025330135</v>
      </c>
      <c r="F113">
        <v>0.1087670348805418</v>
      </c>
      <c r="O113" s="7">
        <v>0.93810000000000004</v>
      </c>
      <c r="P113">
        <f t="shared" si="3"/>
        <v>8.8074859108976403E-2</v>
      </c>
      <c r="Q113">
        <v>0.10730000000000001</v>
      </c>
      <c r="R113">
        <f t="shared" si="4"/>
        <v>1.3672272884825705</v>
      </c>
      <c r="T113">
        <f t="shared" si="5"/>
        <v>1.4670348805417982E-3</v>
      </c>
    </row>
    <row r="114" spans="1:20" x14ac:dyDescent="0.25">
      <c r="A114">
        <v>1.643</v>
      </c>
      <c r="B114">
        <v>573</v>
      </c>
      <c r="C114">
        <v>0.46899999999999997</v>
      </c>
      <c r="D114">
        <v>7.17</v>
      </c>
      <c r="E114" s="7">
        <v>0.92969679475299594</v>
      </c>
      <c r="F114">
        <v>0.10819072057093497</v>
      </c>
      <c r="O114" s="7">
        <v>0.92869999999999997</v>
      </c>
      <c r="P114">
        <f t="shared" si="3"/>
        <v>0.10733226585506261</v>
      </c>
      <c r="Q114">
        <v>0.10680000000000001</v>
      </c>
      <c r="R114">
        <f t="shared" si="4"/>
        <v>1.3021728192274944</v>
      </c>
      <c r="T114">
        <f t="shared" si="5"/>
        <v>1.390720570934964E-3</v>
      </c>
    </row>
    <row r="115" spans="1:20" x14ac:dyDescent="0.25">
      <c r="A115">
        <v>1.643</v>
      </c>
      <c r="B115">
        <v>573</v>
      </c>
      <c r="C115">
        <v>0.46899999999999997</v>
      </c>
      <c r="D115">
        <v>8.17</v>
      </c>
      <c r="E115" s="7">
        <v>0.92063989850523165</v>
      </c>
      <c r="F115">
        <v>0.10761687833147307</v>
      </c>
      <c r="O115" s="7">
        <v>0.91959999999999997</v>
      </c>
      <c r="P115">
        <f t="shared" si="3"/>
        <v>0.11308161213915544</v>
      </c>
      <c r="Q115">
        <v>0.1062</v>
      </c>
      <c r="R115">
        <f t="shared" si="4"/>
        <v>1.3341603874510994</v>
      </c>
      <c r="T115">
        <f t="shared" si="5"/>
        <v>1.4168783314730676E-3</v>
      </c>
    </row>
    <row r="116" spans="1:20" x14ac:dyDescent="0.25">
      <c r="A116">
        <v>1.643</v>
      </c>
      <c r="B116">
        <v>573</v>
      </c>
      <c r="C116">
        <v>0.46899999999999997</v>
      </c>
      <c r="D116">
        <v>9.17</v>
      </c>
      <c r="E116" s="7">
        <v>0.91175081362341925</v>
      </c>
      <c r="F116">
        <v>0.10704562690097515</v>
      </c>
      <c r="O116" s="7">
        <v>0.91059999999999997</v>
      </c>
      <c r="P116">
        <f t="shared" si="3"/>
        <v>0.12637970826040951</v>
      </c>
      <c r="Q116">
        <v>0.1057</v>
      </c>
      <c r="R116">
        <f t="shared" si="4"/>
        <v>1.2730623471855669</v>
      </c>
      <c r="T116">
        <f t="shared" si="5"/>
        <v>1.3456269009751443E-3</v>
      </c>
    </row>
    <row r="117" spans="1:20" x14ac:dyDescent="0.25">
      <c r="A117">
        <v>1.643</v>
      </c>
      <c r="B117">
        <v>573</v>
      </c>
      <c r="C117">
        <v>0.46899999999999997</v>
      </c>
      <c r="D117">
        <v>10.199999999999999</v>
      </c>
      <c r="E117" s="7">
        <v>0.90276568318796535</v>
      </c>
      <c r="F117">
        <v>0.10646006212152327</v>
      </c>
      <c r="O117" s="7">
        <v>0.90159999999999996</v>
      </c>
      <c r="P117">
        <f t="shared" si="3"/>
        <v>0.12929050443271894</v>
      </c>
      <c r="Q117">
        <v>0.1051</v>
      </c>
      <c r="R117">
        <f t="shared" si="4"/>
        <v>1.2940648159117722</v>
      </c>
      <c r="T117">
        <f t="shared" si="5"/>
        <v>1.3600621215232728E-3</v>
      </c>
    </row>
    <row r="118" spans="1:20" x14ac:dyDescent="0.25">
      <c r="A118">
        <v>1.643</v>
      </c>
      <c r="B118">
        <v>573</v>
      </c>
      <c r="C118">
        <v>0.46899999999999997</v>
      </c>
      <c r="D118">
        <v>11.2</v>
      </c>
      <c r="E118" s="7">
        <v>0.8942034092931308</v>
      </c>
      <c r="F118">
        <v>0.10589439792572342</v>
      </c>
      <c r="O118" s="7">
        <v>0.8931</v>
      </c>
      <c r="P118">
        <f t="shared" si="3"/>
        <v>0.123548235710536</v>
      </c>
      <c r="Q118">
        <v>0.1046</v>
      </c>
      <c r="R118">
        <f t="shared" si="4"/>
        <v>1.23747411637038</v>
      </c>
      <c r="T118">
        <f t="shared" si="5"/>
        <v>1.2943979257234173E-3</v>
      </c>
    </row>
    <row r="119" spans="1:20" x14ac:dyDescent="0.25">
      <c r="A119">
        <v>1.643</v>
      </c>
      <c r="B119">
        <v>573</v>
      </c>
      <c r="C119">
        <v>0.46899999999999997</v>
      </c>
      <c r="D119">
        <v>12.2</v>
      </c>
      <c r="E119" s="7">
        <v>0.88579562843532922</v>
      </c>
      <c r="F119">
        <v>0.10533163056357012</v>
      </c>
      <c r="O119" s="7">
        <v>0.88470000000000004</v>
      </c>
      <c r="P119">
        <f t="shared" si="3"/>
        <v>0.12384180347340078</v>
      </c>
      <c r="Q119">
        <v>0.104</v>
      </c>
      <c r="R119">
        <f t="shared" si="4"/>
        <v>1.2804140034328091</v>
      </c>
      <c r="T119">
        <f t="shared" si="5"/>
        <v>1.3316305635701214E-3</v>
      </c>
    </row>
    <row r="120" spans="1:20" x14ac:dyDescent="0.25">
      <c r="A120">
        <v>1.643</v>
      </c>
      <c r="B120">
        <v>573</v>
      </c>
      <c r="C120">
        <v>0.46899999999999997</v>
      </c>
      <c r="D120">
        <v>13.2</v>
      </c>
      <c r="E120" s="7">
        <v>0.87753825338245461</v>
      </c>
      <c r="F120">
        <v>0.10477184500575182</v>
      </c>
      <c r="O120" s="7">
        <v>0.87649999999999995</v>
      </c>
      <c r="P120">
        <f t="shared" si="3"/>
        <v>0.1184544646268874</v>
      </c>
      <c r="Q120">
        <v>0.10349999999999999</v>
      </c>
      <c r="R120">
        <f t="shared" si="4"/>
        <v>1.2288357543495876</v>
      </c>
      <c r="T120">
        <f t="shared" si="5"/>
        <v>1.2718450057518232E-3</v>
      </c>
    </row>
    <row r="121" spans="1:20" x14ac:dyDescent="0.25">
      <c r="A121">
        <v>1.643</v>
      </c>
      <c r="B121">
        <v>573</v>
      </c>
      <c r="C121">
        <v>0.46899999999999997</v>
      </c>
      <c r="D121">
        <v>14.2</v>
      </c>
      <c r="E121" s="7">
        <v>0.86942733883218914</v>
      </c>
      <c r="F121">
        <v>0.10421511904640274</v>
      </c>
      <c r="O121" s="7">
        <v>0.86839999999999995</v>
      </c>
      <c r="P121">
        <f t="shared" si="3"/>
        <v>0.11830249103975071</v>
      </c>
      <c r="Q121">
        <v>0.10290000000000001</v>
      </c>
      <c r="R121">
        <f t="shared" si="4"/>
        <v>1.2780554386809837</v>
      </c>
      <c r="T121">
        <f t="shared" si="5"/>
        <v>1.3151190464027324E-3</v>
      </c>
    </row>
    <row r="122" spans="1:20" x14ac:dyDescent="0.25">
      <c r="A122">
        <v>1.643</v>
      </c>
      <c r="B122">
        <v>623</v>
      </c>
      <c r="C122">
        <v>0.23499999999999999</v>
      </c>
      <c r="D122" s="9">
        <v>0</v>
      </c>
      <c r="E122" s="6">
        <v>0.99999675975420799</v>
      </c>
      <c r="F122">
        <v>0.20648686748034994</v>
      </c>
      <c r="G122" s="3" t="s">
        <v>18</v>
      </c>
      <c r="O122" s="6">
        <v>1</v>
      </c>
      <c r="P122">
        <f t="shared" si="3"/>
        <v>3.2402457920133187E-4</v>
      </c>
      <c r="Q122" s="9">
        <v>0.1991</v>
      </c>
      <c r="R122">
        <f t="shared" si="4"/>
        <v>3.7101293221245335</v>
      </c>
      <c r="T122">
        <f t="shared" si="5"/>
        <v>7.3868674803499457E-3</v>
      </c>
    </row>
    <row r="123" spans="1:20" x14ac:dyDescent="0.25">
      <c r="A123">
        <v>1.643</v>
      </c>
      <c r="B123">
        <v>623</v>
      </c>
      <c r="C123">
        <v>0.23499999999999999</v>
      </c>
      <c r="D123">
        <v>0.17</v>
      </c>
      <c r="E123" s="7">
        <v>0.99451732180654262</v>
      </c>
      <c r="F123">
        <v>0.20612377110245075</v>
      </c>
      <c r="O123" s="7">
        <v>0.99439999999999995</v>
      </c>
      <c r="P123">
        <f t="shared" si="3"/>
        <v>1.1798250859077791E-2</v>
      </c>
      <c r="Q123">
        <v>0.1988</v>
      </c>
      <c r="R123">
        <f t="shared" si="4"/>
        <v>3.6839894881543005</v>
      </c>
      <c r="T123">
        <f t="shared" si="5"/>
        <v>7.323771102450749E-3</v>
      </c>
    </row>
    <row r="124" spans="1:20" x14ac:dyDescent="0.25">
      <c r="A124">
        <v>1.643</v>
      </c>
      <c r="B124">
        <v>623</v>
      </c>
      <c r="C124">
        <v>0.23499999999999999</v>
      </c>
      <c r="D124">
        <v>1.23</v>
      </c>
      <c r="E124" s="7">
        <v>0.96161055893180547</v>
      </c>
      <c r="F124">
        <v>0.20379539354092627</v>
      </c>
      <c r="O124" s="7">
        <v>0.96120000000000005</v>
      </c>
      <c r="P124">
        <f t="shared" si="3"/>
        <v>4.271316394147065E-2</v>
      </c>
      <c r="Q124">
        <v>0.1966</v>
      </c>
      <c r="R124">
        <f t="shared" si="4"/>
        <v>3.6599153310916939</v>
      </c>
      <c r="T124">
        <f t="shared" si="5"/>
        <v>7.1953935409262704E-3</v>
      </c>
    </row>
    <row r="125" spans="1:20" x14ac:dyDescent="0.25">
      <c r="A125">
        <v>1.643</v>
      </c>
      <c r="B125">
        <v>623</v>
      </c>
      <c r="C125">
        <v>0.23499999999999999</v>
      </c>
      <c r="D125">
        <v>2.2999999999999998</v>
      </c>
      <c r="E125" s="7">
        <v>0.93044933101393601</v>
      </c>
      <c r="F125">
        <v>0.2013508360949397</v>
      </c>
      <c r="O125" s="7">
        <v>0.92979999999999996</v>
      </c>
      <c r="P125">
        <f t="shared" si="3"/>
        <v>6.9835557532377912E-2</v>
      </c>
      <c r="Q125">
        <v>0.19439999999999999</v>
      </c>
      <c r="R125">
        <f t="shared" si="4"/>
        <v>3.5755329706479997</v>
      </c>
      <c r="T125">
        <f t="shared" si="5"/>
        <v>6.9508360949397108E-3</v>
      </c>
    </row>
    <row r="126" spans="1:20" x14ac:dyDescent="0.25">
      <c r="A126">
        <v>1.643</v>
      </c>
      <c r="B126">
        <v>623</v>
      </c>
      <c r="C126">
        <v>0.23499999999999999</v>
      </c>
      <c r="D126">
        <v>3.37</v>
      </c>
      <c r="E126" s="7">
        <v>0.90116983427051367</v>
      </c>
      <c r="F126">
        <v>0.19883430256117124</v>
      </c>
      <c r="O126" s="7">
        <v>0.9002</v>
      </c>
      <c r="P126">
        <f t="shared" si="3"/>
        <v>0.10773542218547764</v>
      </c>
      <c r="Q126">
        <v>0.19209999999999999</v>
      </c>
      <c r="R126">
        <f t="shared" si="4"/>
        <v>3.5056234050865416</v>
      </c>
      <c r="T126">
        <f t="shared" si="5"/>
        <v>6.7343025611712459E-3</v>
      </c>
    </row>
    <row r="127" spans="1:20" x14ac:dyDescent="0.25">
      <c r="A127">
        <v>1.643</v>
      </c>
      <c r="B127">
        <v>623</v>
      </c>
      <c r="C127">
        <v>0.23499999999999999</v>
      </c>
      <c r="D127">
        <v>4.43</v>
      </c>
      <c r="E127" s="7">
        <v>0.87385882705181805</v>
      </c>
      <c r="F127">
        <v>0.19628945711355641</v>
      </c>
      <c r="O127" s="7">
        <v>0.87270000000000003</v>
      </c>
      <c r="P127">
        <f t="shared" si="3"/>
        <v>0.1327864159296463</v>
      </c>
      <c r="Q127">
        <v>0.18970000000000001</v>
      </c>
      <c r="R127">
        <f t="shared" si="4"/>
        <v>3.4736199860603092</v>
      </c>
      <c r="T127">
        <f t="shared" si="5"/>
        <v>6.5894571135564073E-3</v>
      </c>
    </row>
    <row r="128" spans="1:20" x14ac:dyDescent="0.25">
      <c r="A128">
        <v>1.643</v>
      </c>
      <c r="B128">
        <v>623</v>
      </c>
      <c r="C128">
        <v>0.23499999999999999</v>
      </c>
      <c r="D128">
        <v>5.5</v>
      </c>
      <c r="E128" s="7">
        <v>0.84785698635961471</v>
      </c>
      <c r="F128">
        <v>0.19368476756476438</v>
      </c>
      <c r="O128" s="7">
        <v>0.84650000000000003</v>
      </c>
      <c r="P128">
        <f t="shared" si="3"/>
        <v>0.16030553568986128</v>
      </c>
      <c r="Q128">
        <v>0.18729999999999999</v>
      </c>
      <c r="R128">
        <f t="shared" si="4"/>
        <v>3.4088454697086963</v>
      </c>
      <c r="T128">
        <f t="shared" si="5"/>
        <v>6.3847675647643876E-3</v>
      </c>
    </row>
    <row r="129" spans="1:20" x14ac:dyDescent="0.25">
      <c r="A129">
        <v>1.643</v>
      </c>
      <c r="B129">
        <v>623</v>
      </c>
      <c r="C129">
        <v>0.23499999999999999</v>
      </c>
      <c r="D129">
        <v>6.57</v>
      </c>
      <c r="E129" s="7">
        <v>0.82330033019224635</v>
      </c>
      <c r="F129">
        <v>0.19105816330753311</v>
      </c>
      <c r="O129" s="7">
        <v>0.82179999999999997</v>
      </c>
      <c r="P129">
        <f t="shared" si="3"/>
        <v>0.18256634123221949</v>
      </c>
      <c r="Q129">
        <v>0.18490000000000001</v>
      </c>
      <c r="R129">
        <f t="shared" si="4"/>
        <v>3.3305372133764761</v>
      </c>
      <c r="T129">
        <f t="shared" si="5"/>
        <v>6.1581633075331044E-3</v>
      </c>
    </row>
    <row r="130" spans="1:20" x14ac:dyDescent="0.25">
      <c r="A130">
        <v>1.643</v>
      </c>
      <c r="B130">
        <v>623</v>
      </c>
      <c r="C130">
        <v>0.23499999999999999</v>
      </c>
      <c r="D130">
        <v>7.63</v>
      </c>
      <c r="E130" s="7">
        <v>0.80028439823269937</v>
      </c>
      <c r="F130">
        <v>0.18844628542270081</v>
      </c>
      <c r="O130" s="7">
        <v>0.79869999999999997</v>
      </c>
      <c r="P130">
        <f t="shared" si="3"/>
        <v>0.19837213380485816</v>
      </c>
      <c r="Q130">
        <v>0.1825</v>
      </c>
      <c r="R130">
        <f t="shared" si="4"/>
        <v>3.2582385877812681</v>
      </c>
      <c r="T130">
        <f t="shared" si="5"/>
        <v>5.9462854227008144E-3</v>
      </c>
    </row>
    <row r="131" spans="1:20" x14ac:dyDescent="0.25">
      <c r="A131">
        <v>1.643</v>
      </c>
      <c r="B131">
        <v>623</v>
      </c>
      <c r="C131">
        <v>0.23499999999999999</v>
      </c>
      <c r="D131">
        <v>8.6999999999999993</v>
      </c>
      <c r="E131" s="7">
        <v>0.77827192853073723</v>
      </c>
      <c r="F131">
        <v>0.18580990909377368</v>
      </c>
      <c r="O131" s="7">
        <v>0.77659999999999996</v>
      </c>
      <c r="P131">
        <f t="shared" ref="P131:P194" si="6">(ABS(O131-E131)/O131)*100</f>
        <v>0.21528824758399134</v>
      </c>
      <c r="Q131">
        <v>0.18010000000000001</v>
      </c>
      <c r="R131">
        <f t="shared" ref="R131:R194" si="7">(ABS(Q131-F131)/Q131)*100</f>
        <v>3.1704103796633363</v>
      </c>
      <c r="T131">
        <f t="shared" ref="T131:T194" si="8">ABS(Q131-F131)</f>
        <v>5.7099090937736685E-3</v>
      </c>
    </row>
    <row r="132" spans="1:20" x14ac:dyDescent="0.25">
      <c r="A132">
        <v>1.643</v>
      </c>
      <c r="B132">
        <v>623</v>
      </c>
      <c r="C132">
        <v>0.23499999999999999</v>
      </c>
      <c r="D132">
        <v>9.77</v>
      </c>
      <c r="E132" s="7">
        <v>0.75739270603911135</v>
      </c>
      <c r="F132">
        <v>0.18318218022628319</v>
      </c>
      <c r="O132" s="7">
        <v>0.75560000000000005</v>
      </c>
      <c r="P132">
        <f t="shared" si="6"/>
        <v>0.23725596070821894</v>
      </c>
      <c r="Q132">
        <v>0.17760000000000001</v>
      </c>
      <c r="R132">
        <f t="shared" si="7"/>
        <v>3.1431194967810687</v>
      </c>
      <c r="T132">
        <f t="shared" si="8"/>
        <v>5.5821802262831788E-3</v>
      </c>
    </row>
    <row r="133" spans="1:20" x14ac:dyDescent="0.25">
      <c r="A133">
        <v>1.643</v>
      </c>
      <c r="B133">
        <v>623</v>
      </c>
      <c r="C133">
        <v>0.23499999999999999</v>
      </c>
      <c r="D133">
        <v>10.83</v>
      </c>
      <c r="E133" s="7">
        <v>0.7377432377640275</v>
      </c>
      <c r="F133">
        <v>0.18059456599557866</v>
      </c>
      <c r="O133" s="7">
        <v>0.73580000000000001</v>
      </c>
      <c r="P133">
        <f t="shared" si="6"/>
        <v>0.26409863604613953</v>
      </c>
      <c r="Q133">
        <v>0.17519999999999999</v>
      </c>
      <c r="R133">
        <f t="shared" si="7"/>
        <v>3.0790901801248092</v>
      </c>
      <c r="T133">
        <f t="shared" si="8"/>
        <v>5.3945659955786651E-3</v>
      </c>
    </row>
    <row r="134" spans="1:20" x14ac:dyDescent="0.25">
      <c r="A134">
        <v>1.643</v>
      </c>
      <c r="B134">
        <v>623</v>
      </c>
      <c r="C134">
        <v>0.23499999999999999</v>
      </c>
      <c r="D134">
        <v>11.9</v>
      </c>
      <c r="E134" s="7">
        <v>0.71887721946731986</v>
      </c>
      <c r="F134">
        <v>0.17800415718765597</v>
      </c>
      <c r="O134" s="7">
        <v>0.71689999999999998</v>
      </c>
      <c r="P134">
        <f t="shared" si="6"/>
        <v>0.27580129269352482</v>
      </c>
      <c r="Q134">
        <v>0.17280000000000001</v>
      </c>
      <c r="R134">
        <f t="shared" si="7"/>
        <v>3.0116650391527551</v>
      </c>
      <c r="T134">
        <f t="shared" si="8"/>
        <v>5.2041571876559611E-3</v>
      </c>
    </row>
    <row r="135" spans="1:20" x14ac:dyDescent="0.25">
      <c r="A135">
        <v>1.643</v>
      </c>
      <c r="B135">
        <v>623</v>
      </c>
      <c r="C135">
        <v>0.23499999999999999</v>
      </c>
      <c r="D135">
        <v>12.97</v>
      </c>
      <c r="E135" s="7">
        <v>0.70091576702796277</v>
      </c>
      <c r="F135">
        <v>0.17544038587758404</v>
      </c>
      <c r="O135" s="7">
        <v>0.69889999999999997</v>
      </c>
      <c r="P135">
        <f t="shared" si="6"/>
        <v>0.28841994962981837</v>
      </c>
      <c r="Q135">
        <v>0.1704</v>
      </c>
      <c r="R135">
        <f t="shared" si="7"/>
        <v>2.9579729328544846</v>
      </c>
      <c r="T135">
        <f t="shared" si="8"/>
        <v>5.0403858775840416E-3</v>
      </c>
    </row>
    <row r="136" spans="1:20" x14ac:dyDescent="0.25">
      <c r="A136">
        <v>1.643</v>
      </c>
      <c r="B136">
        <v>623</v>
      </c>
      <c r="C136">
        <v>0.23499999999999999</v>
      </c>
      <c r="D136">
        <v>14.03</v>
      </c>
      <c r="E136" s="7">
        <v>0.68395245747858724</v>
      </c>
      <c r="F136">
        <v>0.17293082591324974</v>
      </c>
      <c r="O136" s="7">
        <v>0.68189999999999995</v>
      </c>
      <c r="P136">
        <f t="shared" si="6"/>
        <v>0.30099097794211593</v>
      </c>
      <c r="Q136">
        <v>0.1681</v>
      </c>
      <c r="R136">
        <f t="shared" si="7"/>
        <v>2.8737810310825322</v>
      </c>
      <c r="T136">
        <f t="shared" si="8"/>
        <v>4.8308259132497366E-3</v>
      </c>
    </row>
    <row r="137" spans="1:20" x14ac:dyDescent="0.25">
      <c r="A137">
        <v>1.643</v>
      </c>
      <c r="B137">
        <v>623</v>
      </c>
      <c r="C137">
        <v>0.23499999999999999</v>
      </c>
      <c r="D137">
        <v>15.1</v>
      </c>
      <c r="E137" s="7">
        <v>0.66761057399144608</v>
      </c>
      <c r="F137">
        <v>0.17043139875356497</v>
      </c>
      <c r="O137" s="7">
        <v>0.66549999999999998</v>
      </c>
      <c r="P137">
        <f t="shared" si="6"/>
        <v>0.31714109563427445</v>
      </c>
      <c r="Q137">
        <v>0.16569999999999999</v>
      </c>
      <c r="R137">
        <f t="shared" si="7"/>
        <v>2.8554005754767573</v>
      </c>
      <c r="T137">
        <f t="shared" si="8"/>
        <v>4.731398753564986E-3</v>
      </c>
    </row>
    <row r="138" spans="1:20" x14ac:dyDescent="0.25">
      <c r="A138">
        <v>1.643</v>
      </c>
      <c r="B138">
        <v>623</v>
      </c>
      <c r="C138">
        <v>0.46899999999999997</v>
      </c>
      <c r="D138" s="9">
        <v>0</v>
      </c>
      <c r="E138" s="6">
        <v>0.99999675975420799</v>
      </c>
      <c r="F138">
        <v>0.19817247366877783</v>
      </c>
      <c r="G138" s="3" t="s">
        <v>19</v>
      </c>
      <c r="O138" s="6">
        <v>1</v>
      </c>
      <c r="P138">
        <f t="shared" si="6"/>
        <v>3.2402457920133187E-4</v>
      </c>
      <c r="Q138" s="9">
        <v>0.19520000000000001</v>
      </c>
      <c r="R138">
        <f t="shared" si="7"/>
        <v>1.5227836417919129</v>
      </c>
      <c r="T138">
        <f t="shared" si="8"/>
        <v>2.9724736687778142E-3</v>
      </c>
    </row>
    <row r="139" spans="1:20" x14ac:dyDescent="0.25">
      <c r="A139">
        <v>1.643</v>
      </c>
      <c r="B139">
        <v>623</v>
      </c>
      <c r="C139">
        <v>0.46899999999999997</v>
      </c>
      <c r="D139">
        <v>0.17</v>
      </c>
      <c r="E139" s="7">
        <v>0.99451732180654262</v>
      </c>
      <c r="F139">
        <v>0.19870631349247406</v>
      </c>
      <c r="O139" s="7">
        <v>0.99439999999999995</v>
      </c>
      <c r="P139">
        <f t="shared" si="6"/>
        <v>1.1798250859077791E-2</v>
      </c>
      <c r="Q139">
        <v>0.19570000000000001</v>
      </c>
      <c r="R139">
        <f t="shared" si="7"/>
        <v>1.5361847176668595</v>
      </c>
      <c r="T139">
        <f t="shared" si="8"/>
        <v>3.0063134924740442E-3</v>
      </c>
    </row>
    <row r="140" spans="1:20" x14ac:dyDescent="0.25">
      <c r="A140">
        <v>1.643</v>
      </c>
      <c r="B140">
        <v>623</v>
      </c>
      <c r="C140">
        <v>0.46899999999999997</v>
      </c>
      <c r="D140">
        <v>1.23</v>
      </c>
      <c r="E140" s="7">
        <v>0.96161055893180547</v>
      </c>
      <c r="F140">
        <v>0.20182471667649196</v>
      </c>
      <c r="O140" s="7">
        <v>0.96120000000000005</v>
      </c>
      <c r="P140">
        <f t="shared" si="6"/>
        <v>4.271316394147065E-2</v>
      </c>
      <c r="Q140">
        <v>0.1986</v>
      </c>
      <c r="R140">
        <f t="shared" si="7"/>
        <v>1.6237244091097491</v>
      </c>
      <c r="T140">
        <f t="shared" si="8"/>
        <v>3.2247166764919621E-3</v>
      </c>
    </row>
    <row r="141" spans="1:20" x14ac:dyDescent="0.25">
      <c r="A141">
        <v>1.643</v>
      </c>
      <c r="B141">
        <v>623</v>
      </c>
      <c r="C141">
        <v>0.46899999999999997</v>
      </c>
      <c r="D141">
        <v>2.2999999999999998</v>
      </c>
      <c r="E141" s="7">
        <v>0.93044933101393601</v>
      </c>
      <c r="F141">
        <v>0.20461890786584008</v>
      </c>
      <c r="O141" s="7">
        <v>0.92979999999999996</v>
      </c>
      <c r="P141">
        <f t="shared" si="6"/>
        <v>6.9835557532377912E-2</v>
      </c>
      <c r="Q141">
        <v>0.2011</v>
      </c>
      <c r="R141">
        <f t="shared" si="7"/>
        <v>1.7498298686425071</v>
      </c>
      <c r="T141">
        <f t="shared" si="8"/>
        <v>3.5189078658400819E-3</v>
      </c>
    </row>
    <row r="142" spans="1:20" x14ac:dyDescent="0.25">
      <c r="A142">
        <v>1.643</v>
      </c>
      <c r="B142">
        <v>623</v>
      </c>
      <c r="C142">
        <v>0.46899999999999997</v>
      </c>
      <c r="D142">
        <v>3.37</v>
      </c>
      <c r="E142" s="7">
        <v>0.90116983427051367</v>
      </c>
      <c r="F142">
        <v>0.20707736976848545</v>
      </c>
      <c r="O142" s="7">
        <v>0.9002</v>
      </c>
      <c r="P142">
        <f t="shared" si="6"/>
        <v>0.10773542218547764</v>
      </c>
      <c r="Q142">
        <v>0.2034</v>
      </c>
      <c r="R142">
        <f t="shared" si="7"/>
        <v>1.8079497386850816</v>
      </c>
      <c r="T142">
        <f t="shared" si="8"/>
        <v>3.6773697684854556E-3</v>
      </c>
    </row>
    <row r="143" spans="1:20" x14ac:dyDescent="0.25">
      <c r="A143">
        <v>1.643</v>
      </c>
      <c r="B143">
        <v>623</v>
      </c>
      <c r="C143">
        <v>0.46899999999999997</v>
      </c>
      <c r="D143">
        <v>4.43</v>
      </c>
      <c r="E143" s="7">
        <v>0.87385882705181805</v>
      </c>
      <c r="F143">
        <v>0.20920107411978214</v>
      </c>
      <c r="O143" s="7">
        <v>0.87270000000000003</v>
      </c>
      <c r="P143">
        <f t="shared" si="6"/>
        <v>0.1327864159296463</v>
      </c>
      <c r="Q143">
        <v>0.20530000000000001</v>
      </c>
      <c r="R143">
        <f t="shared" si="7"/>
        <v>1.9001822307755152</v>
      </c>
      <c r="T143">
        <f t="shared" si="8"/>
        <v>3.901074119782133E-3</v>
      </c>
    </row>
    <row r="144" spans="1:20" x14ac:dyDescent="0.25">
      <c r="A144">
        <v>1.643</v>
      </c>
      <c r="B144">
        <v>623</v>
      </c>
      <c r="C144">
        <v>0.46899999999999997</v>
      </c>
      <c r="D144">
        <v>5.5</v>
      </c>
      <c r="E144" s="7">
        <v>0.84785698635961471</v>
      </c>
      <c r="F144">
        <v>0.21104927795600215</v>
      </c>
      <c r="O144" s="7">
        <v>0.84650000000000003</v>
      </c>
      <c r="P144">
        <f t="shared" si="6"/>
        <v>0.16030553568986128</v>
      </c>
      <c r="Q144">
        <v>0.20699999999999999</v>
      </c>
      <c r="R144">
        <f t="shared" si="7"/>
        <v>1.9561729256049063</v>
      </c>
      <c r="T144">
        <f t="shared" si="8"/>
        <v>4.0492779560021563E-3</v>
      </c>
    </row>
    <row r="145" spans="1:20" x14ac:dyDescent="0.25">
      <c r="A145">
        <v>1.643</v>
      </c>
      <c r="B145">
        <v>623</v>
      </c>
      <c r="C145">
        <v>0.46899999999999997</v>
      </c>
      <c r="D145">
        <v>6.57</v>
      </c>
      <c r="E145" s="7">
        <v>0.82330033019224635</v>
      </c>
      <c r="F145">
        <v>0.21261941381066166</v>
      </c>
      <c r="O145" s="7">
        <v>0.82179999999999997</v>
      </c>
      <c r="P145">
        <f t="shared" si="6"/>
        <v>0.18256634123221949</v>
      </c>
      <c r="Q145">
        <v>0.20849999999999999</v>
      </c>
      <c r="R145">
        <f t="shared" si="7"/>
        <v>1.9757380386866499</v>
      </c>
      <c r="T145">
        <f t="shared" si="8"/>
        <v>4.1194138106616651E-3</v>
      </c>
    </row>
    <row r="146" spans="1:20" x14ac:dyDescent="0.25">
      <c r="A146">
        <v>1.643</v>
      </c>
      <c r="B146">
        <v>623</v>
      </c>
      <c r="C146">
        <v>0.46899999999999997</v>
      </c>
      <c r="D146">
        <v>7.63</v>
      </c>
      <c r="E146" s="7">
        <v>0.80028439823269937</v>
      </c>
      <c r="F146">
        <v>0.21391874236207864</v>
      </c>
      <c r="O146" s="7">
        <v>0.79869999999999997</v>
      </c>
      <c r="P146">
        <f t="shared" si="6"/>
        <v>0.19837213380485816</v>
      </c>
      <c r="Q146">
        <v>0.2097</v>
      </c>
      <c r="R146">
        <f t="shared" si="7"/>
        <v>2.0117989327985897</v>
      </c>
      <c r="T146">
        <f t="shared" si="8"/>
        <v>4.2187423620786424E-3</v>
      </c>
    </row>
    <row r="147" spans="1:20" x14ac:dyDescent="0.25">
      <c r="A147">
        <v>1.643</v>
      </c>
      <c r="B147">
        <v>623</v>
      </c>
      <c r="C147">
        <v>0.46899999999999997</v>
      </c>
      <c r="D147">
        <v>8.6999999999999993</v>
      </c>
      <c r="E147" s="7">
        <v>0.77827192853073723</v>
      </c>
      <c r="F147">
        <v>0.21498935402070404</v>
      </c>
      <c r="O147" s="7">
        <v>0.77659999999999996</v>
      </c>
      <c r="P147">
        <f t="shared" si="6"/>
        <v>0.21528824758399134</v>
      </c>
      <c r="Q147">
        <v>0.21060000000000001</v>
      </c>
      <c r="R147">
        <f t="shared" si="7"/>
        <v>2.0842136850446504</v>
      </c>
      <c r="T147">
        <f t="shared" si="8"/>
        <v>4.3893540207040338E-3</v>
      </c>
    </row>
    <row r="148" spans="1:20" x14ac:dyDescent="0.25">
      <c r="A148">
        <v>1.643</v>
      </c>
      <c r="B148">
        <v>623</v>
      </c>
      <c r="C148">
        <v>0.46899999999999997</v>
      </c>
      <c r="D148">
        <v>9.77</v>
      </c>
      <c r="E148" s="7">
        <v>0.75739270603911135</v>
      </c>
      <c r="F148">
        <v>0.21583480134287922</v>
      </c>
      <c r="O148" s="7">
        <v>0.75560000000000005</v>
      </c>
      <c r="P148">
        <f t="shared" si="6"/>
        <v>0.23725596070821894</v>
      </c>
      <c r="Q148">
        <v>0.2114</v>
      </c>
      <c r="R148">
        <f t="shared" si="7"/>
        <v>2.0978246655057773</v>
      </c>
      <c r="T148">
        <f t="shared" si="8"/>
        <v>4.4348013428792132E-3</v>
      </c>
    </row>
    <row r="149" spans="1:20" x14ac:dyDescent="0.25">
      <c r="A149">
        <v>1.643</v>
      </c>
      <c r="B149">
        <v>623</v>
      </c>
      <c r="C149">
        <v>0.46899999999999997</v>
      </c>
      <c r="D149">
        <v>10.83</v>
      </c>
      <c r="E149" s="7">
        <v>0.7377432377640275</v>
      </c>
      <c r="F149">
        <v>0.21646628592837924</v>
      </c>
      <c r="O149" s="7">
        <v>0.73580000000000001</v>
      </c>
      <c r="P149">
        <f t="shared" si="6"/>
        <v>0.26409863604613953</v>
      </c>
      <c r="Q149">
        <v>0.21199999999999999</v>
      </c>
      <c r="R149">
        <f t="shared" si="7"/>
        <v>2.1067386454619101</v>
      </c>
      <c r="T149">
        <f t="shared" si="8"/>
        <v>4.4662859283792489E-3</v>
      </c>
    </row>
    <row r="150" spans="1:20" x14ac:dyDescent="0.25">
      <c r="A150">
        <v>1.643</v>
      </c>
      <c r="B150">
        <v>623</v>
      </c>
      <c r="C150">
        <v>0.46899999999999997</v>
      </c>
      <c r="D150">
        <v>11.9</v>
      </c>
      <c r="E150" s="7">
        <v>0.71887721946731986</v>
      </c>
      <c r="F150">
        <v>0.21691104498354266</v>
      </c>
      <c r="O150" s="7">
        <v>0.71689999999999998</v>
      </c>
      <c r="P150">
        <f t="shared" si="6"/>
        <v>0.27580129269352482</v>
      </c>
      <c r="Q150">
        <v>0.21240000000000001</v>
      </c>
      <c r="R150">
        <f t="shared" si="7"/>
        <v>2.1238441542102899</v>
      </c>
      <c r="T150">
        <f t="shared" si="8"/>
        <v>4.5110449835426558E-3</v>
      </c>
    </row>
    <row r="151" spans="1:20" x14ac:dyDescent="0.25">
      <c r="A151">
        <v>1.643</v>
      </c>
      <c r="B151">
        <v>623</v>
      </c>
      <c r="C151">
        <v>0.46899999999999997</v>
      </c>
      <c r="D151">
        <v>12.97</v>
      </c>
      <c r="E151" s="7">
        <v>0.70091576702796277</v>
      </c>
      <c r="F151">
        <v>0.21717681045732573</v>
      </c>
      <c r="O151" s="7">
        <v>0.69889999999999997</v>
      </c>
      <c r="P151">
        <f t="shared" si="6"/>
        <v>0.28841994962981837</v>
      </c>
      <c r="Q151">
        <v>0.21260000000000001</v>
      </c>
      <c r="R151">
        <f t="shared" si="7"/>
        <v>2.1527800834081465</v>
      </c>
      <c r="T151">
        <f t="shared" si="8"/>
        <v>4.5768104573257196E-3</v>
      </c>
    </row>
    <row r="152" spans="1:20" x14ac:dyDescent="0.25">
      <c r="A152">
        <v>1.643</v>
      </c>
      <c r="B152">
        <v>623</v>
      </c>
      <c r="C152">
        <v>0.46899999999999997</v>
      </c>
      <c r="D152">
        <v>14.03</v>
      </c>
      <c r="E152" s="7">
        <v>0.68395245747858724</v>
      </c>
      <c r="F152">
        <v>0.21727720229003175</v>
      </c>
      <c r="O152" s="7">
        <v>0.68189999999999995</v>
      </c>
      <c r="P152">
        <f t="shared" si="6"/>
        <v>0.30099097794211593</v>
      </c>
      <c r="Q152">
        <v>0.2127</v>
      </c>
      <c r="R152">
        <f t="shared" si="7"/>
        <v>2.1519521814911853</v>
      </c>
      <c r="T152">
        <f t="shared" si="8"/>
        <v>4.5772022900317511E-3</v>
      </c>
    </row>
    <row r="153" spans="1:20" x14ac:dyDescent="0.25">
      <c r="A153">
        <v>1.643</v>
      </c>
      <c r="B153">
        <v>623</v>
      </c>
      <c r="C153">
        <v>0.46899999999999997</v>
      </c>
      <c r="D153">
        <v>15.1</v>
      </c>
      <c r="E153" s="7">
        <v>0.66761057399144608</v>
      </c>
      <c r="F153">
        <v>0.21722705718010643</v>
      </c>
      <c r="O153" s="7">
        <v>0.66549999999999998</v>
      </c>
      <c r="P153">
        <f t="shared" si="6"/>
        <v>0.31714109563427445</v>
      </c>
      <c r="Q153">
        <v>0.21260000000000001</v>
      </c>
      <c r="R153">
        <f t="shared" si="7"/>
        <v>2.1764144779428127</v>
      </c>
      <c r="T153">
        <f t="shared" si="8"/>
        <v>4.6270571801064198E-3</v>
      </c>
    </row>
    <row r="154" spans="1:20" x14ac:dyDescent="0.25">
      <c r="A154">
        <v>1.643</v>
      </c>
      <c r="B154">
        <v>673</v>
      </c>
      <c r="C154">
        <v>0.23499999999999999</v>
      </c>
      <c r="D154" s="9">
        <v>0</v>
      </c>
      <c r="E154" s="6">
        <v>0.9999916957108701</v>
      </c>
      <c r="F154">
        <v>0.27338526871651508</v>
      </c>
      <c r="G154" s="3" t="s">
        <v>20</v>
      </c>
      <c r="O154" s="6">
        <v>1</v>
      </c>
      <c r="P154">
        <f t="shared" si="6"/>
        <v>8.3042891299012211E-4</v>
      </c>
      <c r="Q154" s="9">
        <v>0.26900000000000002</v>
      </c>
      <c r="R154">
        <f t="shared" si="7"/>
        <v>1.6302114187788355</v>
      </c>
      <c r="T154">
        <f t="shared" si="8"/>
        <v>4.3852687165150672E-3</v>
      </c>
    </row>
    <row r="155" spans="1:20" x14ac:dyDescent="0.25">
      <c r="A155">
        <v>1.643</v>
      </c>
      <c r="B155">
        <v>673</v>
      </c>
      <c r="C155">
        <v>0.23499999999999999</v>
      </c>
      <c r="D155">
        <v>0.17</v>
      </c>
      <c r="E155" s="7">
        <v>0.98606322119124068</v>
      </c>
      <c r="F155">
        <v>0.27517269341426781</v>
      </c>
      <c r="O155" s="7">
        <v>0.9859</v>
      </c>
      <c r="P155">
        <f t="shared" si="6"/>
        <v>1.6555552413092721E-2</v>
      </c>
      <c r="Q155">
        <v>0.27050000000000002</v>
      </c>
      <c r="R155">
        <f t="shared" si="7"/>
        <v>1.7274282492672057</v>
      </c>
      <c r="T155">
        <f t="shared" si="8"/>
        <v>4.6726934142677923E-3</v>
      </c>
    </row>
    <row r="156" spans="1:20" x14ac:dyDescent="0.25">
      <c r="A156">
        <v>1.643</v>
      </c>
      <c r="B156">
        <v>673</v>
      </c>
      <c r="C156">
        <v>0.23499999999999999</v>
      </c>
      <c r="D156">
        <v>1.23</v>
      </c>
      <c r="E156" s="7">
        <v>0.90697769533031358</v>
      </c>
      <c r="F156">
        <v>0.28484370792346497</v>
      </c>
      <c r="O156" s="7">
        <v>0.90680000000000005</v>
      </c>
      <c r="P156">
        <f t="shared" si="6"/>
        <v>1.9595867921651081E-2</v>
      </c>
      <c r="Q156">
        <v>0.27839999999999998</v>
      </c>
      <c r="R156">
        <f t="shared" si="7"/>
        <v>2.3145502598652992</v>
      </c>
      <c r="T156">
        <f t="shared" si="8"/>
        <v>6.4437079234649919E-3</v>
      </c>
    </row>
    <row r="157" spans="1:20" x14ac:dyDescent="0.25">
      <c r="A157">
        <v>1.643</v>
      </c>
      <c r="B157">
        <v>673</v>
      </c>
      <c r="C157">
        <v>0.23499999999999999</v>
      </c>
      <c r="D157">
        <v>2.2999999999999998</v>
      </c>
      <c r="E157" s="7">
        <v>0.83863542610718855</v>
      </c>
      <c r="F157">
        <v>0.29221949634874195</v>
      </c>
      <c r="O157" s="7">
        <v>0.83840000000000003</v>
      </c>
      <c r="P157">
        <f t="shared" si="6"/>
        <v>2.8080404006264173E-2</v>
      </c>
      <c r="Q157">
        <v>0.2843</v>
      </c>
      <c r="R157">
        <f t="shared" si="7"/>
        <v>2.7856125039542561</v>
      </c>
      <c r="T157">
        <f t="shared" si="8"/>
        <v>7.9194963487419501E-3</v>
      </c>
    </row>
    <row r="158" spans="1:20" x14ac:dyDescent="0.25">
      <c r="A158">
        <v>1.643</v>
      </c>
      <c r="B158">
        <v>673</v>
      </c>
      <c r="C158">
        <v>0.23499999999999999</v>
      </c>
      <c r="D158">
        <v>3.37</v>
      </c>
      <c r="E158" s="7">
        <v>0.77953514287313741</v>
      </c>
      <c r="F158">
        <v>0.29747445657665567</v>
      </c>
      <c r="O158" s="7">
        <v>0.7792</v>
      </c>
      <c r="P158">
        <f t="shared" si="6"/>
        <v>4.3011149016607568E-2</v>
      </c>
      <c r="Q158">
        <v>0.28839999999999999</v>
      </c>
      <c r="R158">
        <f t="shared" si="7"/>
        <v>3.1464828629180568</v>
      </c>
      <c r="T158">
        <f t="shared" si="8"/>
        <v>9.0744565766556762E-3</v>
      </c>
    </row>
    <row r="159" spans="1:20" x14ac:dyDescent="0.25">
      <c r="A159">
        <v>1.643</v>
      </c>
      <c r="B159">
        <v>673</v>
      </c>
      <c r="C159">
        <v>0.23499999999999999</v>
      </c>
      <c r="D159">
        <v>4.43</v>
      </c>
      <c r="E159" s="7">
        <v>0.72839276611399095</v>
      </c>
      <c r="F159">
        <v>0.30086051098721572</v>
      </c>
      <c r="O159" s="7">
        <v>0.72799999999999998</v>
      </c>
      <c r="P159">
        <f t="shared" si="6"/>
        <v>5.3951389284474197E-2</v>
      </c>
      <c r="Q159">
        <v>0.29089999999999999</v>
      </c>
      <c r="R159">
        <f t="shared" si="7"/>
        <v>3.4240326528758103</v>
      </c>
      <c r="T159">
        <f t="shared" si="8"/>
        <v>9.9605109872157316E-3</v>
      </c>
    </row>
    <row r="160" spans="1:20" x14ac:dyDescent="0.25">
      <c r="A160">
        <v>1.643</v>
      </c>
      <c r="B160">
        <v>673</v>
      </c>
      <c r="C160">
        <v>0.23499999999999999</v>
      </c>
      <c r="D160">
        <v>5.5</v>
      </c>
      <c r="E160" s="7">
        <v>0.68292318053366152</v>
      </c>
      <c r="F160">
        <v>0.30270189918225088</v>
      </c>
      <c r="O160" s="7">
        <v>0.68240000000000001</v>
      </c>
      <c r="P160">
        <f t="shared" si="6"/>
        <v>7.6667721814407369E-2</v>
      </c>
      <c r="Q160">
        <v>0.29220000000000002</v>
      </c>
      <c r="R160">
        <f t="shared" si="7"/>
        <v>3.594079117813437</v>
      </c>
      <c r="T160">
        <f t="shared" si="8"/>
        <v>1.0501899182250862E-2</v>
      </c>
    </row>
    <row r="161" spans="1:20" x14ac:dyDescent="0.25">
      <c r="A161">
        <v>1.643</v>
      </c>
      <c r="B161">
        <v>673</v>
      </c>
      <c r="C161">
        <v>0.23499999999999999</v>
      </c>
      <c r="D161">
        <v>6.57</v>
      </c>
      <c r="E161" s="7">
        <v>0.64260488195181731</v>
      </c>
      <c r="F161">
        <v>0.30320033152359854</v>
      </c>
      <c r="O161" s="7">
        <v>0.64200000000000002</v>
      </c>
      <c r="P161">
        <f t="shared" si="6"/>
        <v>9.4218372557210786E-2</v>
      </c>
      <c r="Q161">
        <v>0.2923</v>
      </c>
      <c r="R161">
        <f t="shared" si="7"/>
        <v>3.7291589201500304</v>
      </c>
      <c r="T161">
        <f t="shared" si="8"/>
        <v>1.0900331523598539E-2</v>
      </c>
    </row>
    <row r="162" spans="1:20" x14ac:dyDescent="0.25">
      <c r="A162">
        <v>1.643</v>
      </c>
      <c r="B162">
        <v>673</v>
      </c>
      <c r="C162">
        <v>0.23499999999999999</v>
      </c>
      <c r="D162">
        <v>7.63</v>
      </c>
      <c r="E162" s="7">
        <v>0.60693760458383028</v>
      </c>
      <c r="F162">
        <v>0.30258417294777423</v>
      </c>
      <c r="O162" s="7">
        <v>0.60629999999999995</v>
      </c>
      <c r="P162">
        <f t="shared" si="6"/>
        <v>0.10516321686134444</v>
      </c>
      <c r="Q162">
        <v>0.29149999999999998</v>
      </c>
      <c r="R162">
        <f t="shared" si="7"/>
        <v>3.8024607024954555</v>
      </c>
      <c r="T162">
        <f t="shared" si="8"/>
        <v>1.1084172947774251E-2</v>
      </c>
    </row>
    <row r="163" spans="1:20" x14ac:dyDescent="0.25">
      <c r="A163">
        <v>1.643</v>
      </c>
      <c r="B163">
        <v>673</v>
      </c>
      <c r="C163">
        <v>0.23499999999999999</v>
      </c>
      <c r="D163">
        <v>8.6999999999999993</v>
      </c>
      <c r="E163" s="7">
        <v>0.57459799979621562</v>
      </c>
      <c r="F163">
        <v>0.30103341352082441</v>
      </c>
      <c r="O163" s="7">
        <v>0.57389999999999997</v>
      </c>
      <c r="P163">
        <f t="shared" si="6"/>
        <v>0.12162394079380619</v>
      </c>
      <c r="Q163">
        <v>0.28989999999999999</v>
      </c>
      <c r="R163">
        <f t="shared" si="7"/>
        <v>3.8404323976627874</v>
      </c>
      <c r="T163">
        <f t="shared" si="8"/>
        <v>1.113341352082442E-2</v>
      </c>
    </row>
    <row r="164" spans="1:20" x14ac:dyDescent="0.25">
      <c r="A164">
        <v>1.643</v>
      </c>
      <c r="B164">
        <v>673</v>
      </c>
      <c r="C164">
        <v>0.23499999999999999</v>
      </c>
      <c r="D164">
        <v>9.77</v>
      </c>
      <c r="E164" s="7">
        <v>0.54541072340499619</v>
      </c>
      <c r="F164">
        <v>0.29871779132541981</v>
      </c>
      <c r="O164" s="7">
        <v>0.54459999999999997</v>
      </c>
      <c r="P164">
        <f t="shared" si="6"/>
        <v>0.14886584741024908</v>
      </c>
      <c r="Q164">
        <v>0.28760000000000002</v>
      </c>
      <c r="R164">
        <f t="shared" si="7"/>
        <v>3.8657132564046557</v>
      </c>
      <c r="T164">
        <f t="shared" si="8"/>
        <v>1.111779132541979E-2</v>
      </c>
    </row>
    <row r="165" spans="1:20" x14ac:dyDescent="0.25">
      <c r="A165">
        <v>1.643</v>
      </c>
      <c r="B165">
        <v>673</v>
      </c>
      <c r="C165">
        <v>0.23499999999999999</v>
      </c>
      <c r="D165">
        <v>10.83</v>
      </c>
      <c r="E165" s="7">
        <v>0.51917756349612842</v>
      </c>
      <c r="F165">
        <v>0.29581316668392599</v>
      </c>
      <c r="O165" s="7">
        <v>0.51829999999999998</v>
      </c>
      <c r="P165">
        <f t="shared" si="6"/>
        <v>0.16931574303076244</v>
      </c>
      <c r="Q165">
        <v>0.2848</v>
      </c>
      <c r="R165">
        <f t="shared" si="7"/>
        <v>3.8669826839627772</v>
      </c>
      <c r="T165">
        <f t="shared" si="8"/>
        <v>1.101316668392599E-2</v>
      </c>
    </row>
    <row r="166" spans="1:20" x14ac:dyDescent="0.25">
      <c r="A166">
        <v>1.643</v>
      </c>
      <c r="B166">
        <v>673</v>
      </c>
      <c r="C166">
        <v>0.23499999999999999</v>
      </c>
      <c r="D166">
        <v>11.9</v>
      </c>
      <c r="E166" s="7">
        <v>0.49504766452568566</v>
      </c>
      <c r="F166">
        <v>0.2923888908304913</v>
      </c>
      <c r="O166" s="7">
        <v>0.49419999999999997</v>
      </c>
      <c r="P166">
        <f t="shared" si="6"/>
        <v>0.17152256691333215</v>
      </c>
      <c r="Q166">
        <v>0.28160000000000002</v>
      </c>
      <c r="R166">
        <f t="shared" si="7"/>
        <v>3.8312822551460521</v>
      </c>
      <c r="T166">
        <f t="shared" si="8"/>
        <v>1.0788890830491282E-2</v>
      </c>
    </row>
    <row r="167" spans="1:20" x14ac:dyDescent="0.25">
      <c r="A167">
        <v>1.643</v>
      </c>
      <c r="B167">
        <v>673</v>
      </c>
      <c r="C167">
        <v>0.23499999999999999</v>
      </c>
      <c r="D167">
        <v>12.97</v>
      </c>
      <c r="E167" s="7">
        <v>0.4729817201344827</v>
      </c>
      <c r="F167">
        <v>0.28857613308406738</v>
      </c>
      <c r="O167" s="7">
        <v>0.47199999999999998</v>
      </c>
      <c r="P167">
        <f t="shared" si="6"/>
        <v>0.20799155391583093</v>
      </c>
      <c r="Q167">
        <v>0.27810000000000001</v>
      </c>
      <c r="R167">
        <f t="shared" si="7"/>
        <v>3.7670381460148734</v>
      </c>
      <c r="T167">
        <f t="shared" si="8"/>
        <v>1.0476133084067363E-2</v>
      </c>
    </row>
    <row r="168" spans="1:20" x14ac:dyDescent="0.25">
      <c r="A168">
        <v>1.643</v>
      </c>
      <c r="B168">
        <v>673</v>
      </c>
      <c r="C168">
        <v>0.23499999999999999</v>
      </c>
      <c r="D168">
        <v>14.03</v>
      </c>
      <c r="E168" s="7">
        <v>0.45291048452102706</v>
      </c>
      <c r="F168">
        <v>0.28450434989675988</v>
      </c>
      <c r="O168" s="7">
        <v>0.45190000000000002</v>
      </c>
      <c r="P168">
        <f t="shared" si="6"/>
        <v>0.22360799314605728</v>
      </c>
      <c r="Q168">
        <v>0.27429999999999999</v>
      </c>
      <c r="R168">
        <f t="shared" si="7"/>
        <v>3.7201421424571239</v>
      </c>
      <c r="T168">
        <f t="shared" si="8"/>
        <v>1.020434989675989E-2</v>
      </c>
    </row>
    <row r="169" spans="1:20" x14ac:dyDescent="0.25">
      <c r="A169">
        <v>1.643</v>
      </c>
      <c r="B169">
        <v>673</v>
      </c>
      <c r="C169">
        <v>0.23499999999999999</v>
      </c>
      <c r="D169">
        <v>15.1</v>
      </c>
      <c r="E169" s="7">
        <v>0.43424475840319537</v>
      </c>
      <c r="F169">
        <v>0.28017164444725451</v>
      </c>
      <c r="O169" s="7">
        <v>0.43319999999999997</v>
      </c>
      <c r="P169">
        <f t="shared" si="6"/>
        <v>0.24117229990660216</v>
      </c>
      <c r="Q169">
        <v>0.27029999999999998</v>
      </c>
      <c r="R169">
        <f t="shared" si="7"/>
        <v>3.652106713745662</v>
      </c>
      <c r="T169">
        <f t="shared" si="8"/>
        <v>9.8716444472545239E-3</v>
      </c>
    </row>
    <row r="170" spans="1:20" x14ac:dyDescent="0.25">
      <c r="A170">
        <v>1.643</v>
      </c>
      <c r="B170">
        <v>673</v>
      </c>
      <c r="C170">
        <v>0.46899999999999997</v>
      </c>
      <c r="D170" s="9">
        <v>0</v>
      </c>
      <c r="E170" s="6">
        <v>0.9999916957108701</v>
      </c>
      <c r="F170">
        <v>0.16112181372415429</v>
      </c>
      <c r="G170" s="3" t="s">
        <v>21</v>
      </c>
      <c r="O170" s="6">
        <v>1</v>
      </c>
      <c r="P170">
        <f t="shared" si="6"/>
        <v>8.3042891299012211E-4</v>
      </c>
      <c r="Q170" s="9">
        <v>0.1653</v>
      </c>
      <c r="R170">
        <f t="shared" si="7"/>
        <v>2.5276384003906278</v>
      </c>
      <c r="T170">
        <f t="shared" si="8"/>
        <v>4.1781862758457078E-3</v>
      </c>
    </row>
    <row r="171" spans="1:20" x14ac:dyDescent="0.25">
      <c r="A171">
        <v>1.643</v>
      </c>
      <c r="B171">
        <v>673</v>
      </c>
      <c r="C171">
        <v>0.46899999999999997</v>
      </c>
      <c r="D171">
        <v>0.17</v>
      </c>
      <c r="E171" s="7">
        <v>0.98606322119124068</v>
      </c>
      <c r="F171">
        <v>0.16329435363745881</v>
      </c>
      <c r="O171" s="7">
        <v>0.9859</v>
      </c>
      <c r="P171">
        <f t="shared" si="6"/>
        <v>1.6555552413092721E-2</v>
      </c>
      <c r="Q171">
        <v>0.16739999999999999</v>
      </c>
      <c r="R171">
        <f t="shared" si="7"/>
        <v>2.4525963933937769</v>
      </c>
      <c r="T171">
        <f t="shared" si="8"/>
        <v>4.1056463625411821E-3</v>
      </c>
    </row>
    <row r="172" spans="1:20" x14ac:dyDescent="0.25">
      <c r="A172">
        <v>1.643</v>
      </c>
      <c r="B172">
        <v>673</v>
      </c>
      <c r="C172">
        <v>0.46899999999999997</v>
      </c>
      <c r="D172">
        <v>1.23</v>
      </c>
      <c r="E172" s="7">
        <v>0.90697769533031358</v>
      </c>
      <c r="F172">
        <v>0.17670866841468807</v>
      </c>
      <c r="O172" s="7">
        <v>0.90680000000000005</v>
      </c>
      <c r="P172">
        <f t="shared" si="6"/>
        <v>1.9595867921651081E-2</v>
      </c>
      <c r="Q172">
        <v>0.1802</v>
      </c>
      <c r="R172">
        <f t="shared" si="7"/>
        <v>1.9374759074982932</v>
      </c>
      <c r="T172">
        <f t="shared" si="8"/>
        <v>3.4913315853119242E-3</v>
      </c>
    </row>
    <row r="173" spans="1:20" x14ac:dyDescent="0.25">
      <c r="A173">
        <v>1.643</v>
      </c>
      <c r="B173">
        <v>673</v>
      </c>
      <c r="C173">
        <v>0.46899999999999997</v>
      </c>
      <c r="D173">
        <v>2.2999999999999998</v>
      </c>
      <c r="E173" s="7">
        <v>0.83863542610718855</v>
      </c>
      <c r="F173">
        <v>0.1898618623825517</v>
      </c>
      <c r="O173" s="7">
        <v>0.83840000000000003</v>
      </c>
      <c r="P173">
        <f t="shared" si="6"/>
        <v>2.8080404006264173E-2</v>
      </c>
      <c r="Q173">
        <v>0.19270000000000001</v>
      </c>
      <c r="R173">
        <f t="shared" si="7"/>
        <v>1.4728269940053478</v>
      </c>
      <c r="T173">
        <f t="shared" si="8"/>
        <v>2.8381376174483053E-3</v>
      </c>
    </row>
    <row r="174" spans="1:20" x14ac:dyDescent="0.25">
      <c r="A174">
        <v>1.643</v>
      </c>
      <c r="B174">
        <v>673</v>
      </c>
      <c r="C174">
        <v>0.46899999999999997</v>
      </c>
      <c r="D174">
        <v>3.37</v>
      </c>
      <c r="E174" s="7">
        <v>0.77953514287313741</v>
      </c>
      <c r="F174">
        <v>0.2024537875262265</v>
      </c>
      <c r="O174" s="7">
        <v>0.7792</v>
      </c>
      <c r="P174">
        <f t="shared" si="6"/>
        <v>4.3011149016607568E-2</v>
      </c>
      <c r="Q174">
        <v>0.2046</v>
      </c>
      <c r="R174">
        <f t="shared" si="7"/>
        <v>1.0489797037016133</v>
      </c>
      <c r="T174">
        <f t="shared" si="8"/>
        <v>2.1462124737735011E-3</v>
      </c>
    </row>
    <row r="175" spans="1:20" x14ac:dyDescent="0.25">
      <c r="A175">
        <v>1.643</v>
      </c>
      <c r="B175">
        <v>673</v>
      </c>
      <c r="C175">
        <v>0.46899999999999997</v>
      </c>
      <c r="D175">
        <v>4.43</v>
      </c>
      <c r="E175" s="7">
        <v>0.72839276611399095</v>
      </c>
      <c r="F175">
        <v>0.2142551910715926</v>
      </c>
      <c r="O175" s="7">
        <v>0.72799999999999998</v>
      </c>
      <c r="P175">
        <f t="shared" si="6"/>
        <v>5.3951389284474197E-2</v>
      </c>
      <c r="Q175">
        <v>0.2157</v>
      </c>
      <c r="R175">
        <f t="shared" si="7"/>
        <v>0.66982333259499227</v>
      </c>
      <c r="T175">
        <f t="shared" si="8"/>
        <v>1.4448089284073984E-3</v>
      </c>
    </row>
    <row r="176" spans="1:20" x14ac:dyDescent="0.25">
      <c r="A176">
        <v>1.643</v>
      </c>
      <c r="B176">
        <v>673</v>
      </c>
      <c r="C176">
        <v>0.46899999999999997</v>
      </c>
      <c r="D176">
        <v>5.5</v>
      </c>
      <c r="E176" s="7">
        <v>0.68292318053366152</v>
      </c>
      <c r="F176">
        <v>0.22540871086005468</v>
      </c>
      <c r="O176" s="7">
        <v>0.68240000000000001</v>
      </c>
      <c r="P176">
        <f t="shared" si="6"/>
        <v>7.6667721814407369E-2</v>
      </c>
      <c r="Q176">
        <v>0.2261</v>
      </c>
      <c r="R176">
        <f t="shared" si="7"/>
        <v>0.30574486507975096</v>
      </c>
      <c r="T176">
        <f t="shared" si="8"/>
        <v>6.9128913994531693E-4</v>
      </c>
    </row>
    <row r="177" spans="1:20" x14ac:dyDescent="0.25">
      <c r="A177">
        <v>1.643</v>
      </c>
      <c r="B177">
        <v>673</v>
      </c>
      <c r="C177">
        <v>0.46899999999999997</v>
      </c>
      <c r="D177">
        <v>6.57</v>
      </c>
      <c r="E177" s="7">
        <v>0.64260488195181731</v>
      </c>
      <c r="F177">
        <v>0.23575096338087567</v>
      </c>
      <c r="O177" s="7">
        <v>0.64200000000000002</v>
      </c>
      <c r="P177">
        <f t="shared" si="6"/>
        <v>9.4218372557210786E-2</v>
      </c>
      <c r="Q177">
        <v>0.23569999999999999</v>
      </c>
      <c r="R177">
        <f t="shared" si="7"/>
        <v>2.1622138682935645E-2</v>
      </c>
      <c r="T177">
        <f t="shared" si="8"/>
        <v>5.0963380875679309E-5</v>
      </c>
    </row>
    <row r="178" spans="1:20" x14ac:dyDescent="0.25">
      <c r="A178">
        <v>1.643</v>
      </c>
      <c r="B178">
        <v>673</v>
      </c>
      <c r="C178">
        <v>0.46899999999999997</v>
      </c>
      <c r="D178">
        <v>7.63</v>
      </c>
      <c r="E178" s="7">
        <v>0.60693760458383028</v>
      </c>
      <c r="F178">
        <v>0.24517324877255653</v>
      </c>
      <c r="O178" s="7">
        <v>0.60629999999999995</v>
      </c>
      <c r="P178">
        <f t="shared" si="6"/>
        <v>0.10516321686134444</v>
      </c>
      <c r="Q178">
        <v>0.24440000000000001</v>
      </c>
      <c r="R178">
        <f t="shared" si="7"/>
        <v>0.31638656814915012</v>
      </c>
      <c r="T178">
        <f t="shared" si="8"/>
        <v>7.7324877255652291E-4</v>
      </c>
    </row>
    <row r="179" spans="1:20" x14ac:dyDescent="0.25">
      <c r="A179">
        <v>1.643</v>
      </c>
      <c r="B179">
        <v>673</v>
      </c>
      <c r="C179">
        <v>0.46899999999999997</v>
      </c>
      <c r="D179">
        <v>8.6999999999999993</v>
      </c>
      <c r="E179" s="7">
        <v>0.57459799979621562</v>
      </c>
      <c r="F179">
        <v>0.25384846193532723</v>
      </c>
      <c r="O179" s="7">
        <v>0.57389999999999997</v>
      </c>
      <c r="P179">
        <f t="shared" si="6"/>
        <v>0.12162394079380619</v>
      </c>
      <c r="Q179">
        <v>0.25240000000000001</v>
      </c>
      <c r="R179">
        <f t="shared" si="7"/>
        <v>0.5738755686716388</v>
      </c>
      <c r="T179">
        <f t="shared" si="8"/>
        <v>1.4484619353272166E-3</v>
      </c>
    </row>
    <row r="180" spans="1:20" x14ac:dyDescent="0.25">
      <c r="A180">
        <v>1.643</v>
      </c>
      <c r="B180">
        <v>673</v>
      </c>
      <c r="C180">
        <v>0.46899999999999997</v>
      </c>
      <c r="D180">
        <v>9.77</v>
      </c>
      <c r="E180" s="7">
        <v>0.54541072340499619</v>
      </c>
      <c r="F180">
        <v>0.26169335707927371</v>
      </c>
      <c r="O180" s="7">
        <v>0.54459999999999997</v>
      </c>
      <c r="P180">
        <f t="shared" si="6"/>
        <v>0.14886584741024908</v>
      </c>
      <c r="Q180">
        <v>0.25969999999999999</v>
      </c>
      <c r="R180">
        <f t="shared" si="7"/>
        <v>0.76756144754475453</v>
      </c>
      <c r="T180">
        <f t="shared" si="8"/>
        <v>1.9933570792737276E-3</v>
      </c>
    </row>
    <row r="181" spans="1:20" x14ac:dyDescent="0.25">
      <c r="A181">
        <v>1.643</v>
      </c>
      <c r="B181">
        <v>673</v>
      </c>
      <c r="C181">
        <v>0.46899999999999997</v>
      </c>
      <c r="D181">
        <v>10.83</v>
      </c>
      <c r="E181" s="7">
        <v>0.51917756349612842</v>
      </c>
      <c r="F181">
        <v>0.26866625107979136</v>
      </c>
      <c r="O181" s="7">
        <v>0.51829999999999998</v>
      </c>
      <c r="P181">
        <f t="shared" si="6"/>
        <v>0.16931574303076244</v>
      </c>
      <c r="Q181">
        <v>0.26600000000000001</v>
      </c>
      <c r="R181">
        <f t="shared" si="7"/>
        <v>1.0023500299967476</v>
      </c>
      <c r="T181">
        <f t="shared" si="8"/>
        <v>2.6662510797913486E-3</v>
      </c>
    </row>
    <row r="182" spans="1:20" x14ac:dyDescent="0.25">
      <c r="A182">
        <v>1.643</v>
      </c>
      <c r="B182">
        <v>673</v>
      </c>
      <c r="C182">
        <v>0.46899999999999997</v>
      </c>
      <c r="D182">
        <v>11.9</v>
      </c>
      <c r="E182" s="7">
        <v>0.49504766452568566</v>
      </c>
      <c r="F182">
        <v>0.27492677345914213</v>
      </c>
      <c r="O182" s="7">
        <v>0.49419999999999997</v>
      </c>
      <c r="P182">
        <f t="shared" si="6"/>
        <v>0.17152256691333215</v>
      </c>
      <c r="Q182">
        <v>0.27179999999999999</v>
      </c>
      <c r="R182">
        <f t="shared" si="7"/>
        <v>1.1503949444967405</v>
      </c>
      <c r="T182">
        <f t="shared" si="8"/>
        <v>3.1267734591421403E-3</v>
      </c>
    </row>
    <row r="183" spans="1:20" x14ac:dyDescent="0.25">
      <c r="A183">
        <v>1.643</v>
      </c>
      <c r="B183">
        <v>673</v>
      </c>
      <c r="C183">
        <v>0.46899999999999997</v>
      </c>
      <c r="D183">
        <v>12.97</v>
      </c>
      <c r="E183" s="7">
        <v>0.4729817201344827</v>
      </c>
      <c r="F183">
        <v>0.28043929023556469</v>
      </c>
      <c r="O183" s="7">
        <v>0.47199999999999998</v>
      </c>
      <c r="P183">
        <f t="shared" si="6"/>
        <v>0.20799155391583093</v>
      </c>
      <c r="Q183">
        <v>0.27679999999999999</v>
      </c>
      <c r="R183">
        <f t="shared" si="7"/>
        <v>1.3147724839467834</v>
      </c>
      <c r="T183">
        <f t="shared" si="8"/>
        <v>3.6392902355646961E-3</v>
      </c>
    </row>
    <row r="184" spans="1:20" x14ac:dyDescent="0.25">
      <c r="A184">
        <v>1.643</v>
      </c>
      <c r="B184">
        <v>673</v>
      </c>
      <c r="C184">
        <v>0.46899999999999997</v>
      </c>
      <c r="D184">
        <v>14.03</v>
      </c>
      <c r="E184" s="7">
        <v>0.45291048452102706</v>
      </c>
      <c r="F184">
        <v>0.2851998056615111</v>
      </c>
      <c r="O184" s="7">
        <v>0.45190000000000002</v>
      </c>
      <c r="P184">
        <f t="shared" si="6"/>
        <v>0.22360799314605728</v>
      </c>
      <c r="Q184">
        <v>0.28110000000000002</v>
      </c>
      <c r="R184">
        <f t="shared" si="7"/>
        <v>1.458486539135923</v>
      </c>
      <c r="T184">
        <f t="shared" si="8"/>
        <v>4.0998056615110801E-3</v>
      </c>
    </row>
    <row r="185" spans="1:20" x14ac:dyDescent="0.25">
      <c r="A185">
        <v>1.643</v>
      </c>
      <c r="B185">
        <v>673</v>
      </c>
      <c r="C185">
        <v>0.46899999999999997</v>
      </c>
      <c r="D185">
        <v>15.1</v>
      </c>
      <c r="E185" s="7">
        <v>0.43424475840319537</v>
      </c>
      <c r="F185">
        <v>0.2893379268881302</v>
      </c>
      <c r="O185" s="7">
        <v>0.43319999999999997</v>
      </c>
      <c r="P185">
        <f t="shared" si="6"/>
        <v>0.24117229990660216</v>
      </c>
      <c r="Q185">
        <v>0.2848</v>
      </c>
      <c r="R185">
        <f t="shared" si="7"/>
        <v>1.5933732051018983</v>
      </c>
      <c r="T185">
        <f t="shared" si="8"/>
        <v>4.5379268881302059E-3</v>
      </c>
    </row>
    <row r="186" spans="1:20" x14ac:dyDescent="0.25">
      <c r="A186">
        <v>4.8888888890000004</v>
      </c>
      <c r="B186">
        <v>573</v>
      </c>
      <c r="C186">
        <v>1.1080000000000001</v>
      </c>
      <c r="D186" s="9">
        <v>0</v>
      </c>
      <c r="E186" s="6">
        <v>0.99999967422341818</v>
      </c>
      <c r="F186">
        <v>0.11841136678918263</v>
      </c>
      <c r="G186" s="3" t="s">
        <v>22</v>
      </c>
      <c r="O186" s="6">
        <v>1</v>
      </c>
      <c r="P186">
        <f t="shared" si="6"/>
        <v>3.2577658182209035E-5</v>
      </c>
      <c r="Q186" s="9">
        <v>0.1171</v>
      </c>
      <c r="R186">
        <f t="shared" si="7"/>
        <v>1.1198691624104444</v>
      </c>
      <c r="T186">
        <f t="shared" si="8"/>
        <v>1.3113667891826303E-3</v>
      </c>
    </row>
    <row r="187" spans="1:20" x14ac:dyDescent="0.25">
      <c r="A187">
        <v>4.8888888890000004</v>
      </c>
      <c r="B187">
        <v>573</v>
      </c>
      <c r="C187">
        <v>1.1080000000000001</v>
      </c>
      <c r="D187">
        <v>0.16669999999999999</v>
      </c>
      <c r="E187" s="7">
        <v>0.99945688766586027</v>
      </c>
      <c r="F187">
        <v>0.11838399040030342</v>
      </c>
      <c r="O187" s="7">
        <v>0.99939999999999996</v>
      </c>
      <c r="P187">
        <f t="shared" si="6"/>
        <v>5.6921818951687813E-3</v>
      </c>
      <c r="Q187">
        <v>0.1171</v>
      </c>
      <c r="R187">
        <f t="shared" si="7"/>
        <v>1.0964905211814073</v>
      </c>
      <c r="T187">
        <f t="shared" si="8"/>
        <v>1.283990400303428E-3</v>
      </c>
    </row>
    <row r="188" spans="1:20" x14ac:dyDescent="0.25">
      <c r="A188">
        <v>4.8888888890000004</v>
      </c>
      <c r="B188">
        <v>573</v>
      </c>
      <c r="C188">
        <v>1.1080000000000001</v>
      </c>
      <c r="D188">
        <v>0.5</v>
      </c>
      <c r="E188" s="7">
        <v>0.99837333370794612</v>
      </c>
      <c r="F188">
        <v>0.11832924235600786</v>
      </c>
      <c r="O188" s="7">
        <v>0.99829999999999997</v>
      </c>
      <c r="P188">
        <f t="shared" si="6"/>
        <v>7.3458587544981378E-3</v>
      </c>
      <c r="Q188">
        <v>0.1171</v>
      </c>
      <c r="R188">
        <f t="shared" si="7"/>
        <v>1.0497372809631662</v>
      </c>
      <c r="T188">
        <f t="shared" si="8"/>
        <v>1.2292423560078675E-3</v>
      </c>
    </row>
    <row r="189" spans="1:20" x14ac:dyDescent="0.25">
      <c r="A189">
        <v>4.8888888890000004</v>
      </c>
      <c r="B189">
        <v>573</v>
      </c>
      <c r="C189">
        <v>1.1080000000000001</v>
      </c>
      <c r="D189">
        <v>0.83330000000000004</v>
      </c>
      <c r="E189" s="7">
        <v>0.99729203180770409</v>
      </c>
      <c r="F189">
        <v>0.11827447900920185</v>
      </c>
      <c r="O189" s="7">
        <v>0.99729999999999996</v>
      </c>
      <c r="P189">
        <f t="shared" si="6"/>
        <v>7.9897646604539841E-4</v>
      </c>
      <c r="Q189">
        <v>0.11700000000000001</v>
      </c>
      <c r="R189">
        <f t="shared" si="7"/>
        <v>1.0892982984631132</v>
      </c>
      <c r="T189">
        <f t="shared" si="8"/>
        <v>1.2744790092018426E-3</v>
      </c>
    </row>
    <row r="190" spans="1:20" x14ac:dyDescent="0.25">
      <c r="A190">
        <v>4.8888888890000004</v>
      </c>
      <c r="B190">
        <v>573</v>
      </c>
      <c r="C190">
        <v>1.1080000000000001</v>
      </c>
      <c r="D190">
        <v>1.1667000000000001</v>
      </c>
      <c r="E190" s="7">
        <v>0.99621265163660333</v>
      </c>
      <c r="F190">
        <v>0.11821968425837458</v>
      </c>
      <c r="O190" s="7">
        <v>0.99619999999999997</v>
      </c>
      <c r="P190">
        <f t="shared" si="6"/>
        <v>1.2699896208949785E-3</v>
      </c>
      <c r="Q190">
        <v>0.1169</v>
      </c>
      <c r="R190">
        <f t="shared" si="7"/>
        <v>1.1289001354786767</v>
      </c>
      <c r="T190">
        <f t="shared" si="8"/>
        <v>1.3196842583745733E-3</v>
      </c>
    </row>
    <row r="191" spans="1:20" x14ac:dyDescent="0.25">
      <c r="A191">
        <v>4.8888888890000004</v>
      </c>
      <c r="B191">
        <v>573</v>
      </c>
      <c r="C191">
        <v>1.1080000000000001</v>
      </c>
      <c r="D191">
        <v>1.5</v>
      </c>
      <c r="E191" s="7">
        <v>0.9951358338042674</v>
      </c>
      <c r="F191">
        <v>0.1181648913076834</v>
      </c>
      <c r="O191" s="7">
        <v>0.99509999999999998</v>
      </c>
      <c r="P191">
        <f t="shared" si="6"/>
        <v>3.601025451453679E-3</v>
      </c>
      <c r="Q191">
        <v>0.1169</v>
      </c>
      <c r="R191">
        <f t="shared" si="7"/>
        <v>1.0820284924579955</v>
      </c>
      <c r="T191">
        <f t="shared" si="8"/>
        <v>1.2648913076833967E-3</v>
      </c>
    </row>
    <row r="192" spans="1:20" x14ac:dyDescent="0.25">
      <c r="A192">
        <v>4.8888888890000004</v>
      </c>
      <c r="B192">
        <v>573</v>
      </c>
      <c r="C192">
        <v>1.1080000000000001</v>
      </c>
      <c r="D192">
        <v>1.8332999999999999</v>
      </c>
      <c r="E192" s="7">
        <v>0.99406124736562329</v>
      </c>
      <c r="F192">
        <v>0.11811008405598533</v>
      </c>
      <c r="O192" s="7">
        <v>0.99399999999999999</v>
      </c>
      <c r="P192">
        <f t="shared" si="6"/>
        <v>6.1617068031484829E-3</v>
      </c>
      <c r="Q192">
        <v>0.1168</v>
      </c>
      <c r="R192">
        <f t="shared" si="7"/>
        <v>1.1216473082066187</v>
      </c>
      <c r="T192">
        <f t="shared" si="8"/>
        <v>1.3100840559853305E-3</v>
      </c>
    </row>
    <row r="193" spans="1:20" x14ac:dyDescent="0.25">
      <c r="A193">
        <v>4.8888888890000004</v>
      </c>
      <c r="B193">
        <v>573</v>
      </c>
      <c r="C193">
        <v>1.1080000000000001</v>
      </c>
      <c r="D193">
        <v>2.1667000000000001</v>
      </c>
      <c r="E193" s="7">
        <v>0.99298856408155867</v>
      </c>
      <c r="F193">
        <v>0.11805524638295273</v>
      </c>
      <c r="O193" s="7">
        <v>0.9929</v>
      </c>
      <c r="P193">
        <f t="shared" si="6"/>
        <v>8.9197382977804322E-3</v>
      </c>
      <c r="Q193">
        <v>0.1168</v>
      </c>
      <c r="R193">
        <f t="shared" si="7"/>
        <v>1.0746972456787043</v>
      </c>
      <c r="T193">
        <f t="shared" si="8"/>
        <v>1.2552463829527266E-3</v>
      </c>
    </row>
    <row r="194" spans="1:20" x14ac:dyDescent="0.25">
      <c r="A194">
        <v>4.8888888890000004</v>
      </c>
      <c r="B194">
        <v>573</v>
      </c>
      <c r="C194">
        <v>1.1080000000000001</v>
      </c>
      <c r="D194">
        <v>2.5</v>
      </c>
      <c r="E194" s="7">
        <v>0.99191842062779922</v>
      </c>
      <c r="F194">
        <v>0.11800041151243178</v>
      </c>
      <c r="O194" s="7">
        <v>0.99180000000000001</v>
      </c>
      <c r="P194">
        <f t="shared" si="6"/>
        <v>1.1939970538335296E-2</v>
      </c>
      <c r="Q194">
        <v>0.1167</v>
      </c>
      <c r="R194">
        <f t="shared" si="7"/>
        <v>1.1143200620666487</v>
      </c>
      <c r="T194">
        <f t="shared" si="8"/>
        <v>1.3004115124317789E-3</v>
      </c>
    </row>
    <row r="195" spans="1:20" x14ac:dyDescent="0.25">
      <c r="A195">
        <v>4.8888888890000004</v>
      </c>
      <c r="B195">
        <v>573</v>
      </c>
      <c r="C195">
        <v>1.1080000000000001</v>
      </c>
      <c r="D195">
        <v>2.8332999999999999</v>
      </c>
      <c r="E195" s="7">
        <v>0.99085048815400922</v>
      </c>
      <c r="F195">
        <v>0.11794556332423221</v>
      </c>
      <c r="O195" s="7">
        <v>0.99070000000000003</v>
      </c>
      <c r="P195">
        <f t="shared" ref="P195:P258" si="9">(ABS(O195-E195)/O195)*100</f>
        <v>1.5190083174442159E-2</v>
      </c>
      <c r="Q195">
        <v>0.1167</v>
      </c>
      <c r="R195">
        <f t="shared" ref="R195:R258" si="10">(ABS(Q195-F195)/Q195)*100</f>
        <v>1.0673207576968429</v>
      </c>
      <c r="T195">
        <f t="shared" ref="T195:T258" si="11">ABS(Q195-F195)</f>
        <v>1.2455633242322156E-3</v>
      </c>
    </row>
    <row r="196" spans="1:20" x14ac:dyDescent="0.25">
      <c r="A196">
        <v>4.8888888890000004</v>
      </c>
      <c r="B196">
        <v>573</v>
      </c>
      <c r="C196">
        <v>1.1080000000000001</v>
      </c>
      <c r="D196">
        <v>3.1667000000000001</v>
      </c>
      <c r="E196" s="7">
        <v>0.98978444049089487</v>
      </c>
      <c r="F196">
        <v>0.11789068568019266</v>
      </c>
      <c r="O196" s="7">
        <v>0.98960000000000004</v>
      </c>
      <c r="P196">
        <f t="shared" si="9"/>
        <v>1.8637883073447121E-2</v>
      </c>
      <c r="Q196">
        <v>0.1166</v>
      </c>
      <c r="R196">
        <f t="shared" si="10"/>
        <v>1.1069345456197821</v>
      </c>
      <c r="T196">
        <f t="shared" si="11"/>
        <v>1.2906856801926658E-3</v>
      </c>
    </row>
    <row r="197" spans="1:20" x14ac:dyDescent="0.25">
      <c r="A197">
        <v>4.8888888890000004</v>
      </c>
      <c r="B197">
        <v>573</v>
      </c>
      <c r="C197">
        <v>1.1080000000000001</v>
      </c>
      <c r="D197">
        <v>3.5</v>
      </c>
      <c r="E197" s="7">
        <v>0.98872091041578281</v>
      </c>
      <c r="F197">
        <v>0.11783581182217787</v>
      </c>
      <c r="O197" s="7">
        <v>0.98860000000000003</v>
      </c>
      <c r="P197">
        <f t="shared" si="9"/>
        <v>1.223046892401084E-2</v>
      </c>
      <c r="Q197">
        <v>0.1166</v>
      </c>
      <c r="R197">
        <f t="shared" si="10"/>
        <v>1.0598729178197863</v>
      </c>
      <c r="T197">
        <f t="shared" si="11"/>
        <v>1.2358118221778708E-3</v>
      </c>
    </row>
    <row r="198" spans="1:20" x14ac:dyDescent="0.25">
      <c r="A198">
        <v>4.8888888890000004</v>
      </c>
      <c r="B198">
        <v>573</v>
      </c>
      <c r="C198">
        <v>1.1080000000000001</v>
      </c>
      <c r="D198">
        <v>3.8332999999999999</v>
      </c>
      <c r="E198" s="7">
        <v>0.98765957115341507</v>
      </c>
      <c r="F198">
        <v>0.11778092561193763</v>
      </c>
      <c r="O198" s="7">
        <v>0.98750000000000004</v>
      </c>
      <c r="P198">
        <f t="shared" si="9"/>
        <v>1.6159104143293967E-2</v>
      </c>
      <c r="Q198">
        <v>0.11650000000000001</v>
      </c>
      <c r="R198">
        <f t="shared" si="10"/>
        <v>1.0995069630365903</v>
      </c>
      <c r="T198">
        <f t="shared" si="11"/>
        <v>1.2809256119376278E-3</v>
      </c>
    </row>
    <row r="199" spans="1:20" x14ac:dyDescent="0.25">
      <c r="A199">
        <v>4.8888888890000004</v>
      </c>
      <c r="B199">
        <v>573</v>
      </c>
      <c r="C199">
        <v>1.1080000000000001</v>
      </c>
      <c r="D199">
        <v>4.1666999999999996</v>
      </c>
      <c r="E199" s="7">
        <v>0.98660009858496001</v>
      </c>
      <c r="F199">
        <v>0.11772601089444212</v>
      </c>
      <c r="O199" s="7">
        <v>0.98640000000000005</v>
      </c>
      <c r="P199">
        <f t="shared" si="9"/>
        <v>2.0285744622866104E-2</v>
      </c>
      <c r="Q199">
        <v>0.11650000000000001</v>
      </c>
      <c r="R199">
        <f t="shared" si="10"/>
        <v>1.0523698664739203</v>
      </c>
      <c r="T199">
        <f t="shared" si="11"/>
        <v>1.2260108944421172E-3</v>
      </c>
    </row>
    <row r="200" spans="1:20" x14ac:dyDescent="0.25">
      <c r="A200">
        <v>4.8888888890000004</v>
      </c>
      <c r="B200">
        <v>573</v>
      </c>
      <c r="C200">
        <v>1.1080000000000001</v>
      </c>
      <c r="D200">
        <v>4.5</v>
      </c>
      <c r="E200" s="7">
        <v>0.98554312162442248</v>
      </c>
      <c r="F200">
        <v>0.11767110092793509</v>
      </c>
      <c r="O200" s="7">
        <v>0.98529999999999995</v>
      </c>
      <c r="P200">
        <f t="shared" si="9"/>
        <v>2.4674883225670002E-2</v>
      </c>
      <c r="Q200">
        <v>0.1164</v>
      </c>
      <c r="R200">
        <f t="shared" si="10"/>
        <v>1.0920111064734426</v>
      </c>
      <c r="T200">
        <f t="shared" si="11"/>
        <v>1.2711009279350871E-3</v>
      </c>
    </row>
    <row r="201" spans="1:20" x14ac:dyDescent="0.25">
      <c r="A201">
        <v>4.8888888890000004</v>
      </c>
      <c r="B201">
        <v>573</v>
      </c>
      <c r="C201">
        <v>1.1080000000000001</v>
      </c>
      <c r="D201">
        <v>4.8333000000000004</v>
      </c>
      <c r="E201" s="7">
        <v>0.98448831555220739</v>
      </c>
      <c r="F201">
        <v>0.1176161795570759</v>
      </c>
      <c r="O201" s="7">
        <v>0.98429999999999995</v>
      </c>
      <c r="P201">
        <f t="shared" si="9"/>
        <v>1.9131926466264441E-2</v>
      </c>
      <c r="Q201">
        <v>0.1164</v>
      </c>
      <c r="R201">
        <f t="shared" si="10"/>
        <v>1.0448277981751692</v>
      </c>
      <c r="T201">
        <f t="shared" si="11"/>
        <v>1.2161795570758971E-3</v>
      </c>
    </row>
    <row r="202" spans="1:20" x14ac:dyDescent="0.25">
      <c r="A202">
        <v>4.8888888890000004</v>
      </c>
      <c r="B202">
        <v>573</v>
      </c>
      <c r="C202">
        <v>1.1080000000000001</v>
      </c>
      <c r="D202">
        <v>5.1666999999999996</v>
      </c>
      <c r="E202" s="7">
        <v>0.98343535828083006</v>
      </c>
      <c r="F202">
        <v>0.11756123061091447</v>
      </c>
      <c r="O202" s="7">
        <v>0.98319999999999996</v>
      </c>
      <c r="P202">
        <f t="shared" si="9"/>
        <v>2.3937986252044369E-2</v>
      </c>
      <c r="Q202">
        <v>0.1163</v>
      </c>
      <c r="R202">
        <f t="shared" si="10"/>
        <v>1.0844631220244831</v>
      </c>
      <c r="T202">
        <f t="shared" si="11"/>
        <v>1.2612306109144739E-3</v>
      </c>
    </row>
    <row r="203" spans="1:20" x14ac:dyDescent="0.25">
      <c r="A203">
        <v>4.8888888890000004</v>
      </c>
      <c r="B203">
        <v>573</v>
      </c>
      <c r="C203">
        <v>1.1080000000000001</v>
      </c>
      <c r="D203">
        <v>6</v>
      </c>
      <c r="E203" s="7">
        <v>0.9808130243449108</v>
      </c>
      <c r="F203">
        <v>0.11742384470187647</v>
      </c>
      <c r="O203" s="7">
        <v>0.98050000000000004</v>
      </c>
      <c r="P203">
        <f t="shared" si="9"/>
        <v>3.1924971434039946E-2</v>
      </c>
      <c r="Q203">
        <v>0.1162</v>
      </c>
      <c r="R203">
        <f t="shared" si="10"/>
        <v>1.0532226350055727</v>
      </c>
      <c r="T203">
        <f t="shared" si="11"/>
        <v>1.2238447018764753E-3</v>
      </c>
    </row>
    <row r="204" spans="1:20" x14ac:dyDescent="0.25">
      <c r="A204">
        <v>4.8888888890000004</v>
      </c>
      <c r="B204">
        <v>623</v>
      </c>
      <c r="C204">
        <v>0.76</v>
      </c>
      <c r="D204" s="9">
        <v>0</v>
      </c>
      <c r="E204" s="6">
        <v>0.99999917031639651</v>
      </c>
      <c r="F204">
        <v>0.20956195110972645</v>
      </c>
      <c r="G204" s="3" t="s">
        <v>23</v>
      </c>
      <c r="O204" s="6">
        <v>1</v>
      </c>
      <c r="P204">
        <f t="shared" si="9"/>
        <v>8.2968360348711911E-5</v>
      </c>
      <c r="Q204" s="9">
        <v>0.20499999999999999</v>
      </c>
      <c r="R204">
        <f t="shared" si="10"/>
        <v>2.225342004744614</v>
      </c>
      <c r="T204">
        <f t="shared" si="11"/>
        <v>4.5619511097264587E-3</v>
      </c>
    </row>
    <row r="205" spans="1:20" x14ac:dyDescent="0.25">
      <c r="A205">
        <v>4.8888888890000004</v>
      </c>
      <c r="B205">
        <v>623</v>
      </c>
      <c r="C205">
        <v>0.76</v>
      </c>
      <c r="D205">
        <v>0.83330000000000004</v>
      </c>
      <c r="E205" s="7">
        <v>0.99313098837088021</v>
      </c>
      <c r="F205">
        <v>0.20916519667463329</v>
      </c>
      <c r="O205" s="7">
        <v>0.99299999999999999</v>
      </c>
      <c r="P205">
        <f t="shared" si="9"/>
        <v>1.3191175315227992E-2</v>
      </c>
      <c r="Q205">
        <v>0.20469999999999999</v>
      </c>
      <c r="R205">
        <f t="shared" si="10"/>
        <v>2.1813369197036145</v>
      </c>
      <c r="T205">
        <f t="shared" si="11"/>
        <v>4.4651966746332983E-3</v>
      </c>
    </row>
    <row r="206" spans="1:20" x14ac:dyDescent="0.25">
      <c r="A206">
        <v>4.8888888890000004</v>
      </c>
      <c r="B206">
        <v>623</v>
      </c>
      <c r="C206">
        <v>0.76</v>
      </c>
      <c r="D206">
        <v>1.5</v>
      </c>
      <c r="E206" s="7">
        <v>0.98770080817385775</v>
      </c>
      <c r="F206">
        <v>0.20884345875744945</v>
      </c>
      <c r="O206" s="7">
        <v>0.98750000000000004</v>
      </c>
      <c r="P206">
        <f t="shared" si="9"/>
        <v>2.0335004947615472E-2</v>
      </c>
      <c r="Q206">
        <v>0.2044</v>
      </c>
      <c r="R206">
        <f t="shared" si="10"/>
        <v>2.1739035016875965</v>
      </c>
      <c r="T206">
        <f t="shared" si="11"/>
        <v>4.4434587574494477E-3</v>
      </c>
    </row>
    <row r="207" spans="1:20" x14ac:dyDescent="0.25">
      <c r="A207">
        <v>4.8888888890000004</v>
      </c>
      <c r="B207">
        <v>623</v>
      </c>
      <c r="C207">
        <v>0.76</v>
      </c>
      <c r="D207">
        <v>2.1667000000000001</v>
      </c>
      <c r="E207" s="7">
        <v>0.98232731975045173</v>
      </c>
      <c r="F207">
        <v>0.20851802628840541</v>
      </c>
      <c r="O207" s="7">
        <v>0.98209999999999997</v>
      </c>
      <c r="P207">
        <f t="shared" si="9"/>
        <v>2.3146293702449843E-2</v>
      </c>
      <c r="Q207">
        <v>0.20399999999999999</v>
      </c>
      <c r="R207">
        <f t="shared" si="10"/>
        <v>2.2147187688261858</v>
      </c>
      <c r="T207">
        <f t="shared" si="11"/>
        <v>4.518026288405419E-3</v>
      </c>
    </row>
    <row r="208" spans="1:20" x14ac:dyDescent="0.25">
      <c r="A208">
        <v>4.8888888890000004</v>
      </c>
      <c r="B208">
        <v>623</v>
      </c>
      <c r="C208">
        <v>0.76</v>
      </c>
      <c r="D208">
        <v>4.5</v>
      </c>
      <c r="E208" s="7">
        <v>0.9639553012495512</v>
      </c>
      <c r="F208">
        <v>0.20735170125433228</v>
      </c>
      <c r="O208" s="7">
        <v>0.96350000000000002</v>
      </c>
      <c r="P208">
        <f t="shared" si="9"/>
        <v>4.7254929896333842E-2</v>
      </c>
      <c r="Q208">
        <v>0.2029</v>
      </c>
      <c r="R208">
        <f t="shared" si="10"/>
        <v>2.194037089370271</v>
      </c>
      <c r="T208">
        <f t="shared" si="11"/>
        <v>4.4517012543322798E-3</v>
      </c>
    </row>
    <row r="209" spans="1:20" x14ac:dyDescent="0.25">
      <c r="A209">
        <v>4.8888888890000004</v>
      </c>
      <c r="B209">
        <v>623</v>
      </c>
      <c r="C209">
        <v>0.76</v>
      </c>
      <c r="D209">
        <v>4.8333000000000004</v>
      </c>
      <c r="E209" s="7">
        <v>0.96138466496737685</v>
      </c>
      <c r="F209">
        <v>0.20718181102640632</v>
      </c>
      <c r="O209" s="7">
        <v>0.96089999999999998</v>
      </c>
      <c r="P209">
        <f t="shared" si="9"/>
        <v>5.0438647869379627E-2</v>
      </c>
      <c r="Q209">
        <v>0.20280000000000001</v>
      </c>
      <c r="R209">
        <f t="shared" si="10"/>
        <v>2.1606563246579422</v>
      </c>
      <c r="T209">
        <f t="shared" si="11"/>
        <v>4.381811026406307E-3</v>
      </c>
    </row>
    <row r="210" spans="1:20" x14ac:dyDescent="0.25">
      <c r="A210">
        <v>4.8888888890000004</v>
      </c>
      <c r="B210">
        <v>623</v>
      </c>
      <c r="C210">
        <v>0.76</v>
      </c>
      <c r="D210">
        <v>7.2</v>
      </c>
      <c r="E210" s="7">
        <v>0.94350279220733901</v>
      </c>
      <c r="F210">
        <v>0.20595379192728561</v>
      </c>
      <c r="O210" s="7">
        <v>0.94289999999999996</v>
      </c>
      <c r="P210">
        <f t="shared" si="9"/>
        <v>6.3929600948038345E-2</v>
      </c>
      <c r="Q210">
        <v>0.2016</v>
      </c>
      <c r="R210">
        <f t="shared" si="10"/>
        <v>2.1596190115503995</v>
      </c>
      <c r="T210">
        <f t="shared" si="11"/>
        <v>4.3537919272856052E-3</v>
      </c>
    </row>
    <row r="211" spans="1:20" x14ac:dyDescent="0.25">
      <c r="A211">
        <v>4.8888888890000004</v>
      </c>
      <c r="B211">
        <v>623</v>
      </c>
      <c r="C211">
        <v>0.76</v>
      </c>
      <c r="D211">
        <v>8.8332999999999995</v>
      </c>
      <c r="E211" s="7">
        <v>0.93153015541346107</v>
      </c>
      <c r="F211">
        <v>0.20508580586631475</v>
      </c>
      <c r="O211" s="7">
        <v>0.93079999999999996</v>
      </c>
      <c r="P211">
        <f t="shared" si="9"/>
        <v>7.8443856194790371E-2</v>
      </c>
      <c r="Q211">
        <v>0.20080000000000001</v>
      </c>
      <c r="R211">
        <f t="shared" si="10"/>
        <v>2.1343654712722837</v>
      </c>
      <c r="T211">
        <f t="shared" si="11"/>
        <v>4.2858058663147458E-3</v>
      </c>
    </row>
    <row r="212" spans="1:20" x14ac:dyDescent="0.25">
      <c r="A212">
        <v>4.8888888890000004</v>
      </c>
      <c r="B212">
        <v>623</v>
      </c>
      <c r="C212">
        <v>0.76</v>
      </c>
      <c r="D212">
        <v>10.166700000000001</v>
      </c>
      <c r="E212" s="7">
        <v>0.92197002498004288</v>
      </c>
      <c r="F212">
        <v>0.20436593939277425</v>
      </c>
      <c r="O212" s="7">
        <v>0.92110000000000003</v>
      </c>
      <c r="P212">
        <f t="shared" si="9"/>
        <v>9.4454997290505854E-2</v>
      </c>
      <c r="Q212">
        <v>0.2001</v>
      </c>
      <c r="R212">
        <f t="shared" si="10"/>
        <v>2.1319037445148696</v>
      </c>
      <c r="T212">
        <f t="shared" si="11"/>
        <v>4.2659393927742539E-3</v>
      </c>
    </row>
    <row r="213" spans="1:20" x14ac:dyDescent="0.25">
      <c r="A213">
        <v>4.8888888890000004</v>
      </c>
      <c r="B213">
        <v>623</v>
      </c>
      <c r="C213">
        <v>0.76</v>
      </c>
      <c r="D213">
        <v>11.4</v>
      </c>
      <c r="E213" s="7">
        <v>0.91329374880426573</v>
      </c>
      <c r="F213">
        <v>0.20369179771779547</v>
      </c>
      <c r="O213" s="7">
        <v>0.91239999999999999</v>
      </c>
      <c r="P213">
        <f t="shared" si="9"/>
        <v>9.7955809323294299E-2</v>
      </c>
      <c r="Q213">
        <v>0.19939999999999999</v>
      </c>
      <c r="R213">
        <f t="shared" si="10"/>
        <v>2.1523559266777714</v>
      </c>
      <c r="T213">
        <f t="shared" si="11"/>
        <v>4.2917977177954758E-3</v>
      </c>
    </row>
    <row r="214" spans="1:20" x14ac:dyDescent="0.25">
      <c r="A214">
        <v>4.8888888890000004</v>
      </c>
      <c r="B214">
        <v>623</v>
      </c>
      <c r="C214">
        <v>0.76</v>
      </c>
      <c r="D214">
        <v>12.833299999999999</v>
      </c>
      <c r="E214" s="7">
        <v>0.90340536160644891</v>
      </c>
      <c r="F214">
        <v>0.20289904810297751</v>
      </c>
      <c r="O214" s="7">
        <v>0.90239999999999998</v>
      </c>
      <c r="P214">
        <f t="shared" si="9"/>
        <v>0.11140975248769161</v>
      </c>
      <c r="Q214">
        <v>0.19869999999999999</v>
      </c>
      <c r="R214">
        <f t="shared" si="10"/>
        <v>2.1132602430687095</v>
      </c>
      <c r="T214">
        <f t="shared" si="11"/>
        <v>4.1990481029775262E-3</v>
      </c>
    </row>
    <row r="215" spans="1:20" x14ac:dyDescent="0.25">
      <c r="A215">
        <v>4.8888888890000004</v>
      </c>
      <c r="B215">
        <v>623</v>
      </c>
      <c r="C215">
        <v>0.76</v>
      </c>
      <c r="D215">
        <v>14.166700000000001</v>
      </c>
      <c r="E215" s="7">
        <v>0.89438897306667353</v>
      </c>
      <c r="F215">
        <v>0.20215328757096576</v>
      </c>
      <c r="O215" s="7">
        <v>0.89329999999999998</v>
      </c>
      <c r="P215">
        <f t="shared" si="9"/>
        <v>0.12190451882609971</v>
      </c>
      <c r="Q215">
        <v>0.19789999999999999</v>
      </c>
      <c r="R215">
        <f t="shared" si="10"/>
        <v>2.1492104956876044</v>
      </c>
      <c r="T215">
        <f t="shared" si="11"/>
        <v>4.2532875709657691E-3</v>
      </c>
    </row>
    <row r="216" spans="1:20" x14ac:dyDescent="0.25">
      <c r="A216">
        <v>4.8888888890000004</v>
      </c>
      <c r="B216">
        <v>623</v>
      </c>
      <c r="C216">
        <v>0.76</v>
      </c>
      <c r="D216">
        <v>15.5</v>
      </c>
      <c r="E216" s="7">
        <v>0.88554435816813393</v>
      </c>
      <c r="F216">
        <v>0.2014002739406936</v>
      </c>
      <c r="O216" s="7">
        <v>0.88429999999999997</v>
      </c>
      <c r="P216">
        <f t="shared" si="9"/>
        <v>0.14071674410651955</v>
      </c>
      <c r="Q216">
        <v>0.19719999999999999</v>
      </c>
      <c r="R216">
        <f t="shared" si="10"/>
        <v>2.1299563593780988</v>
      </c>
      <c r="T216">
        <f t="shared" si="11"/>
        <v>4.2002739406936107E-3</v>
      </c>
    </row>
    <row r="217" spans="1:20" x14ac:dyDescent="0.25">
      <c r="A217">
        <v>4.8888888890000004</v>
      </c>
      <c r="B217">
        <v>623</v>
      </c>
      <c r="C217">
        <v>0.76</v>
      </c>
      <c r="D217">
        <v>16.833300000000001</v>
      </c>
      <c r="E217" s="7">
        <v>0.87686607576281206</v>
      </c>
      <c r="F217">
        <v>0.20064056194853966</v>
      </c>
      <c r="O217" s="7">
        <v>0.87560000000000004</v>
      </c>
      <c r="P217">
        <f t="shared" si="9"/>
        <v>0.14459522188350998</v>
      </c>
      <c r="Q217">
        <v>0.19650000000000001</v>
      </c>
      <c r="R217">
        <f t="shared" si="10"/>
        <v>2.1071562079082189</v>
      </c>
      <c r="T217">
        <f t="shared" si="11"/>
        <v>4.1405619485396505E-3</v>
      </c>
    </row>
    <row r="218" spans="1:20" x14ac:dyDescent="0.25">
      <c r="A218">
        <v>4.8888888890000004</v>
      </c>
      <c r="B218">
        <v>623</v>
      </c>
      <c r="C218">
        <v>0.76</v>
      </c>
      <c r="D218">
        <v>17.64</v>
      </c>
      <c r="E218" s="7">
        <v>0.87169419048247831</v>
      </c>
      <c r="F218">
        <v>0.20017789979470638</v>
      </c>
      <c r="O218" s="7">
        <v>0.87039999999999995</v>
      </c>
      <c r="P218">
        <f t="shared" si="9"/>
        <v>0.14868916388767964</v>
      </c>
      <c r="Q218">
        <v>0.19600000000000001</v>
      </c>
      <c r="R218">
        <f t="shared" si="10"/>
        <v>2.1315815279114125</v>
      </c>
      <c r="T218">
        <f t="shared" si="11"/>
        <v>4.177899794706369E-3</v>
      </c>
    </row>
    <row r="219" spans="1:20" x14ac:dyDescent="0.25">
      <c r="A219">
        <v>4.8888888890000004</v>
      </c>
      <c r="B219">
        <v>623</v>
      </c>
      <c r="C219">
        <v>0.76</v>
      </c>
      <c r="D219">
        <v>18.166699999999999</v>
      </c>
      <c r="E219" s="7">
        <v>0.86834890826803146</v>
      </c>
      <c r="F219">
        <v>0.19987467590361593</v>
      </c>
      <c r="O219" s="7">
        <v>0.86699999999999999</v>
      </c>
      <c r="P219">
        <f t="shared" si="9"/>
        <v>0.15558342191827773</v>
      </c>
      <c r="Q219">
        <v>0.1958</v>
      </c>
      <c r="R219">
        <f t="shared" si="10"/>
        <v>2.0810397873421511</v>
      </c>
      <c r="T219">
        <f t="shared" si="11"/>
        <v>4.0746759036159319E-3</v>
      </c>
    </row>
    <row r="220" spans="1:20" x14ac:dyDescent="0.25">
      <c r="A220">
        <v>4.8888888890000004</v>
      </c>
      <c r="B220">
        <v>623</v>
      </c>
      <c r="C220">
        <v>0.76</v>
      </c>
      <c r="D220">
        <v>19.5</v>
      </c>
      <c r="E220" s="7">
        <v>0.85998971396077883</v>
      </c>
      <c r="F220">
        <v>0.19910328545191186</v>
      </c>
      <c r="O220" s="7">
        <v>0.85850000000000004</v>
      </c>
      <c r="P220">
        <f t="shared" si="9"/>
        <v>0.1735252138356195</v>
      </c>
      <c r="Q220">
        <v>0.19500000000000001</v>
      </c>
      <c r="R220">
        <f t="shared" si="10"/>
        <v>2.1042489496983863</v>
      </c>
      <c r="T220">
        <f t="shared" si="11"/>
        <v>4.1032854519118533E-3</v>
      </c>
    </row>
    <row r="221" spans="1:20" x14ac:dyDescent="0.25">
      <c r="A221">
        <v>4.8888888890000004</v>
      </c>
      <c r="B221">
        <v>623</v>
      </c>
      <c r="C221">
        <v>0.76</v>
      </c>
      <c r="D221">
        <v>20.833300000000001</v>
      </c>
      <c r="E221" s="7">
        <v>0.85178358754211991</v>
      </c>
      <c r="F221">
        <v>0.19832686202354227</v>
      </c>
      <c r="O221" s="7">
        <v>0.85029999999999994</v>
      </c>
      <c r="P221">
        <f t="shared" si="9"/>
        <v>0.17447813032105947</v>
      </c>
      <c r="Q221">
        <v>0.1943</v>
      </c>
      <c r="R221">
        <f t="shared" si="10"/>
        <v>2.0724971814422397</v>
      </c>
      <c r="T221">
        <f t="shared" si="11"/>
        <v>4.0268620235422714E-3</v>
      </c>
    </row>
    <row r="222" spans="1:20" x14ac:dyDescent="0.25">
      <c r="A222">
        <v>4.8888888890000004</v>
      </c>
      <c r="B222">
        <v>623</v>
      </c>
      <c r="C222">
        <v>0.76</v>
      </c>
      <c r="D222">
        <v>22.166699999999999</v>
      </c>
      <c r="E222" s="7">
        <v>0.84372582107306182</v>
      </c>
      <c r="F222">
        <v>0.1975458505459704</v>
      </c>
      <c r="O222" s="7">
        <v>0.84219999999999995</v>
      </c>
      <c r="P222">
        <f t="shared" si="9"/>
        <v>0.18117087070314331</v>
      </c>
      <c r="Q222">
        <v>0.19350000000000001</v>
      </c>
      <c r="R222">
        <f t="shared" si="10"/>
        <v>2.0908788351268202</v>
      </c>
      <c r="T222">
        <f t="shared" si="11"/>
        <v>4.0458505459703975E-3</v>
      </c>
    </row>
    <row r="223" spans="1:20" x14ac:dyDescent="0.25">
      <c r="A223">
        <v>4.8888888890000004</v>
      </c>
      <c r="B223">
        <v>623</v>
      </c>
      <c r="C223">
        <v>0.76</v>
      </c>
      <c r="D223">
        <v>23.5</v>
      </c>
      <c r="E223" s="7">
        <v>0.83581365856452194</v>
      </c>
      <c r="F223">
        <v>0.1967608479207755</v>
      </c>
      <c r="O223" s="7">
        <v>0.83420000000000005</v>
      </c>
      <c r="P223">
        <f t="shared" si="9"/>
        <v>0.19343785237615577</v>
      </c>
      <c r="Q223">
        <v>0.1928</v>
      </c>
      <c r="R223">
        <f t="shared" si="10"/>
        <v>2.0543817016470443</v>
      </c>
      <c r="T223">
        <f t="shared" si="11"/>
        <v>3.960847920775501E-3</v>
      </c>
    </row>
    <row r="224" spans="1:20" x14ac:dyDescent="0.25">
      <c r="A224">
        <v>4.8888888890000004</v>
      </c>
      <c r="B224">
        <v>623</v>
      </c>
      <c r="C224">
        <v>0.76</v>
      </c>
      <c r="D224">
        <v>24.166699999999999</v>
      </c>
      <c r="E224" s="7">
        <v>0.83191045786636508</v>
      </c>
      <c r="F224">
        <v>0.19636694207180397</v>
      </c>
      <c r="O224" s="7">
        <v>0.83030000000000004</v>
      </c>
      <c r="P224">
        <f t="shared" si="9"/>
        <v>0.19396096186499395</v>
      </c>
      <c r="Q224">
        <v>0.19239999999999999</v>
      </c>
      <c r="R224">
        <f t="shared" si="10"/>
        <v>2.0618202036403228</v>
      </c>
      <c r="T224">
        <f t="shared" si="11"/>
        <v>3.9669420718039805E-3</v>
      </c>
    </row>
    <row r="225" spans="1:20" x14ac:dyDescent="0.25">
      <c r="A225">
        <v>4.8888888890000004</v>
      </c>
      <c r="B225">
        <v>623</v>
      </c>
      <c r="C225">
        <v>0.76</v>
      </c>
      <c r="D225">
        <v>24.833300000000001</v>
      </c>
      <c r="E225" s="7">
        <v>0.8280426643153912</v>
      </c>
      <c r="F225">
        <v>0.19597225254849218</v>
      </c>
      <c r="O225" s="7">
        <v>0.82650000000000001</v>
      </c>
      <c r="P225">
        <f t="shared" si="9"/>
        <v>0.18665024989609008</v>
      </c>
      <c r="Q225">
        <v>0.192</v>
      </c>
      <c r="R225">
        <f t="shared" si="10"/>
        <v>2.0688815356730093</v>
      </c>
      <c r="T225">
        <f t="shared" si="11"/>
        <v>3.9722525484921778E-3</v>
      </c>
    </row>
    <row r="226" spans="1:20" x14ac:dyDescent="0.25">
      <c r="A226">
        <v>4.8888888890000004</v>
      </c>
      <c r="B226">
        <v>623</v>
      </c>
      <c r="C226">
        <v>0.76</v>
      </c>
      <c r="D226">
        <v>26.166699999999999</v>
      </c>
      <c r="E226" s="7">
        <v>0.82040857750806229</v>
      </c>
      <c r="F226">
        <v>0.19518043980987798</v>
      </c>
      <c r="O226" s="7">
        <v>0.81889999999999996</v>
      </c>
      <c r="P226">
        <f t="shared" si="9"/>
        <v>0.18421999121532856</v>
      </c>
      <c r="Q226">
        <v>0.1913</v>
      </c>
      <c r="R226">
        <f t="shared" si="10"/>
        <v>2.0284578201139483</v>
      </c>
      <c r="T226">
        <f t="shared" si="11"/>
        <v>3.8804398098779835E-3</v>
      </c>
    </row>
    <row r="227" spans="1:20" x14ac:dyDescent="0.25">
      <c r="A227">
        <v>4.8888888890000004</v>
      </c>
      <c r="B227">
        <v>623</v>
      </c>
      <c r="C227">
        <v>0.76</v>
      </c>
      <c r="D227">
        <v>27.5</v>
      </c>
      <c r="E227" s="7">
        <v>0.81290897646875027</v>
      </c>
      <c r="F227">
        <v>0.19438594236849319</v>
      </c>
      <c r="O227" s="7">
        <v>0.81130000000000002</v>
      </c>
      <c r="P227">
        <f t="shared" si="9"/>
        <v>0.19832077761003883</v>
      </c>
      <c r="Q227">
        <v>0.1905</v>
      </c>
      <c r="R227">
        <f t="shared" si="10"/>
        <v>2.039864760363876</v>
      </c>
      <c r="T227">
        <f t="shared" si="11"/>
        <v>3.8859423684931838E-3</v>
      </c>
    </row>
    <row r="228" spans="1:20" x14ac:dyDescent="0.25">
      <c r="A228">
        <v>4.8888888890000004</v>
      </c>
      <c r="B228">
        <v>623</v>
      </c>
      <c r="C228">
        <v>0.76</v>
      </c>
      <c r="D228">
        <v>28.166699999999999</v>
      </c>
      <c r="E228" s="7">
        <v>0.80920803397671259</v>
      </c>
      <c r="F228">
        <v>0.19398775859034048</v>
      </c>
      <c r="O228" s="7">
        <v>0.80769999999999997</v>
      </c>
      <c r="P228">
        <f t="shared" si="9"/>
        <v>0.18670719038165401</v>
      </c>
      <c r="Q228">
        <v>0.19009999999999999</v>
      </c>
      <c r="R228">
        <f t="shared" si="10"/>
        <v>2.0451123568335032</v>
      </c>
      <c r="T228">
        <f t="shared" si="11"/>
        <v>3.8877585903404899E-3</v>
      </c>
    </row>
    <row r="229" spans="1:20" x14ac:dyDescent="0.25">
      <c r="A229">
        <v>4.8888888890000004</v>
      </c>
      <c r="B229">
        <v>623</v>
      </c>
      <c r="C229">
        <v>0.76</v>
      </c>
      <c r="D229">
        <v>29.5</v>
      </c>
      <c r="E229" s="7">
        <v>0.80190287701424379</v>
      </c>
      <c r="F229">
        <v>0.19318987739891158</v>
      </c>
      <c r="O229" s="7">
        <v>0.80030000000000001</v>
      </c>
      <c r="P229">
        <f t="shared" si="9"/>
        <v>0.20028452008543987</v>
      </c>
      <c r="Q229">
        <v>0.1893</v>
      </c>
      <c r="R229">
        <f t="shared" si="10"/>
        <v>2.0548744843695639</v>
      </c>
      <c r="T229">
        <f t="shared" si="11"/>
        <v>3.8898773989115842E-3</v>
      </c>
    </row>
    <row r="230" spans="1:20" x14ac:dyDescent="0.25">
      <c r="A230">
        <v>4.8888888890000004</v>
      </c>
      <c r="B230">
        <v>623</v>
      </c>
      <c r="C230">
        <v>0.76</v>
      </c>
      <c r="D230">
        <v>30.5</v>
      </c>
      <c r="E230" s="7">
        <v>0.79650641735700234</v>
      </c>
      <c r="F230">
        <v>0.19259025403294447</v>
      </c>
      <c r="O230" s="7">
        <v>0.79479999999999995</v>
      </c>
      <c r="P230">
        <f t="shared" si="9"/>
        <v>0.21469770470588673</v>
      </c>
      <c r="Q230">
        <v>0.18870000000000001</v>
      </c>
      <c r="R230">
        <f t="shared" si="10"/>
        <v>2.0616078605958994</v>
      </c>
      <c r="T230">
        <f t="shared" si="11"/>
        <v>3.8902540329444624E-3</v>
      </c>
    </row>
    <row r="231" spans="1:20" x14ac:dyDescent="0.25">
      <c r="A231">
        <v>8.2100000000000006E-2</v>
      </c>
      <c r="B231">
        <v>573</v>
      </c>
      <c r="C231">
        <v>0.46899999999999997</v>
      </c>
      <c r="D231" s="9">
        <v>0</v>
      </c>
      <c r="E231" s="6">
        <v>0.99999815273555781</v>
      </c>
      <c r="F231">
        <v>0.12852210302564868</v>
      </c>
      <c r="G231" s="3" t="s">
        <v>24</v>
      </c>
      <c r="O231" s="6">
        <v>1</v>
      </c>
      <c r="P231">
        <f t="shared" si="9"/>
        <v>1.8472644421896334E-4</v>
      </c>
      <c r="Q231" s="9">
        <v>0.1245</v>
      </c>
      <c r="R231">
        <f t="shared" si="10"/>
        <v>3.2306048398784553</v>
      </c>
      <c r="T231">
        <f t="shared" si="11"/>
        <v>4.0221030256486767E-3</v>
      </c>
    </row>
    <row r="232" spans="1:20" x14ac:dyDescent="0.25">
      <c r="A232">
        <v>8.2100000000000006E-2</v>
      </c>
      <c r="B232">
        <v>624.6</v>
      </c>
      <c r="C232">
        <v>0.46899999999999997</v>
      </c>
      <c r="D232">
        <v>1.72</v>
      </c>
      <c r="E232" s="7">
        <v>0.89953302271069491</v>
      </c>
      <c r="F232">
        <v>0.13728830071673356</v>
      </c>
      <c r="O232" s="7">
        <v>0.93100000000000005</v>
      </c>
      <c r="P232">
        <f t="shared" si="9"/>
        <v>3.3799116315043114</v>
      </c>
      <c r="Q232">
        <v>0.13750000000000001</v>
      </c>
      <c r="R232">
        <f t="shared" si="10"/>
        <v>0.15396311510287106</v>
      </c>
      <c r="T232">
        <f t="shared" si="11"/>
        <v>2.1169928326644771E-4</v>
      </c>
    </row>
    <row r="233" spans="1:20" x14ac:dyDescent="0.25">
      <c r="A233">
        <v>8.2100000000000006E-2</v>
      </c>
      <c r="B233">
        <v>648</v>
      </c>
      <c r="C233">
        <v>0.46899999999999997</v>
      </c>
      <c r="D233">
        <v>3.43</v>
      </c>
      <c r="E233" s="7">
        <v>0.7711465384899131</v>
      </c>
      <c r="F233">
        <v>0.11907736430482938</v>
      </c>
      <c r="O233" s="7">
        <v>0.80489999999999995</v>
      </c>
      <c r="P233">
        <f t="shared" si="9"/>
        <v>4.1934975164724619</v>
      </c>
      <c r="Q233">
        <v>0.1225</v>
      </c>
      <c r="R233">
        <f t="shared" si="10"/>
        <v>2.7939883225882634</v>
      </c>
      <c r="T233">
        <f t="shared" si="11"/>
        <v>3.4226356951706227E-3</v>
      </c>
    </row>
    <row r="234" spans="1:20" x14ac:dyDescent="0.25">
      <c r="A234">
        <v>8.2100000000000006E-2</v>
      </c>
      <c r="B234">
        <v>648</v>
      </c>
      <c r="C234">
        <v>0.46899999999999997</v>
      </c>
      <c r="D234">
        <v>5.15</v>
      </c>
      <c r="E234" s="7">
        <v>0.67334389440800402</v>
      </c>
      <c r="F234">
        <v>0.13939199862876323</v>
      </c>
      <c r="O234" s="7">
        <v>0.69989999999999997</v>
      </c>
      <c r="P234">
        <f t="shared" si="9"/>
        <v>3.794271409057858</v>
      </c>
      <c r="Q234">
        <v>0.14169999999999999</v>
      </c>
      <c r="R234">
        <f t="shared" si="10"/>
        <v>1.628794192827641</v>
      </c>
      <c r="T234">
        <f t="shared" si="11"/>
        <v>2.3080013712367675E-3</v>
      </c>
    </row>
    <row r="235" spans="1:20" x14ac:dyDescent="0.25">
      <c r="A235">
        <v>8.2100000000000006E-2</v>
      </c>
      <c r="B235">
        <v>648</v>
      </c>
      <c r="C235">
        <v>0.46899999999999997</v>
      </c>
      <c r="D235">
        <v>6.87</v>
      </c>
      <c r="E235" s="7">
        <v>0.59685819066940271</v>
      </c>
      <c r="F235">
        <v>0.15900238963096799</v>
      </c>
      <c r="O235" s="7">
        <v>0.61819999999999997</v>
      </c>
      <c r="P235">
        <f t="shared" si="9"/>
        <v>3.4522499725974218</v>
      </c>
      <c r="Q235">
        <v>0.1598</v>
      </c>
      <c r="R235">
        <f t="shared" si="10"/>
        <v>0.49913039363704853</v>
      </c>
      <c r="T235">
        <f t="shared" si="11"/>
        <v>7.9761036903200355E-4</v>
      </c>
    </row>
    <row r="236" spans="1:20" x14ac:dyDescent="0.25">
      <c r="A236">
        <v>8.2100000000000006E-2</v>
      </c>
      <c r="B236">
        <v>648</v>
      </c>
      <c r="C236">
        <v>0.46899999999999997</v>
      </c>
      <c r="D236">
        <v>8.58</v>
      </c>
      <c r="E236" s="7">
        <v>0.53578977839934916</v>
      </c>
      <c r="F236">
        <v>0.17709817434022385</v>
      </c>
      <c r="O236" s="7">
        <v>0.55330000000000001</v>
      </c>
      <c r="P236">
        <f t="shared" si="9"/>
        <v>3.1646885235226558</v>
      </c>
      <c r="Q236">
        <v>0.17630000000000001</v>
      </c>
      <c r="R236">
        <f t="shared" si="10"/>
        <v>0.45273643801692226</v>
      </c>
      <c r="T236">
        <f t="shared" si="11"/>
        <v>7.9817434022383393E-4</v>
      </c>
    </row>
    <row r="237" spans="1:20" x14ac:dyDescent="0.25">
      <c r="A237">
        <v>8.2100000000000006E-2</v>
      </c>
      <c r="B237">
        <v>648</v>
      </c>
      <c r="C237">
        <v>0.46899999999999997</v>
      </c>
      <c r="D237">
        <v>10.3</v>
      </c>
      <c r="E237" s="7">
        <v>0.48541418739577691</v>
      </c>
      <c r="F237">
        <v>0.19349755185772502</v>
      </c>
      <c r="O237" s="7">
        <v>0.5</v>
      </c>
      <c r="P237">
        <f t="shared" si="9"/>
        <v>2.9171625208446184</v>
      </c>
      <c r="Q237">
        <v>0.19120000000000001</v>
      </c>
      <c r="R237">
        <f t="shared" si="10"/>
        <v>1.2016484611532483</v>
      </c>
      <c r="T237">
        <f t="shared" si="11"/>
        <v>2.2975518577250109E-3</v>
      </c>
    </row>
    <row r="238" spans="1:20" x14ac:dyDescent="0.25">
      <c r="A238">
        <v>8.2100000000000006E-2</v>
      </c>
      <c r="B238">
        <v>648</v>
      </c>
      <c r="C238">
        <v>0.46899999999999997</v>
      </c>
      <c r="D238">
        <v>12.02</v>
      </c>
      <c r="E238" s="7">
        <v>0.44340442260496299</v>
      </c>
      <c r="F238">
        <v>0.20791187896604707</v>
      </c>
      <c r="O238" s="7">
        <v>0.45569999999999999</v>
      </c>
      <c r="P238">
        <f t="shared" si="9"/>
        <v>2.6981736657970168</v>
      </c>
      <c r="Q238">
        <v>0.2041</v>
      </c>
      <c r="R238">
        <f t="shared" si="10"/>
        <v>1.8676526046286459</v>
      </c>
      <c r="T238">
        <f t="shared" si="11"/>
        <v>3.8118789660470664E-3</v>
      </c>
    </row>
    <row r="239" spans="1:20" x14ac:dyDescent="0.25">
      <c r="A239">
        <v>8.2100000000000006E-2</v>
      </c>
      <c r="B239">
        <v>648</v>
      </c>
      <c r="C239">
        <v>0.46899999999999997</v>
      </c>
      <c r="D239">
        <v>13.73</v>
      </c>
      <c r="E239" s="7">
        <v>0.40804811197816937</v>
      </c>
      <c r="F239">
        <v>0.22024192855978941</v>
      </c>
      <c r="O239" s="7">
        <v>0.41849999999999998</v>
      </c>
      <c r="P239">
        <f t="shared" si="9"/>
        <v>2.4974642823968014</v>
      </c>
      <c r="Q239">
        <v>0.21510000000000001</v>
      </c>
      <c r="R239">
        <f t="shared" si="10"/>
        <v>2.3904828264943743</v>
      </c>
      <c r="T239">
        <f t="shared" si="11"/>
        <v>5.1419285597893993E-3</v>
      </c>
    </row>
    <row r="240" spans="1:20" x14ac:dyDescent="0.25">
      <c r="A240">
        <v>8.2100000000000006E-2</v>
      </c>
      <c r="B240">
        <v>648</v>
      </c>
      <c r="C240">
        <v>0.46899999999999997</v>
      </c>
      <c r="D240">
        <v>15.45</v>
      </c>
      <c r="E240" s="7">
        <v>0.37756783682681044</v>
      </c>
      <c r="F240">
        <v>0.23069127984224222</v>
      </c>
      <c r="O240" s="7">
        <v>0.38650000000000001</v>
      </c>
      <c r="P240">
        <f t="shared" si="9"/>
        <v>2.3110383371771195</v>
      </c>
      <c r="Q240">
        <v>0.22450000000000001</v>
      </c>
      <c r="R240">
        <f t="shared" si="10"/>
        <v>2.7578083929809418</v>
      </c>
      <c r="T240">
        <f t="shared" si="11"/>
        <v>6.1912798422422144E-3</v>
      </c>
    </row>
    <row r="241" spans="1:20" x14ac:dyDescent="0.25">
      <c r="A241">
        <v>8.2100000000000006E-2</v>
      </c>
      <c r="B241">
        <v>648</v>
      </c>
      <c r="C241">
        <v>0.46899999999999997</v>
      </c>
      <c r="D241">
        <v>17.170000000000002</v>
      </c>
      <c r="E241" s="7">
        <v>0.35117596640732829</v>
      </c>
      <c r="F241">
        <v>0.23929801582144783</v>
      </c>
      <c r="O241" s="7">
        <v>0.3589</v>
      </c>
      <c r="P241">
        <f t="shared" si="9"/>
        <v>2.1521408728536384</v>
      </c>
      <c r="Q241">
        <v>0.23219999999999999</v>
      </c>
      <c r="R241">
        <f t="shared" si="10"/>
        <v>3.0568543589353316</v>
      </c>
      <c r="T241">
        <f t="shared" si="11"/>
        <v>7.0980158214478395E-3</v>
      </c>
    </row>
    <row r="242" spans="1:20" x14ac:dyDescent="0.25">
      <c r="A242">
        <v>8.2100000000000006E-2</v>
      </c>
      <c r="B242">
        <v>648</v>
      </c>
      <c r="C242">
        <v>0.46899999999999997</v>
      </c>
      <c r="D242">
        <v>18.88</v>
      </c>
      <c r="E242" s="7">
        <v>0.32823614362666576</v>
      </c>
      <c r="F242">
        <v>0.24617417733614355</v>
      </c>
      <c r="O242" s="7">
        <v>0.33500000000000002</v>
      </c>
      <c r="P242">
        <f t="shared" si="9"/>
        <v>2.0190616039803775</v>
      </c>
      <c r="Q242">
        <v>0.23830000000000001</v>
      </c>
      <c r="R242">
        <f t="shared" si="10"/>
        <v>3.3043127721961976</v>
      </c>
      <c r="T242">
        <f t="shared" si="11"/>
        <v>7.8741773361435397E-3</v>
      </c>
    </row>
    <row r="243" spans="1:20" x14ac:dyDescent="0.25">
      <c r="A243">
        <v>8.2100000000000006E-2</v>
      </c>
      <c r="B243">
        <v>648</v>
      </c>
      <c r="C243">
        <v>0.46899999999999997</v>
      </c>
      <c r="D243">
        <v>20.6</v>
      </c>
      <c r="E243" s="7">
        <v>0.30789777473967073</v>
      </c>
      <c r="F243">
        <v>0.25156162780335656</v>
      </c>
      <c r="O243" s="7">
        <v>0.31380000000000002</v>
      </c>
      <c r="P243">
        <f t="shared" si="9"/>
        <v>1.8808875909271181</v>
      </c>
      <c r="Q243">
        <v>0.24310000000000001</v>
      </c>
      <c r="R243">
        <f t="shared" si="10"/>
        <v>3.4807189647702783</v>
      </c>
      <c r="T243">
        <f t="shared" si="11"/>
        <v>8.4616278033565473E-3</v>
      </c>
    </row>
    <row r="244" spans="1:20" x14ac:dyDescent="0.25">
      <c r="A244">
        <v>8.2100000000000006E-2</v>
      </c>
      <c r="B244">
        <v>648</v>
      </c>
      <c r="C244">
        <v>0.46899999999999997</v>
      </c>
      <c r="D244">
        <v>22.32</v>
      </c>
      <c r="E244" s="7">
        <v>0.28984742547358694</v>
      </c>
      <c r="F244">
        <v>0.2555808743864994</v>
      </c>
      <c r="O244" s="7">
        <v>0.29499999999999998</v>
      </c>
      <c r="P244">
        <f t="shared" si="9"/>
        <v>1.7466354326823883</v>
      </c>
      <c r="Q244">
        <v>0.24679999999999999</v>
      </c>
      <c r="R244">
        <f t="shared" si="10"/>
        <v>3.5578907562801501</v>
      </c>
      <c r="T244">
        <f t="shared" si="11"/>
        <v>8.7808743864994099E-3</v>
      </c>
    </row>
    <row r="245" spans="1:20" x14ac:dyDescent="0.25">
      <c r="A245">
        <v>8.2100000000000006E-2</v>
      </c>
      <c r="B245">
        <v>648</v>
      </c>
      <c r="C245">
        <v>0.46899999999999997</v>
      </c>
      <c r="D245">
        <v>24.03</v>
      </c>
      <c r="E245" s="7">
        <v>0.27381265731265014</v>
      </c>
      <c r="F245">
        <v>0.25838013792394404</v>
      </c>
      <c r="O245" s="7">
        <v>0.27839999999999998</v>
      </c>
      <c r="P245">
        <f t="shared" si="9"/>
        <v>1.6477524020653154</v>
      </c>
      <c r="Q245">
        <v>0.24929999999999999</v>
      </c>
      <c r="R245">
        <f t="shared" si="10"/>
        <v>3.6422534793197148</v>
      </c>
      <c r="T245">
        <f t="shared" si="11"/>
        <v>9.0801379239440483E-3</v>
      </c>
    </row>
    <row r="246" spans="1:20" x14ac:dyDescent="0.25">
      <c r="A246">
        <v>8.2100000000000006E-2</v>
      </c>
      <c r="B246">
        <v>648</v>
      </c>
      <c r="C246">
        <v>0.46899999999999997</v>
      </c>
      <c r="D246">
        <v>25.75</v>
      </c>
      <c r="E246" s="7">
        <v>0.25931777394160666</v>
      </c>
      <c r="F246">
        <v>0.26014411220487627</v>
      </c>
      <c r="O246" s="7">
        <v>0.26329999999999998</v>
      </c>
      <c r="P246">
        <f t="shared" si="9"/>
        <v>1.5124291904266327</v>
      </c>
      <c r="Q246">
        <v>0.25090000000000001</v>
      </c>
      <c r="R246">
        <f t="shared" si="10"/>
        <v>3.6843811099546646</v>
      </c>
      <c r="T246">
        <f t="shared" si="11"/>
        <v>9.2441122048762536E-3</v>
      </c>
    </row>
    <row r="247" spans="1:20" x14ac:dyDescent="0.25">
      <c r="A247">
        <v>1.643</v>
      </c>
      <c r="B247">
        <v>573</v>
      </c>
      <c r="C247">
        <v>0.67100000000000004</v>
      </c>
      <c r="D247" s="9">
        <v>0</v>
      </c>
      <c r="E247" s="6">
        <v>0.99999894849578108</v>
      </c>
      <c r="F247">
        <v>0.1284969800760048</v>
      </c>
      <c r="G247" s="3" t="s">
        <v>25</v>
      </c>
      <c r="O247" s="6">
        <v>1</v>
      </c>
      <c r="P247">
        <f t="shared" si="9"/>
        <v>1.0515042189185309E-4</v>
      </c>
      <c r="Q247" s="9">
        <v>0.1244</v>
      </c>
      <c r="R247">
        <f t="shared" si="10"/>
        <v>3.2933923440553055</v>
      </c>
      <c r="T247">
        <f t="shared" si="11"/>
        <v>4.0969800760047997E-3</v>
      </c>
    </row>
    <row r="248" spans="1:20" x14ac:dyDescent="0.25">
      <c r="A248">
        <v>1.643</v>
      </c>
      <c r="B248">
        <v>593.1</v>
      </c>
      <c r="C248">
        <v>0.67100000000000004</v>
      </c>
      <c r="D248">
        <v>0.67</v>
      </c>
      <c r="E248" s="7">
        <v>0.98876237334912431</v>
      </c>
      <c r="F248">
        <v>0.16217019720876333</v>
      </c>
      <c r="O248" s="7">
        <v>0.99039999999999995</v>
      </c>
      <c r="P248">
        <f t="shared" si="9"/>
        <v>0.16535002533073853</v>
      </c>
      <c r="Q248">
        <v>0.157</v>
      </c>
      <c r="R248">
        <f t="shared" si="10"/>
        <v>3.293119241250527</v>
      </c>
      <c r="T248">
        <f t="shared" si="11"/>
        <v>5.1701972087633274E-3</v>
      </c>
    </row>
    <row r="249" spans="1:20" x14ac:dyDescent="0.25">
      <c r="A249">
        <v>1.643</v>
      </c>
      <c r="B249">
        <v>612.9</v>
      </c>
      <c r="C249">
        <v>0.67100000000000004</v>
      </c>
      <c r="D249">
        <v>1.33</v>
      </c>
      <c r="E249" s="7">
        <v>0.97208995222843753</v>
      </c>
      <c r="F249">
        <v>0.16562251269812078</v>
      </c>
      <c r="O249" s="7">
        <v>0.97599999999999998</v>
      </c>
      <c r="P249">
        <f t="shared" si="9"/>
        <v>0.40061964872566108</v>
      </c>
      <c r="Q249">
        <v>0.16389999999999999</v>
      </c>
      <c r="R249">
        <f t="shared" si="10"/>
        <v>1.05095344607736</v>
      </c>
      <c r="T249">
        <f t="shared" si="11"/>
        <v>1.7225126981207928E-3</v>
      </c>
    </row>
    <row r="250" spans="1:20" x14ac:dyDescent="0.25">
      <c r="A250">
        <v>1.643</v>
      </c>
      <c r="B250">
        <v>633</v>
      </c>
      <c r="C250">
        <v>0.67100000000000004</v>
      </c>
      <c r="D250">
        <v>2</v>
      </c>
      <c r="E250" s="7">
        <v>0.94754711277576842</v>
      </c>
      <c r="F250">
        <v>0.14799947648304229</v>
      </c>
      <c r="O250" s="7">
        <v>0.95450000000000002</v>
      </c>
      <c r="P250">
        <f t="shared" si="9"/>
        <v>0.72843239646218927</v>
      </c>
      <c r="Q250">
        <v>0.15210000000000001</v>
      </c>
      <c r="R250">
        <f t="shared" si="10"/>
        <v>2.6959391958959378</v>
      </c>
      <c r="T250">
        <f t="shared" si="11"/>
        <v>4.1005235169577214E-3</v>
      </c>
    </row>
    <row r="251" spans="1:20" x14ac:dyDescent="0.25">
      <c r="A251">
        <v>1.643</v>
      </c>
      <c r="B251">
        <v>648</v>
      </c>
      <c r="C251">
        <v>0.67100000000000004</v>
      </c>
      <c r="D251">
        <v>2.66</v>
      </c>
      <c r="E251" s="7">
        <v>0.91701636957430033</v>
      </c>
      <c r="F251">
        <v>0.136312873404838</v>
      </c>
      <c r="O251" s="7">
        <v>0.92569999999999997</v>
      </c>
      <c r="P251">
        <f t="shared" si="9"/>
        <v>0.93806097285293721</v>
      </c>
      <c r="Q251">
        <v>0.14330000000000001</v>
      </c>
      <c r="R251">
        <f t="shared" si="10"/>
        <v>4.8758734090453686</v>
      </c>
      <c r="T251">
        <f t="shared" si="11"/>
        <v>6.9871265951620132E-3</v>
      </c>
    </row>
    <row r="252" spans="1:20" x14ac:dyDescent="0.25">
      <c r="A252">
        <v>1.643</v>
      </c>
      <c r="B252">
        <v>648</v>
      </c>
      <c r="C252">
        <v>0.67100000000000004</v>
      </c>
      <c r="D252">
        <v>3.66</v>
      </c>
      <c r="E252" s="7">
        <v>0.87419867232747805</v>
      </c>
      <c r="F252">
        <v>0.14387338933600652</v>
      </c>
      <c r="O252" s="7">
        <v>0.88190000000000002</v>
      </c>
      <c r="P252">
        <f t="shared" si="9"/>
        <v>0.87326541246422074</v>
      </c>
      <c r="Q252">
        <v>0.15029999999999999</v>
      </c>
      <c r="R252">
        <f t="shared" si="10"/>
        <v>4.2758553985319168</v>
      </c>
      <c r="T252">
        <f t="shared" si="11"/>
        <v>6.4266106639934706E-3</v>
      </c>
    </row>
    <row r="253" spans="1:20" x14ac:dyDescent="0.25">
      <c r="A253">
        <v>1.643</v>
      </c>
      <c r="B253">
        <v>648</v>
      </c>
      <c r="C253">
        <v>0.67100000000000004</v>
      </c>
      <c r="D253">
        <v>5.66</v>
      </c>
      <c r="E253" s="7">
        <v>0.79915038717234288</v>
      </c>
      <c r="F253">
        <v>0.15856213141338918</v>
      </c>
      <c r="O253" s="7">
        <v>0.80589999999999995</v>
      </c>
      <c r="P253">
        <f t="shared" si="9"/>
        <v>0.83752485763209705</v>
      </c>
      <c r="Q253">
        <v>0.1636</v>
      </c>
      <c r="R253">
        <f t="shared" si="10"/>
        <v>3.0793817766569784</v>
      </c>
      <c r="T253">
        <f t="shared" si="11"/>
        <v>5.0378685866108164E-3</v>
      </c>
    </row>
    <row r="254" spans="1:20" x14ac:dyDescent="0.25">
      <c r="A254">
        <v>1.643</v>
      </c>
      <c r="B254">
        <v>648</v>
      </c>
      <c r="C254">
        <v>0.67100000000000004</v>
      </c>
      <c r="D254">
        <v>9.66</v>
      </c>
      <c r="E254" s="7">
        <v>0.68101991064996403</v>
      </c>
      <c r="F254">
        <v>0.18535341860234394</v>
      </c>
      <c r="O254" s="7">
        <v>0.68689999999999996</v>
      </c>
      <c r="P254">
        <f t="shared" si="9"/>
        <v>0.85603280681844851</v>
      </c>
      <c r="Q254">
        <v>0.18729999999999999</v>
      </c>
      <c r="R254">
        <f t="shared" si="10"/>
        <v>1.0392853164207421</v>
      </c>
      <c r="T254">
        <f t="shared" si="11"/>
        <v>1.9465813976560498E-3</v>
      </c>
    </row>
    <row r="255" spans="1:20" x14ac:dyDescent="0.25">
      <c r="A255">
        <v>1.643</v>
      </c>
      <c r="B255">
        <v>648</v>
      </c>
      <c r="C255">
        <v>0.67100000000000004</v>
      </c>
      <c r="D255">
        <v>11.33</v>
      </c>
      <c r="E255" s="7">
        <v>0.641105167591281</v>
      </c>
      <c r="F255">
        <v>0.19529537705915789</v>
      </c>
      <c r="O255" s="7">
        <v>0.64639999999999997</v>
      </c>
      <c r="P255">
        <f t="shared" si="9"/>
        <v>0.81912630085380178</v>
      </c>
      <c r="Q255">
        <v>0.19600000000000001</v>
      </c>
      <c r="R255">
        <f t="shared" si="10"/>
        <v>0.35950150042965023</v>
      </c>
      <c r="T255">
        <f t="shared" si="11"/>
        <v>7.0462294084211452E-4</v>
      </c>
    </row>
    <row r="256" spans="1:20" x14ac:dyDescent="0.25">
      <c r="A256">
        <v>1.643</v>
      </c>
      <c r="B256">
        <v>648</v>
      </c>
      <c r="C256">
        <v>0.67100000000000004</v>
      </c>
      <c r="D256">
        <v>16.39</v>
      </c>
      <c r="E256" s="7">
        <v>0.54365942051691707</v>
      </c>
      <c r="F256">
        <v>0.22056554745882495</v>
      </c>
      <c r="O256" s="7">
        <v>0.54830000000000001</v>
      </c>
      <c r="P256">
        <f t="shared" si="9"/>
        <v>0.84635773902661682</v>
      </c>
      <c r="Q256">
        <v>0.21759999999999999</v>
      </c>
      <c r="R256">
        <f t="shared" si="10"/>
        <v>1.3628435012982367</v>
      </c>
      <c r="T256">
        <f t="shared" si="11"/>
        <v>2.9655474588249631E-3</v>
      </c>
    </row>
    <row r="257" spans="1:20" x14ac:dyDescent="0.25">
      <c r="A257">
        <v>1.643</v>
      </c>
      <c r="B257">
        <v>648</v>
      </c>
      <c r="C257">
        <v>0.67100000000000004</v>
      </c>
      <c r="D257">
        <v>18</v>
      </c>
      <c r="E257" s="7">
        <v>0.51837680638790784</v>
      </c>
      <c r="F257">
        <v>0.22709380627848119</v>
      </c>
      <c r="O257" s="7">
        <v>0.52249999999999996</v>
      </c>
      <c r="P257">
        <f t="shared" si="9"/>
        <v>0.78912796403677021</v>
      </c>
      <c r="Q257">
        <v>0.22320000000000001</v>
      </c>
      <c r="R257">
        <f t="shared" si="10"/>
        <v>1.744536863118809</v>
      </c>
      <c r="T257">
        <f t="shared" si="11"/>
        <v>3.8938062784811822E-3</v>
      </c>
    </row>
    <row r="258" spans="1:20" x14ac:dyDescent="0.25">
      <c r="A258">
        <v>1.643</v>
      </c>
      <c r="B258">
        <v>648</v>
      </c>
      <c r="C258">
        <v>0.67100000000000004</v>
      </c>
      <c r="D258">
        <v>21.22</v>
      </c>
      <c r="E258" s="7">
        <v>0.4740398150294079</v>
      </c>
      <c r="F258">
        <v>0.23809468883366458</v>
      </c>
      <c r="O258" s="7">
        <v>0.47760000000000002</v>
      </c>
      <c r="P258">
        <f t="shared" si="9"/>
        <v>0.74543236402682755</v>
      </c>
      <c r="Q258">
        <v>0.2326</v>
      </c>
      <c r="R258">
        <f t="shared" si="10"/>
        <v>2.3622909860982713</v>
      </c>
      <c r="T258">
        <f t="shared" si="11"/>
        <v>5.4946888336645794E-3</v>
      </c>
    </row>
    <row r="259" spans="1:20" x14ac:dyDescent="0.25">
      <c r="A259">
        <v>1.643</v>
      </c>
      <c r="B259">
        <v>648</v>
      </c>
      <c r="C259">
        <v>0.67100000000000004</v>
      </c>
      <c r="D259">
        <v>22.83</v>
      </c>
      <c r="E259" s="7">
        <v>0.45450001623978414</v>
      </c>
      <c r="F259">
        <v>0.24263055620935239</v>
      </c>
      <c r="O259" s="7">
        <v>0.45760000000000001</v>
      </c>
      <c r="P259">
        <f t="shared" ref="P259:P322" si="12">(ABS(O259-E259)/O259)*100</f>
        <v>0.67744400354367629</v>
      </c>
      <c r="Q259">
        <v>0.23649999999999999</v>
      </c>
      <c r="R259">
        <f t="shared" ref="R259:R322" si="13">(ABS(Q259-F259)/Q259)*100</f>
        <v>2.5922013570200448</v>
      </c>
      <c r="T259">
        <f t="shared" ref="T259:T322" si="14">ABS(Q259-F259)</f>
        <v>6.1305562093524057E-3</v>
      </c>
    </row>
    <row r="260" spans="1:20" x14ac:dyDescent="0.25">
      <c r="A260">
        <v>1.643</v>
      </c>
      <c r="B260">
        <v>648</v>
      </c>
      <c r="C260">
        <v>0.67100000000000004</v>
      </c>
      <c r="D260">
        <v>25</v>
      </c>
      <c r="E260" s="7">
        <v>0.43048957826742346</v>
      </c>
      <c r="F260">
        <v>0.24780726785230558</v>
      </c>
      <c r="O260" s="7">
        <v>0.43319999999999997</v>
      </c>
      <c r="P260">
        <f t="shared" si="12"/>
        <v>0.62567445350335138</v>
      </c>
      <c r="Q260">
        <v>0.2409</v>
      </c>
      <c r="R260">
        <f t="shared" si="13"/>
        <v>2.86727598684333</v>
      </c>
      <c r="T260">
        <f t="shared" si="14"/>
        <v>6.9072678523055819E-3</v>
      </c>
    </row>
    <row r="261" spans="1:20" x14ac:dyDescent="0.25">
      <c r="A261">
        <v>1.643</v>
      </c>
      <c r="B261">
        <v>648</v>
      </c>
      <c r="C261">
        <v>0.67100000000000004</v>
      </c>
      <c r="D261">
        <v>25.98</v>
      </c>
      <c r="E261" s="7">
        <v>0.42042750303642734</v>
      </c>
      <c r="F261">
        <v>0.2498141226592018</v>
      </c>
      <c r="O261" s="7">
        <v>0.4229</v>
      </c>
      <c r="P261">
        <f t="shared" si="12"/>
        <v>0.58465286440592501</v>
      </c>
      <c r="Q261">
        <v>0.24260000000000001</v>
      </c>
      <c r="R261">
        <f t="shared" si="13"/>
        <v>2.9736696863981011</v>
      </c>
      <c r="T261">
        <f t="shared" si="14"/>
        <v>7.2141226592017937E-3</v>
      </c>
    </row>
    <row r="262" spans="1:20" x14ac:dyDescent="0.25">
      <c r="A262">
        <v>1.643</v>
      </c>
      <c r="B262">
        <v>648</v>
      </c>
      <c r="C262">
        <v>0.67100000000000004</v>
      </c>
      <c r="D262">
        <v>27.56</v>
      </c>
      <c r="E262" s="7">
        <v>0.40512320033352744</v>
      </c>
      <c r="F262">
        <v>0.25264422810605819</v>
      </c>
      <c r="O262" s="7">
        <v>0.4073</v>
      </c>
      <c r="P262">
        <f t="shared" si="12"/>
        <v>0.53444627215137508</v>
      </c>
      <c r="Q262">
        <v>0.245</v>
      </c>
      <c r="R262">
        <f t="shared" si="13"/>
        <v>3.1200931045135483</v>
      </c>
      <c r="T262">
        <f t="shared" si="14"/>
        <v>7.6442281060581929E-3</v>
      </c>
    </row>
    <row r="263" spans="1:20" x14ac:dyDescent="0.25">
      <c r="A263">
        <v>4.8888888890000004</v>
      </c>
      <c r="B263">
        <v>573</v>
      </c>
      <c r="C263">
        <v>1.5249999999999999</v>
      </c>
      <c r="D263" s="9">
        <v>0</v>
      </c>
      <c r="E263" s="6">
        <v>0.99999967422341818</v>
      </c>
      <c r="F263">
        <v>0.13041584527530267</v>
      </c>
      <c r="G263" s="3" t="s">
        <v>26</v>
      </c>
      <c r="O263" s="6">
        <v>1</v>
      </c>
      <c r="P263">
        <f t="shared" si="12"/>
        <v>3.2577658182209035E-5</v>
      </c>
      <c r="Q263" s="9">
        <v>0.12620000000000001</v>
      </c>
      <c r="R263">
        <f t="shared" si="13"/>
        <v>3.3406063988135228</v>
      </c>
      <c r="T263">
        <f t="shared" si="14"/>
        <v>4.2158452753026654E-3</v>
      </c>
    </row>
    <row r="264" spans="1:20" x14ac:dyDescent="0.25">
      <c r="A264">
        <v>4.8888888890000004</v>
      </c>
      <c r="B264">
        <v>629.1</v>
      </c>
      <c r="C264">
        <v>1.5249999999999999</v>
      </c>
      <c r="D264">
        <v>1.87</v>
      </c>
      <c r="E264" s="7">
        <v>0.98311777694997449</v>
      </c>
      <c r="F264">
        <v>0.19829242011408965</v>
      </c>
      <c r="O264" s="7">
        <v>0.98780000000000001</v>
      </c>
      <c r="P264">
        <f t="shared" si="12"/>
        <v>0.47400516805279658</v>
      </c>
      <c r="Q264">
        <v>0.1951</v>
      </c>
      <c r="R264">
        <f t="shared" si="13"/>
        <v>1.6362993921525657</v>
      </c>
      <c r="T264">
        <f t="shared" si="14"/>
        <v>3.1924201140896558E-3</v>
      </c>
    </row>
    <row r="265" spans="1:20" x14ac:dyDescent="0.25">
      <c r="A265">
        <v>4.8888888890000004</v>
      </c>
      <c r="B265">
        <v>648</v>
      </c>
      <c r="C265">
        <v>1.5249999999999999</v>
      </c>
      <c r="D265">
        <v>3.73</v>
      </c>
      <c r="E265" s="7">
        <v>0.96137513271726105</v>
      </c>
      <c r="F265">
        <v>0.21406618971478855</v>
      </c>
      <c r="O265" s="7">
        <v>0.96640000000000004</v>
      </c>
      <c r="P265">
        <f t="shared" si="12"/>
        <v>0.51995729332977925</v>
      </c>
      <c r="Q265">
        <v>0.21279999999999999</v>
      </c>
      <c r="R265">
        <f t="shared" si="13"/>
        <v>0.59501396371642978</v>
      </c>
      <c r="T265">
        <f t="shared" si="14"/>
        <v>1.2661897147885626E-3</v>
      </c>
    </row>
    <row r="266" spans="1:20" x14ac:dyDescent="0.25">
      <c r="A266">
        <v>4.8888888890000004</v>
      </c>
      <c r="B266">
        <v>648</v>
      </c>
      <c r="C266">
        <v>1.5249999999999999</v>
      </c>
      <c r="D266">
        <v>5.6</v>
      </c>
      <c r="E266" s="7">
        <v>0.94042718595183483</v>
      </c>
      <c r="F266">
        <v>0.21730443352592829</v>
      </c>
      <c r="O266" s="7">
        <v>0.94510000000000005</v>
      </c>
      <c r="P266">
        <f t="shared" si="12"/>
        <v>0.49442535691093203</v>
      </c>
      <c r="Q266">
        <v>0.21560000000000001</v>
      </c>
      <c r="R266">
        <f t="shared" si="13"/>
        <v>0.79055358345467464</v>
      </c>
      <c r="T266">
        <f t="shared" si="14"/>
        <v>1.7044335259282783E-3</v>
      </c>
    </row>
    <row r="267" spans="1:20" x14ac:dyDescent="0.25">
      <c r="A267">
        <v>4.8888888890000004</v>
      </c>
      <c r="B267">
        <v>648</v>
      </c>
      <c r="C267">
        <v>1.5249999999999999</v>
      </c>
      <c r="D267">
        <v>7.47</v>
      </c>
      <c r="E267" s="7">
        <v>0.9203379622632305</v>
      </c>
      <c r="F267">
        <v>0.2204022601079782</v>
      </c>
      <c r="O267" s="7">
        <v>0.92459999999999998</v>
      </c>
      <c r="P267">
        <f t="shared" si="12"/>
        <v>0.46096017053530985</v>
      </c>
      <c r="Q267">
        <v>0.21829999999999999</v>
      </c>
      <c r="R267">
        <f t="shared" si="13"/>
        <v>0.96301425010453712</v>
      </c>
      <c r="T267">
        <f t="shared" si="14"/>
        <v>2.1022601079782044E-3</v>
      </c>
    </row>
    <row r="268" spans="1:20" x14ac:dyDescent="0.25">
      <c r="A268">
        <v>4.8888888890000004</v>
      </c>
      <c r="B268">
        <v>648</v>
      </c>
      <c r="C268">
        <v>1.5249999999999999</v>
      </c>
      <c r="D268">
        <v>9.33</v>
      </c>
      <c r="E268" s="7">
        <v>0.90115745126363545</v>
      </c>
      <c r="F268">
        <v>0.22334587032636213</v>
      </c>
      <c r="O268" s="7">
        <v>0.90510000000000002</v>
      </c>
      <c r="P268">
        <f t="shared" si="12"/>
        <v>0.43559261256928195</v>
      </c>
      <c r="Q268">
        <v>0.2208</v>
      </c>
      <c r="R268">
        <f t="shared" si="13"/>
        <v>1.1530209811422725</v>
      </c>
      <c r="T268">
        <f t="shared" si="14"/>
        <v>2.5458703263621374E-3</v>
      </c>
    </row>
    <row r="269" spans="1:20" x14ac:dyDescent="0.25">
      <c r="A269">
        <v>4.8888888890000004</v>
      </c>
      <c r="B269">
        <v>648</v>
      </c>
      <c r="C269">
        <v>1.5249999999999999</v>
      </c>
      <c r="D269">
        <v>11.2</v>
      </c>
      <c r="E269" s="7">
        <v>0.88263249637983021</v>
      </c>
      <c r="F269">
        <v>0.22616883822529985</v>
      </c>
      <c r="O269" s="7">
        <v>0.88619999999999999</v>
      </c>
      <c r="P269">
        <f t="shared" si="12"/>
        <v>0.40256190703788947</v>
      </c>
      <c r="Q269">
        <v>0.22320000000000001</v>
      </c>
      <c r="R269">
        <f t="shared" si="13"/>
        <v>1.3301246529121129</v>
      </c>
      <c r="T269">
        <f t="shared" si="14"/>
        <v>2.9688382252998358E-3</v>
      </c>
    </row>
    <row r="270" spans="1:20" x14ac:dyDescent="0.25">
      <c r="A270">
        <v>4.8888888890000004</v>
      </c>
      <c r="B270">
        <v>648</v>
      </c>
      <c r="C270">
        <v>1.5249999999999999</v>
      </c>
      <c r="D270">
        <v>13.07</v>
      </c>
      <c r="E270" s="7">
        <v>0.86482477319604556</v>
      </c>
      <c r="F270">
        <v>0.22885713439289046</v>
      </c>
      <c r="O270" s="7">
        <v>0.86809999999999998</v>
      </c>
      <c r="P270">
        <f t="shared" si="12"/>
        <v>0.37728681073084014</v>
      </c>
      <c r="Q270">
        <v>0.22550000000000001</v>
      </c>
      <c r="R270">
        <f t="shared" si="13"/>
        <v>1.488751393742995</v>
      </c>
      <c r="T270">
        <f t="shared" si="14"/>
        <v>3.357134392890454E-3</v>
      </c>
    </row>
    <row r="271" spans="1:20" x14ac:dyDescent="0.25">
      <c r="A271">
        <v>4.8888888890000004</v>
      </c>
      <c r="B271">
        <v>648</v>
      </c>
      <c r="C271">
        <v>1.5249999999999999</v>
      </c>
      <c r="D271">
        <v>14.93</v>
      </c>
      <c r="E271" s="7">
        <v>0.84778383750415054</v>
      </c>
      <c r="F271">
        <v>0.2313998058489046</v>
      </c>
      <c r="O271" s="7">
        <v>0.8508</v>
      </c>
      <c r="P271">
        <f t="shared" si="12"/>
        <v>0.35450899104953709</v>
      </c>
      <c r="Q271">
        <v>0.22770000000000001</v>
      </c>
      <c r="R271">
        <f t="shared" si="13"/>
        <v>1.6248598370244121</v>
      </c>
      <c r="T271">
        <f t="shared" si="14"/>
        <v>3.699805848904586E-3</v>
      </c>
    </row>
    <row r="272" spans="1:20" x14ac:dyDescent="0.25">
      <c r="A272">
        <v>4.8888888890000004</v>
      </c>
      <c r="B272">
        <v>648</v>
      </c>
      <c r="C272">
        <v>1.5249999999999999</v>
      </c>
      <c r="D272">
        <v>16.8</v>
      </c>
      <c r="E272" s="7">
        <v>0.83128923950938372</v>
      </c>
      <c r="F272">
        <v>0.23382672124383114</v>
      </c>
      <c r="O272" s="7">
        <v>0.83399999999999996</v>
      </c>
      <c r="P272">
        <f t="shared" si="12"/>
        <v>0.32503123388684041</v>
      </c>
      <c r="Q272">
        <v>0.22969999999999999</v>
      </c>
      <c r="R272">
        <f t="shared" si="13"/>
        <v>1.7965699799003698</v>
      </c>
      <c r="T272">
        <f t="shared" si="14"/>
        <v>4.1267212438311496E-3</v>
      </c>
    </row>
    <row r="273" spans="1:20" x14ac:dyDescent="0.25">
      <c r="A273">
        <v>4.8888888890000004</v>
      </c>
      <c r="B273">
        <v>648</v>
      </c>
      <c r="C273">
        <v>1.5249999999999999</v>
      </c>
      <c r="D273">
        <v>18.670000000000002</v>
      </c>
      <c r="E273" s="7">
        <v>0.81539966978354728</v>
      </c>
      <c r="F273">
        <v>0.23612654228734492</v>
      </c>
      <c r="O273" s="7">
        <v>0.81789999999999996</v>
      </c>
      <c r="P273">
        <f t="shared" si="12"/>
        <v>0.3057012124284979</v>
      </c>
      <c r="Q273">
        <v>0.2316</v>
      </c>
      <c r="R273">
        <f t="shared" si="13"/>
        <v>1.9544655817551468</v>
      </c>
      <c r="T273">
        <f t="shared" si="14"/>
        <v>4.5265422873449201E-3</v>
      </c>
    </row>
    <row r="274" spans="1:20" x14ac:dyDescent="0.25">
      <c r="A274">
        <v>4.8888888890000004</v>
      </c>
      <c r="B274">
        <v>648</v>
      </c>
      <c r="C274">
        <v>1.5249999999999999</v>
      </c>
      <c r="D274">
        <v>20.53</v>
      </c>
      <c r="E274" s="7">
        <v>0.80016331306002864</v>
      </c>
      <c r="F274">
        <v>0.23829076408046915</v>
      </c>
      <c r="O274" s="7">
        <v>0.80249999999999999</v>
      </c>
      <c r="P274">
        <f t="shared" si="12"/>
        <v>0.2911759426755583</v>
      </c>
      <c r="Q274">
        <v>0.23350000000000001</v>
      </c>
      <c r="R274">
        <f t="shared" si="13"/>
        <v>2.0517190922780015</v>
      </c>
      <c r="T274">
        <f t="shared" si="14"/>
        <v>4.7907640804691343E-3</v>
      </c>
    </row>
    <row r="275" spans="1:20" x14ac:dyDescent="0.25">
      <c r="A275">
        <v>4.8888888890000004</v>
      </c>
      <c r="B275">
        <v>648</v>
      </c>
      <c r="C275">
        <v>1.5249999999999999</v>
      </c>
      <c r="D275">
        <v>22.4</v>
      </c>
      <c r="E275" s="7">
        <v>0.78538644919944212</v>
      </c>
      <c r="F275">
        <v>0.24034554585978468</v>
      </c>
      <c r="O275" s="7">
        <v>0.78759999999999997</v>
      </c>
      <c r="P275">
        <f t="shared" si="12"/>
        <v>0.28105012703883325</v>
      </c>
      <c r="Q275">
        <v>0.23519999999999999</v>
      </c>
      <c r="R275">
        <f t="shared" si="13"/>
        <v>2.1877320832417899</v>
      </c>
      <c r="T275">
        <f t="shared" si="14"/>
        <v>5.1455458597846893E-3</v>
      </c>
    </row>
    <row r="276" spans="1:20" x14ac:dyDescent="0.25">
      <c r="A276">
        <v>4.8888888890000004</v>
      </c>
      <c r="B276">
        <v>648</v>
      </c>
      <c r="C276">
        <v>1.5249999999999999</v>
      </c>
      <c r="D276">
        <v>24.27</v>
      </c>
      <c r="E276" s="7">
        <v>0.77112451893922929</v>
      </c>
      <c r="F276">
        <v>0.24228190067676802</v>
      </c>
      <c r="O276" s="7">
        <v>0.7732</v>
      </c>
      <c r="P276">
        <f t="shared" si="12"/>
        <v>0.26842745224660008</v>
      </c>
      <c r="Q276">
        <v>0.23680000000000001</v>
      </c>
      <c r="R276">
        <f t="shared" si="13"/>
        <v>2.3149918398513574</v>
      </c>
      <c r="T276">
        <f t="shared" si="14"/>
        <v>5.4819006767680145E-3</v>
      </c>
    </row>
    <row r="277" spans="1:20" x14ac:dyDescent="0.25">
      <c r="A277">
        <v>4.8888888890000004</v>
      </c>
      <c r="B277">
        <v>648</v>
      </c>
      <c r="C277">
        <v>1.5249999999999999</v>
      </c>
      <c r="D277">
        <v>26.13</v>
      </c>
      <c r="E277" s="7">
        <v>0.75742381728892005</v>
      </c>
      <c r="F277">
        <v>0.24409343040161124</v>
      </c>
      <c r="O277" s="7">
        <v>0.75949999999999995</v>
      </c>
      <c r="P277">
        <f t="shared" si="12"/>
        <v>0.27336177894402885</v>
      </c>
      <c r="Q277">
        <v>0.23830000000000001</v>
      </c>
      <c r="R277">
        <f t="shared" si="13"/>
        <v>2.4311499796941805</v>
      </c>
      <c r="T277">
        <f t="shared" si="14"/>
        <v>5.7934304016112326E-3</v>
      </c>
    </row>
    <row r="278" spans="1:20" x14ac:dyDescent="0.25">
      <c r="A278">
        <v>4.8888888890000004</v>
      </c>
      <c r="B278">
        <v>648</v>
      </c>
      <c r="C278">
        <v>1.5249999999999999</v>
      </c>
      <c r="D278">
        <v>28</v>
      </c>
      <c r="E278" s="7">
        <v>0.74411275059882309</v>
      </c>
      <c r="F278">
        <v>0.24580268184583093</v>
      </c>
      <c r="O278" s="7">
        <v>0.74609999999999999</v>
      </c>
      <c r="P278">
        <f t="shared" si="12"/>
        <v>0.26635161522274409</v>
      </c>
      <c r="Q278">
        <v>0.2397</v>
      </c>
      <c r="R278">
        <f t="shared" si="13"/>
        <v>2.5459665606303425</v>
      </c>
      <c r="T278">
        <f t="shared" si="14"/>
        <v>6.1026818458309318E-3</v>
      </c>
    </row>
    <row r="279" spans="1:20" x14ac:dyDescent="0.25">
      <c r="A279">
        <v>8.2100000000000006E-2</v>
      </c>
      <c r="B279">
        <v>573</v>
      </c>
      <c r="C279">
        <v>6.8000000000000005E-2</v>
      </c>
      <c r="D279" s="9">
        <v>0</v>
      </c>
      <c r="E279" s="6">
        <v>0.99999815273555781</v>
      </c>
      <c r="F279">
        <v>3.3351980441668941E-2</v>
      </c>
      <c r="G279" s="3" t="s">
        <v>27</v>
      </c>
      <c r="O279" s="6">
        <v>1</v>
      </c>
      <c r="P279">
        <f t="shared" si="12"/>
        <v>1.8472644421896334E-4</v>
      </c>
      <c r="Q279" s="9">
        <v>3.32E-2</v>
      </c>
      <c r="R279">
        <f t="shared" si="13"/>
        <v>0.45777241466548335</v>
      </c>
      <c r="T279">
        <f t="shared" si="14"/>
        <v>1.5198044166894048E-4</v>
      </c>
    </row>
    <row r="280" spans="1:20" x14ac:dyDescent="0.25">
      <c r="A280">
        <v>8.2100000000000006E-2</v>
      </c>
      <c r="B280">
        <v>587</v>
      </c>
      <c r="C280">
        <v>6.8000000000000005E-2</v>
      </c>
      <c r="D280">
        <v>0.33329999999999999</v>
      </c>
      <c r="E280" s="7">
        <v>0.99122697699648799</v>
      </c>
      <c r="F280">
        <v>5.1574702705746184E-2</v>
      </c>
      <c r="O280" s="7">
        <v>0.99219999999999997</v>
      </c>
      <c r="P280">
        <f t="shared" si="12"/>
        <v>9.80672247038889E-2</v>
      </c>
      <c r="Q280">
        <v>5.1299999999999998E-2</v>
      </c>
      <c r="R280">
        <f t="shared" si="13"/>
        <v>0.53548285720503974</v>
      </c>
      <c r="T280">
        <f t="shared" si="14"/>
        <v>2.7470270574618538E-4</v>
      </c>
    </row>
    <row r="281" spans="1:20" x14ac:dyDescent="0.25">
      <c r="A281">
        <v>8.2100000000000006E-2</v>
      </c>
      <c r="B281">
        <v>601</v>
      </c>
      <c r="C281">
        <v>6.8000000000000005E-2</v>
      </c>
      <c r="D281">
        <v>0.66669999999999996</v>
      </c>
      <c r="E281" s="7">
        <v>0.97908766544594006</v>
      </c>
      <c r="F281">
        <v>7.7101603170913177E-2</v>
      </c>
      <c r="O281" s="7">
        <v>0.98140000000000005</v>
      </c>
      <c r="P281">
        <f t="shared" si="12"/>
        <v>0.23561591135724388</v>
      </c>
      <c r="Q281">
        <v>7.6499999999999999E-2</v>
      </c>
      <c r="R281">
        <f t="shared" si="13"/>
        <v>0.78640937374271724</v>
      </c>
      <c r="T281">
        <f t="shared" si="14"/>
        <v>6.0160317091317861E-4</v>
      </c>
    </row>
    <row r="282" spans="1:20" x14ac:dyDescent="0.25">
      <c r="A282">
        <v>8.2100000000000006E-2</v>
      </c>
      <c r="B282">
        <v>615</v>
      </c>
      <c r="C282">
        <v>6.8000000000000005E-2</v>
      </c>
      <c r="D282">
        <v>1</v>
      </c>
      <c r="E282" s="7">
        <v>0.96269410939032596</v>
      </c>
      <c r="F282">
        <v>0.1110353849519493</v>
      </c>
      <c r="O282" s="7">
        <v>0.96660000000000001</v>
      </c>
      <c r="P282">
        <f t="shared" si="12"/>
        <v>0.40408551724333291</v>
      </c>
      <c r="Q282">
        <v>0.1099</v>
      </c>
      <c r="R282">
        <f t="shared" si="13"/>
        <v>1.0331073266144681</v>
      </c>
      <c r="T282">
        <f t="shared" si="14"/>
        <v>1.1353849519493003E-3</v>
      </c>
    </row>
    <row r="283" spans="1:20" x14ac:dyDescent="0.25">
      <c r="A283">
        <v>8.2100000000000006E-2</v>
      </c>
      <c r="B283">
        <v>629</v>
      </c>
      <c r="C283">
        <v>6.8000000000000005E-2</v>
      </c>
      <c r="D283">
        <v>1.3332999999999999</v>
      </c>
      <c r="E283" s="7">
        <v>0.94109647236334848</v>
      </c>
      <c r="F283">
        <v>0.1531412746479989</v>
      </c>
      <c r="O283" s="7">
        <v>0.94699999999999995</v>
      </c>
      <c r="P283">
        <f t="shared" si="12"/>
        <v>0.62339256986815983</v>
      </c>
      <c r="Q283">
        <v>0.151</v>
      </c>
      <c r="R283">
        <f t="shared" si="13"/>
        <v>1.4180626807939756</v>
      </c>
      <c r="T283">
        <f t="shared" si="14"/>
        <v>2.1412746479989031E-3</v>
      </c>
    </row>
    <row r="284" spans="1:20" x14ac:dyDescent="0.25">
      <c r="A284">
        <v>8.2100000000000006E-2</v>
      </c>
      <c r="B284">
        <v>643</v>
      </c>
      <c r="C284">
        <v>6.8000000000000005E-2</v>
      </c>
      <c r="D284">
        <v>1.6667000000000001</v>
      </c>
      <c r="E284" s="7">
        <v>0.91338068668773909</v>
      </c>
      <c r="F284">
        <v>0.20078947494722552</v>
      </c>
      <c r="O284" s="7">
        <v>0.92159999999999997</v>
      </c>
      <c r="P284">
        <f t="shared" si="12"/>
        <v>0.89185257294497511</v>
      </c>
      <c r="Q284">
        <v>0.1968</v>
      </c>
      <c r="R284">
        <f t="shared" si="13"/>
        <v>2.0271722292812564</v>
      </c>
      <c r="T284">
        <f t="shared" si="14"/>
        <v>3.9894749472255131E-3</v>
      </c>
    </row>
    <row r="285" spans="1:20" x14ac:dyDescent="0.25">
      <c r="A285">
        <v>8.2100000000000006E-2</v>
      </c>
      <c r="B285">
        <v>657</v>
      </c>
      <c r="C285">
        <v>6.8000000000000005E-2</v>
      </c>
      <c r="D285">
        <v>2</v>
      </c>
      <c r="E285" s="7">
        <v>0.87883061115594141</v>
      </c>
      <c r="F285">
        <v>0.24865492834447922</v>
      </c>
      <c r="O285" s="7">
        <v>0.88970000000000005</v>
      </c>
      <c r="P285">
        <f t="shared" si="12"/>
        <v>1.2216914515070962</v>
      </c>
      <c r="Q285">
        <v>0.2422</v>
      </c>
      <c r="R285">
        <f t="shared" si="13"/>
        <v>2.665123181040141</v>
      </c>
      <c r="T285">
        <f t="shared" si="14"/>
        <v>6.4549283444792216E-3</v>
      </c>
    </row>
    <row r="286" spans="1:20" x14ac:dyDescent="0.25">
      <c r="A286">
        <v>8.2100000000000006E-2</v>
      </c>
      <c r="B286">
        <v>671</v>
      </c>
      <c r="C286">
        <v>6.8000000000000005E-2</v>
      </c>
      <c r="D286">
        <v>2.3332999999999999</v>
      </c>
      <c r="E286" s="7">
        <v>0.83703859383174062</v>
      </c>
      <c r="F286">
        <v>0.29033329045911149</v>
      </c>
      <c r="O286" s="7">
        <v>0.8508</v>
      </c>
      <c r="P286">
        <f t="shared" si="12"/>
        <v>1.6174666394287003</v>
      </c>
      <c r="Q286">
        <v>0.28149999999999997</v>
      </c>
      <c r="R286">
        <f t="shared" si="13"/>
        <v>3.1379362199330449</v>
      </c>
      <c r="T286">
        <f t="shared" si="14"/>
        <v>8.8332904591115202E-3</v>
      </c>
    </row>
    <row r="287" spans="1:20" x14ac:dyDescent="0.25">
      <c r="A287">
        <v>8.2100000000000006E-2</v>
      </c>
      <c r="B287">
        <v>673</v>
      </c>
      <c r="C287">
        <v>6.8000000000000005E-2</v>
      </c>
      <c r="D287">
        <v>2.6667000000000001</v>
      </c>
      <c r="E287" s="7">
        <v>0.79747219725298502</v>
      </c>
      <c r="F287">
        <v>0.29254639974413665</v>
      </c>
      <c r="O287" s="7">
        <v>0.80989999999999995</v>
      </c>
      <c r="P287">
        <f t="shared" si="12"/>
        <v>1.5344860781596419</v>
      </c>
      <c r="Q287">
        <v>0.28370000000000001</v>
      </c>
      <c r="R287">
        <f t="shared" si="13"/>
        <v>3.1182233853142916</v>
      </c>
      <c r="T287">
        <f t="shared" si="14"/>
        <v>8.846399744136646E-3</v>
      </c>
    </row>
    <row r="288" spans="1:20" x14ac:dyDescent="0.25">
      <c r="A288">
        <v>8.2100000000000006E-2</v>
      </c>
      <c r="B288">
        <v>673</v>
      </c>
      <c r="C288">
        <v>6.8000000000000005E-2</v>
      </c>
      <c r="D288">
        <v>3</v>
      </c>
      <c r="E288" s="7">
        <v>0.76135577514018882</v>
      </c>
      <c r="F288">
        <v>0.28868951030479123</v>
      </c>
      <c r="O288" s="7">
        <v>0.77239999999999998</v>
      </c>
      <c r="P288">
        <f t="shared" si="12"/>
        <v>1.4298582159258362</v>
      </c>
      <c r="Q288">
        <v>0.2802</v>
      </c>
      <c r="R288">
        <f t="shared" si="13"/>
        <v>3.0298038204108582</v>
      </c>
      <c r="T288">
        <f t="shared" si="14"/>
        <v>8.4895103047912257E-3</v>
      </c>
    </row>
    <row r="289" spans="1:20" x14ac:dyDescent="0.25">
      <c r="A289">
        <v>8.2100000000000006E-2</v>
      </c>
      <c r="B289">
        <v>673</v>
      </c>
      <c r="C289">
        <v>6.8000000000000005E-2</v>
      </c>
      <c r="D289">
        <v>3.3332999999999999</v>
      </c>
      <c r="E289" s="7">
        <v>0.72825273622986209</v>
      </c>
      <c r="F289">
        <v>0.2845226110179187</v>
      </c>
      <c r="O289" s="7">
        <v>0.73819999999999997</v>
      </c>
      <c r="P289">
        <f t="shared" si="12"/>
        <v>1.3475025426900409</v>
      </c>
      <c r="Q289">
        <v>0.27650000000000002</v>
      </c>
      <c r="R289">
        <f t="shared" si="13"/>
        <v>2.9014868057572074</v>
      </c>
      <c r="T289">
        <f t="shared" si="14"/>
        <v>8.0226110179186794E-3</v>
      </c>
    </row>
    <row r="290" spans="1:20" x14ac:dyDescent="0.25">
      <c r="A290">
        <v>8.2100000000000006E-2</v>
      </c>
      <c r="B290">
        <v>673</v>
      </c>
      <c r="C290">
        <v>6.8000000000000005E-2</v>
      </c>
      <c r="D290">
        <v>3.6667000000000001</v>
      </c>
      <c r="E290" s="7">
        <v>0.69779677505957038</v>
      </c>
      <c r="F290">
        <v>0.2801235346832725</v>
      </c>
      <c r="O290" s="7">
        <v>0.70669999999999999</v>
      </c>
      <c r="P290">
        <f t="shared" si="12"/>
        <v>1.2598308957732574</v>
      </c>
      <c r="Q290">
        <v>0.27250000000000002</v>
      </c>
      <c r="R290">
        <f t="shared" si="13"/>
        <v>2.7976274067054976</v>
      </c>
      <c r="T290">
        <f t="shared" si="14"/>
        <v>7.6235346832724815E-3</v>
      </c>
    </row>
    <row r="291" spans="1:20" x14ac:dyDescent="0.25">
      <c r="A291">
        <v>8.2100000000000006E-2</v>
      </c>
      <c r="B291">
        <v>673</v>
      </c>
      <c r="C291">
        <v>6.8000000000000005E-2</v>
      </c>
      <c r="D291">
        <v>4</v>
      </c>
      <c r="E291" s="7">
        <v>0.66970263567599531</v>
      </c>
      <c r="F291">
        <v>0.27556085896050664</v>
      </c>
      <c r="O291" s="7">
        <v>0.67779999999999996</v>
      </c>
      <c r="P291">
        <f t="shared" si="12"/>
        <v>1.194653928003047</v>
      </c>
      <c r="Q291">
        <v>0.26829999999999998</v>
      </c>
      <c r="R291">
        <f t="shared" si="13"/>
        <v>2.7062463512883546</v>
      </c>
      <c r="T291">
        <f t="shared" si="14"/>
        <v>7.2608589605066554E-3</v>
      </c>
    </row>
    <row r="292" spans="1:20" x14ac:dyDescent="0.25">
      <c r="A292">
        <v>8.2100000000000006E-2</v>
      </c>
      <c r="B292">
        <v>673</v>
      </c>
      <c r="C292">
        <v>6.8000000000000005E-2</v>
      </c>
      <c r="D292">
        <v>4.6666999999999996</v>
      </c>
      <c r="E292" s="7">
        <v>0.6195640650023776</v>
      </c>
      <c r="F292">
        <v>0.26614811532445737</v>
      </c>
      <c r="O292" s="7">
        <v>0.62649999999999995</v>
      </c>
      <c r="P292">
        <f t="shared" si="12"/>
        <v>1.1070925774337352</v>
      </c>
      <c r="Q292">
        <v>0.2596</v>
      </c>
      <c r="R292">
        <f t="shared" si="13"/>
        <v>2.5223864886199423</v>
      </c>
      <c r="T292">
        <f t="shared" si="14"/>
        <v>6.5481153244573709E-3</v>
      </c>
    </row>
    <row r="293" spans="1:20" x14ac:dyDescent="0.25">
      <c r="A293">
        <v>8.2100000000000006E-2</v>
      </c>
      <c r="B293">
        <v>673</v>
      </c>
      <c r="C293">
        <v>6.8000000000000005E-2</v>
      </c>
      <c r="D293">
        <v>5.3333000000000004</v>
      </c>
      <c r="E293" s="7">
        <v>0.57617104183046386</v>
      </c>
      <c r="F293">
        <v>0.25661572233589364</v>
      </c>
      <c r="O293" s="7">
        <v>0.58209999999999995</v>
      </c>
      <c r="P293">
        <f t="shared" si="12"/>
        <v>1.0185463270118695</v>
      </c>
      <c r="Q293">
        <v>0.25080000000000002</v>
      </c>
      <c r="R293">
        <f t="shared" si="13"/>
        <v>2.3188685549815045</v>
      </c>
      <c r="T293">
        <f t="shared" si="14"/>
        <v>5.8157223358936139E-3</v>
      </c>
    </row>
    <row r="294" spans="1:20" x14ac:dyDescent="0.25">
      <c r="A294">
        <v>8.2100000000000006E-2</v>
      </c>
      <c r="B294">
        <v>673</v>
      </c>
      <c r="C294">
        <v>6.8000000000000005E-2</v>
      </c>
      <c r="D294">
        <v>6</v>
      </c>
      <c r="E294" s="7">
        <v>0.53825200734434442</v>
      </c>
      <c r="F294">
        <v>0.24717945148348858</v>
      </c>
      <c r="O294" s="7">
        <v>0.54330000000000001</v>
      </c>
      <c r="P294">
        <f t="shared" si="12"/>
        <v>0.92913540505348535</v>
      </c>
      <c r="Q294">
        <v>0.24199999999999999</v>
      </c>
      <c r="R294">
        <f t="shared" si="13"/>
        <v>2.1402692080531338</v>
      </c>
      <c r="T294">
        <f t="shared" si="14"/>
        <v>5.1794514834885841E-3</v>
      </c>
    </row>
    <row r="295" spans="1:20" x14ac:dyDescent="0.25">
      <c r="A295">
        <v>8.2100000000000006E-2</v>
      </c>
      <c r="B295">
        <v>673</v>
      </c>
      <c r="C295">
        <v>6.8000000000000005E-2</v>
      </c>
      <c r="D295">
        <v>6.6666999999999996</v>
      </c>
      <c r="E295" s="7">
        <v>0.50484866899546887</v>
      </c>
      <c r="F295">
        <v>0.23798123631938264</v>
      </c>
      <c r="O295" s="7">
        <v>0.50919999999999999</v>
      </c>
      <c r="P295">
        <f t="shared" si="12"/>
        <v>0.85454261675787735</v>
      </c>
      <c r="Q295">
        <v>0.2334</v>
      </c>
      <c r="R295">
        <f t="shared" si="13"/>
        <v>1.9628261865392664</v>
      </c>
      <c r="T295">
        <f t="shared" si="14"/>
        <v>4.5812363193826477E-3</v>
      </c>
    </row>
    <row r="296" spans="1:20" x14ac:dyDescent="0.25">
      <c r="A296">
        <v>8.2100000000000006E-2</v>
      </c>
      <c r="B296">
        <v>673</v>
      </c>
      <c r="C296">
        <v>6.8000000000000005E-2</v>
      </c>
      <c r="D296">
        <v>7.3333000000000004</v>
      </c>
      <c r="E296" s="7">
        <v>0.47521284952799203</v>
      </c>
      <c r="F296">
        <v>0.22910864131793457</v>
      </c>
      <c r="O296" s="7">
        <v>0.47899999999999998</v>
      </c>
      <c r="P296">
        <f t="shared" si="12"/>
        <v>0.79063684175531312</v>
      </c>
      <c r="Q296">
        <v>0.22500000000000001</v>
      </c>
      <c r="R296">
        <f t="shared" si="13"/>
        <v>1.8260628079709171</v>
      </c>
      <c r="T296">
        <f t="shared" si="14"/>
        <v>4.1086413179345638E-3</v>
      </c>
    </row>
    <row r="297" spans="1:20" x14ac:dyDescent="0.25">
      <c r="A297">
        <v>8.2100000000000006E-2</v>
      </c>
      <c r="B297">
        <v>673</v>
      </c>
      <c r="C297">
        <v>6.8000000000000005E-2</v>
      </c>
      <c r="D297">
        <v>7.8333000000000004</v>
      </c>
      <c r="E297" s="7">
        <v>0.45509052033108577</v>
      </c>
      <c r="F297">
        <v>0.22269684775874435</v>
      </c>
      <c r="O297" s="7">
        <v>0.45850000000000002</v>
      </c>
      <c r="P297">
        <f t="shared" si="12"/>
        <v>0.74361606737497277</v>
      </c>
      <c r="Q297">
        <v>0.21890000000000001</v>
      </c>
      <c r="R297">
        <f t="shared" si="13"/>
        <v>1.7345124526013418</v>
      </c>
      <c r="T297">
        <f t="shared" si="14"/>
        <v>3.7968477587443372E-3</v>
      </c>
    </row>
    <row r="298" spans="1:20" x14ac:dyDescent="0.25">
      <c r="A298">
        <v>8.2100000000000006E-2</v>
      </c>
      <c r="B298">
        <v>573</v>
      </c>
      <c r="C298">
        <v>0.13200000000000001</v>
      </c>
      <c r="D298" s="9">
        <v>0</v>
      </c>
      <c r="E298" s="6">
        <v>0.99999815273555781</v>
      </c>
      <c r="F298">
        <v>5.9790506119433089E-2</v>
      </c>
      <c r="G298" s="3" t="s">
        <v>28</v>
      </c>
      <c r="O298" s="6">
        <v>1</v>
      </c>
      <c r="P298">
        <f t="shared" si="12"/>
        <v>1.8472644421896334E-4</v>
      </c>
      <c r="Q298" s="9">
        <v>5.9200000000000003E-2</v>
      </c>
      <c r="R298">
        <f t="shared" si="13"/>
        <v>0.99747655309642902</v>
      </c>
      <c r="T298">
        <f t="shared" si="14"/>
        <v>5.9050611943308601E-4</v>
      </c>
    </row>
    <row r="299" spans="1:20" x14ac:dyDescent="0.25">
      <c r="A299">
        <v>8.2100000000000006E-2</v>
      </c>
      <c r="B299">
        <v>583</v>
      </c>
      <c r="C299">
        <v>0.13200000000000001</v>
      </c>
      <c r="D299">
        <v>0.33329999999999999</v>
      </c>
      <c r="E299" s="7">
        <v>0.99206867033901125</v>
      </c>
      <c r="F299">
        <v>8.0303608165323032E-2</v>
      </c>
      <c r="O299" s="7">
        <v>0.99270000000000003</v>
      </c>
      <c r="P299">
        <f t="shared" si="12"/>
        <v>6.3597225847564984E-2</v>
      </c>
      <c r="Q299">
        <v>7.9200000000000007E-2</v>
      </c>
      <c r="R299">
        <f t="shared" si="13"/>
        <v>1.3934446531856377</v>
      </c>
      <c r="T299">
        <f t="shared" si="14"/>
        <v>1.1036081653230251E-3</v>
      </c>
    </row>
    <row r="300" spans="1:20" x14ac:dyDescent="0.25">
      <c r="A300">
        <v>8.2100000000000006E-2</v>
      </c>
      <c r="B300">
        <v>593</v>
      </c>
      <c r="C300">
        <v>0.13200000000000001</v>
      </c>
      <c r="D300">
        <v>0.66669999999999996</v>
      </c>
      <c r="E300" s="7">
        <v>0.98204353073808881</v>
      </c>
      <c r="F300">
        <v>0.10536179847960601</v>
      </c>
      <c r="O300" s="7">
        <v>0.98340000000000005</v>
      </c>
      <c r="P300">
        <f t="shared" si="12"/>
        <v>0.13793667499605874</v>
      </c>
      <c r="Q300">
        <v>0.1036</v>
      </c>
      <c r="R300">
        <f t="shared" si="13"/>
        <v>1.7005776830173907</v>
      </c>
      <c r="T300">
        <f t="shared" si="14"/>
        <v>1.7617984796060165E-3</v>
      </c>
    </row>
    <row r="301" spans="1:20" x14ac:dyDescent="0.25">
      <c r="A301">
        <v>8.2100000000000006E-2</v>
      </c>
      <c r="B301">
        <v>603</v>
      </c>
      <c r="C301">
        <v>0.13200000000000001</v>
      </c>
      <c r="D301">
        <v>1</v>
      </c>
      <c r="E301" s="7">
        <v>0.96954326727068729</v>
      </c>
      <c r="F301">
        <v>0.13456831320837107</v>
      </c>
      <c r="O301" s="7">
        <v>0.97189999999999999</v>
      </c>
      <c r="P301">
        <f t="shared" si="12"/>
        <v>0.24248716218877395</v>
      </c>
      <c r="Q301">
        <v>0.13170000000000001</v>
      </c>
      <c r="R301">
        <f t="shared" si="13"/>
        <v>2.1779143571534196</v>
      </c>
      <c r="T301">
        <f t="shared" si="14"/>
        <v>2.8683132083710539E-3</v>
      </c>
    </row>
    <row r="302" spans="1:20" x14ac:dyDescent="0.25">
      <c r="A302">
        <v>8.2100000000000006E-2</v>
      </c>
      <c r="B302">
        <v>613</v>
      </c>
      <c r="C302">
        <v>0.13200000000000001</v>
      </c>
      <c r="D302">
        <v>1.3332999999999999</v>
      </c>
      <c r="E302" s="7">
        <v>0.95416534311631596</v>
      </c>
      <c r="F302">
        <v>0.16656915328784919</v>
      </c>
      <c r="O302" s="7">
        <v>0.95750000000000002</v>
      </c>
      <c r="P302">
        <f t="shared" si="12"/>
        <v>0.34826703746047638</v>
      </c>
      <c r="Q302">
        <v>0.16220000000000001</v>
      </c>
      <c r="R302">
        <f t="shared" si="13"/>
        <v>2.6936826682177406</v>
      </c>
      <c r="T302">
        <f t="shared" si="14"/>
        <v>4.3691532878491757E-3</v>
      </c>
    </row>
    <row r="303" spans="1:20" x14ac:dyDescent="0.25">
      <c r="A303">
        <v>8.2100000000000006E-2</v>
      </c>
      <c r="B303">
        <v>623</v>
      </c>
      <c r="C303">
        <v>0.13200000000000001</v>
      </c>
      <c r="D303">
        <v>1.6667000000000001</v>
      </c>
      <c r="E303" s="7">
        <v>0.93551268626221851</v>
      </c>
      <c r="F303">
        <v>0.19891103720904738</v>
      </c>
      <c r="O303" s="7">
        <v>0.94010000000000005</v>
      </c>
      <c r="P303">
        <f t="shared" si="12"/>
        <v>0.48796018910557809</v>
      </c>
      <c r="Q303">
        <v>0.19270000000000001</v>
      </c>
      <c r="R303">
        <f t="shared" si="13"/>
        <v>3.2231640939529655</v>
      </c>
      <c r="T303">
        <f t="shared" si="14"/>
        <v>6.2110372090473653E-3</v>
      </c>
    </row>
    <row r="304" spans="1:20" x14ac:dyDescent="0.25">
      <c r="A304">
        <v>8.2100000000000006E-2</v>
      </c>
      <c r="B304">
        <v>633</v>
      </c>
      <c r="C304">
        <v>0.13200000000000001</v>
      </c>
      <c r="D304">
        <v>2</v>
      </c>
      <c r="E304" s="7">
        <v>0.91324216739893282</v>
      </c>
      <c r="F304">
        <v>0.22839257076920499</v>
      </c>
      <c r="O304" s="7">
        <v>0.91910000000000003</v>
      </c>
      <c r="P304">
        <f t="shared" si="12"/>
        <v>0.63734442400905267</v>
      </c>
      <c r="Q304">
        <v>0.2203</v>
      </c>
      <c r="R304">
        <f t="shared" si="13"/>
        <v>3.6734320332296866</v>
      </c>
      <c r="T304">
        <f t="shared" si="14"/>
        <v>8.0925707692049986E-3</v>
      </c>
    </row>
    <row r="305" spans="1:20" x14ac:dyDescent="0.25">
      <c r="A305">
        <v>8.2100000000000006E-2</v>
      </c>
      <c r="B305">
        <v>643</v>
      </c>
      <c r="C305">
        <v>0.13200000000000001</v>
      </c>
      <c r="D305">
        <v>2.3332999999999999</v>
      </c>
      <c r="E305" s="7">
        <v>0.88706662869821495</v>
      </c>
      <c r="F305">
        <v>0.25200759325766553</v>
      </c>
      <c r="O305" s="7">
        <v>0.89439999999999997</v>
      </c>
      <c r="P305">
        <f t="shared" si="12"/>
        <v>0.81992076272193859</v>
      </c>
      <c r="Q305">
        <v>0.2427</v>
      </c>
      <c r="R305">
        <f t="shared" si="13"/>
        <v>3.8350198836693576</v>
      </c>
      <c r="T305">
        <f t="shared" si="14"/>
        <v>9.3075932576655307E-3</v>
      </c>
    </row>
    <row r="306" spans="1:20" x14ac:dyDescent="0.25">
      <c r="A306">
        <v>8.2100000000000006E-2</v>
      </c>
      <c r="B306">
        <v>653</v>
      </c>
      <c r="C306">
        <v>0.13200000000000001</v>
      </c>
      <c r="D306">
        <v>2.6667000000000001</v>
      </c>
      <c r="E306" s="7">
        <v>0.85680805246076275</v>
      </c>
      <c r="F306">
        <v>0.26807969849045665</v>
      </c>
      <c r="O306" s="7">
        <v>0.86570000000000003</v>
      </c>
      <c r="P306">
        <f t="shared" si="12"/>
        <v>1.0271396025456019</v>
      </c>
      <c r="Q306">
        <v>0.25850000000000001</v>
      </c>
      <c r="R306">
        <f t="shared" si="13"/>
        <v>3.705879493406826</v>
      </c>
      <c r="T306">
        <f t="shared" si="14"/>
        <v>9.5796984904566451E-3</v>
      </c>
    </row>
    <row r="307" spans="1:20" x14ac:dyDescent="0.25">
      <c r="A307">
        <v>8.2100000000000006E-2</v>
      </c>
      <c r="B307">
        <v>663</v>
      </c>
      <c r="C307">
        <v>0.13200000000000001</v>
      </c>
      <c r="D307">
        <v>3</v>
      </c>
      <c r="E307" s="7">
        <v>0.82246597359911156</v>
      </c>
      <c r="F307">
        <v>0.27683802478132691</v>
      </c>
      <c r="O307" s="7">
        <v>0.83289999999999997</v>
      </c>
      <c r="P307">
        <f t="shared" si="12"/>
        <v>1.252734590093459</v>
      </c>
      <c r="Q307">
        <v>0.26800000000000002</v>
      </c>
      <c r="R307">
        <f t="shared" si="13"/>
        <v>3.2977704407936161</v>
      </c>
      <c r="T307">
        <f t="shared" si="14"/>
        <v>8.838024781326892E-3</v>
      </c>
    </row>
    <row r="308" spans="1:20" x14ac:dyDescent="0.25">
      <c r="A308">
        <v>8.2100000000000006E-2</v>
      </c>
      <c r="B308">
        <v>673</v>
      </c>
      <c r="C308">
        <v>0.13200000000000001</v>
      </c>
      <c r="D308">
        <v>3.3332999999999999</v>
      </c>
      <c r="E308" s="7">
        <v>0.78419401558956414</v>
      </c>
      <c r="F308">
        <v>0.28007956018945751</v>
      </c>
      <c r="O308" s="7">
        <v>0.79620000000000002</v>
      </c>
      <c r="P308">
        <f t="shared" si="12"/>
        <v>1.5079106267816977</v>
      </c>
      <c r="Q308">
        <v>0.27289999999999998</v>
      </c>
      <c r="R308">
        <f t="shared" si="13"/>
        <v>2.6308392046381588</v>
      </c>
      <c r="T308">
        <f t="shared" si="14"/>
        <v>7.1795601894575345E-3</v>
      </c>
    </row>
    <row r="309" spans="1:20" x14ac:dyDescent="0.25">
      <c r="A309">
        <v>8.2100000000000006E-2</v>
      </c>
      <c r="B309">
        <v>573</v>
      </c>
      <c r="C309">
        <v>0.23499999999999999</v>
      </c>
      <c r="D309" s="9">
        <v>0</v>
      </c>
      <c r="E309" s="6">
        <v>0.99999815273555781</v>
      </c>
      <c r="F309">
        <v>9.2486913592467135E-2</v>
      </c>
      <c r="G309" s="3" t="s">
        <v>29</v>
      </c>
      <c r="O309" s="6">
        <v>1</v>
      </c>
      <c r="P309">
        <f t="shared" si="12"/>
        <v>1.8472644421896334E-4</v>
      </c>
      <c r="Q309" s="9">
        <v>9.1600000000000001E-2</v>
      </c>
      <c r="R309">
        <f t="shared" si="13"/>
        <v>0.96824627998595403</v>
      </c>
      <c r="T309">
        <f t="shared" si="14"/>
        <v>8.8691359246713397E-4</v>
      </c>
    </row>
    <row r="310" spans="1:20" x14ac:dyDescent="0.25">
      <c r="A310">
        <v>8.2100000000000006E-2</v>
      </c>
      <c r="B310">
        <v>583</v>
      </c>
      <c r="C310">
        <v>0.23499999999999999</v>
      </c>
      <c r="D310">
        <v>0.33329999999999999</v>
      </c>
      <c r="E310" s="7">
        <v>0.99206867033901125</v>
      </c>
      <c r="F310">
        <v>0.11950314315351125</v>
      </c>
      <c r="O310" s="7">
        <v>0.99270000000000003</v>
      </c>
      <c r="P310">
        <f t="shared" si="12"/>
        <v>6.3597225847564984E-2</v>
      </c>
      <c r="Q310">
        <v>0.11799999999999999</v>
      </c>
      <c r="R310">
        <f t="shared" si="13"/>
        <v>1.2738501300942862</v>
      </c>
      <c r="T310">
        <f t="shared" si="14"/>
        <v>1.5031431535112577E-3</v>
      </c>
    </row>
    <row r="311" spans="1:20" x14ac:dyDescent="0.25">
      <c r="A311">
        <v>8.2100000000000006E-2</v>
      </c>
      <c r="B311">
        <v>593</v>
      </c>
      <c r="C311">
        <v>0.23499999999999999</v>
      </c>
      <c r="D311">
        <v>0.66669999999999996</v>
      </c>
      <c r="E311" s="7">
        <v>0.98204353073808881</v>
      </c>
      <c r="F311">
        <v>0.14866112803565321</v>
      </c>
      <c r="O311" s="7">
        <v>0.98340000000000005</v>
      </c>
      <c r="P311">
        <f t="shared" si="12"/>
        <v>0.13793667499605874</v>
      </c>
      <c r="Q311">
        <v>0.14630000000000001</v>
      </c>
      <c r="R311">
        <f t="shared" si="13"/>
        <v>1.6138947612120251</v>
      </c>
      <c r="T311">
        <f t="shared" si="14"/>
        <v>2.3611280356531927E-3</v>
      </c>
    </row>
    <row r="312" spans="1:20" x14ac:dyDescent="0.25">
      <c r="A312">
        <v>8.2100000000000006E-2</v>
      </c>
      <c r="B312">
        <v>603</v>
      </c>
      <c r="C312">
        <v>0.23499999999999999</v>
      </c>
      <c r="D312">
        <v>1</v>
      </c>
      <c r="E312" s="7">
        <v>0.96954326727068729</v>
      </c>
      <c r="F312">
        <v>0.17673451048370808</v>
      </c>
      <c r="O312" s="7">
        <v>0.97189999999999999</v>
      </c>
      <c r="P312">
        <f t="shared" si="12"/>
        <v>0.24248716218877395</v>
      </c>
      <c r="Q312">
        <v>0.1734</v>
      </c>
      <c r="R312">
        <f t="shared" si="13"/>
        <v>1.923016426590592</v>
      </c>
      <c r="T312">
        <f t="shared" si="14"/>
        <v>3.3345104837080863E-3</v>
      </c>
    </row>
    <row r="313" spans="1:20" x14ac:dyDescent="0.25">
      <c r="A313">
        <v>8.2100000000000006E-2</v>
      </c>
      <c r="B313">
        <v>613</v>
      </c>
      <c r="C313">
        <v>0.23499999999999999</v>
      </c>
      <c r="D313">
        <v>1.3332999999999999</v>
      </c>
      <c r="E313" s="7">
        <v>0.95416534311631596</v>
      </c>
      <c r="F313">
        <v>0.199578070892443</v>
      </c>
      <c r="O313" s="7">
        <v>0.95750000000000002</v>
      </c>
      <c r="P313">
        <f t="shared" si="12"/>
        <v>0.34826703746047638</v>
      </c>
      <c r="Q313">
        <v>0.1953</v>
      </c>
      <c r="R313">
        <f t="shared" si="13"/>
        <v>2.1905124897301604</v>
      </c>
      <c r="T313">
        <f t="shared" si="14"/>
        <v>4.2780708924430033E-3</v>
      </c>
    </row>
    <row r="314" spans="1:20" x14ac:dyDescent="0.25">
      <c r="A314">
        <v>8.2100000000000006E-2</v>
      </c>
      <c r="B314">
        <v>623</v>
      </c>
      <c r="C314">
        <v>0.23499999999999999</v>
      </c>
      <c r="D314">
        <v>1.6667000000000001</v>
      </c>
      <c r="E314" s="7">
        <v>0.93551268626221851</v>
      </c>
      <c r="F314">
        <v>0.21368577273893286</v>
      </c>
      <c r="O314" s="7">
        <v>0.94010000000000005</v>
      </c>
      <c r="P314">
        <f t="shared" si="12"/>
        <v>0.48796018910557809</v>
      </c>
      <c r="Q314">
        <v>0.20899999999999999</v>
      </c>
      <c r="R314">
        <f t="shared" si="13"/>
        <v>2.2419965258051984</v>
      </c>
      <c r="T314">
        <f t="shared" si="14"/>
        <v>4.6857727389328641E-3</v>
      </c>
    </row>
    <row r="315" spans="1:20" x14ac:dyDescent="0.25">
      <c r="A315">
        <v>8.2100000000000006E-2</v>
      </c>
      <c r="B315">
        <v>633</v>
      </c>
      <c r="C315">
        <v>0.23499999999999999</v>
      </c>
      <c r="D315">
        <v>2</v>
      </c>
      <c r="E315" s="7">
        <v>0.91324216739893282</v>
      </c>
      <c r="F315">
        <v>0.21791833102046218</v>
      </c>
      <c r="O315" s="7">
        <v>0.91910000000000003</v>
      </c>
      <c r="P315">
        <f t="shared" si="12"/>
        <v>0.63734442400905267</v>
      </c>
      <c r="Q315">
        <v>0.2137</v>
      </c>
      <c r="R315">
        <f t="shared" si="13"/>
        <v>1.9739499393833313</v>
      </c>
      <c r="T315">
        <f t="shared" si="14"/>
        <v>4.2183310204621793E-3</v>
      </c>
    </row>
    <row r="316" spans="1:20" x14ac:dyDescent="0.25">
      <c r="A316">
        <v>8.2100000000000006E-2</v>
      </c>
      <c r="B316">
        <v>643</v>
      </c>
      <c r="C316">
        <v>0.23499999999999999</v>
      </c>
      <c r="D316">
        <v>2.3332999999999999</v>
      </c>
      <c r="E316" s="7">
        <v>0.88706662869821495</v>
      </c>
      <c r="F316">
        <v>0.21401126484265359</v>
      </c>
      <c r="O316" s="7">
        <v>0.89439999999999997</v>
      </c>
      <c r="P316">
        <f t="shared" si="12"/>
        <v>0.81992076272193859</v>
      </c>
      <c r="Q316">
        <v>0.21079999999999999</v>
      </c>
      <c r="R316">
        <f t="shared" si="13"/>
        <v>1.5233704187161314</v>
      </c>
      <c r="T316">
        <f t="shared" si="14"/>
        <v>3.211264842653605E-3</v>
      </c>
    </row>
    <row r="317" spans="1:20" x14ac:dyDescent="0.25">
      <c r="A317">
        <v>8.2100000000000006E-2</v>
      </c>
      <c r="B317">
        <v>653</v>
      </c>
      <c r="C317">
        <v>0.23499999999999999</v>
      </c>
      <c r="D317">
        <v>2.6667000000000001</v>
      </c>
      <c r="E317" s="7">
        <v>0.85680805246076275</v>
      </c>
      <c r="F317">
        <v>0.2055072400812768</v>
      </c>
      <c r="O317" s="7">
        <v>0.86570000000000003</v>
      </c>
      <c r="P317">
        <f t="shared" si="12"/>
        <v>1.0271396025456019</v>
      </c>
      <c r="Q317">
        <v>0.2036</v>
      </c>
      <c r="R317">
        <f t="shared" si="13"/>
        <v>0.93675838962514502</v>
      </c>
      <c r="T317">
        <f t="shared" si="14"/>
        <v>1.9072400812767953E-3</v>
      </c>
    </row>
    <row r="318" spans="1:20" x14ac:dyDescent="0.25">
      <c r="A318">
        <v>8.2100000000000006E-2</v>
      </c>
      <c r="B318">
        <v>663</v>
      </c>
      <c r="C318">
        <v>0.23499999999999999</v>
      </c>
      <c r="D318">
        <v>3</v>
      </c>
      <c r="E318" s="7">
        <v>0.82246597359911156</v>
      </c>
      <c r="F318">
        <v>0.19612245570124778</v>
      </c>
      <c r="O318" s="7">
        <v>0.83289999999999997</v>
      </c>
      <c r="P318">
        <f t="shared" si="12"/>
        <v>1.252734590093459</v>
      </c>
      <c r="Q318">
        <v>0.19550000000000001</v>
      </c>
      <c r="R318">
        <f t="shared" si="13"/>
        <v>0.31839166304234068</v>
      </c>
      <c r="T318">
        <f t="shared" si="14"/>
        <v>6.2245570124777605E-4</v>
      </c>
    </row>
    <row r="319" spans="1:20" x14ac:dyDescent="0.25">
      <c r="A319">
        <v>8.2100000000000006E-2</v>
      </c>
      <c r="B319">
        <v>673</v>
      </c>
      <c r="C319">
        <v>0.23499999999999999</v>
      </c>
      <c r="D319">
        <v>3.3332999999999999</v>
      </c>
      <c r="E319" s="7">
        <v>0.78419401558956414</v>
      </c>
      <c r="F319">
        <v>0.18863962558468619</v>
      </c>
      <c r="O319" s="7">
        <v>0.79620000000000002</v>
      </c>
      <c r="P319">
        <f t="shared" si="12"/>
        <v>1.5079106267816977</v>
      </c>
      <c r="Q319">
        <v>0.18890000000000001</v>
      </c>
      <c r="R319">
        <f t="shared" si="13"/>
        <v>0.13783717062669071</v>
      </c>
      <c r="T319">
        <f t="shared" si="14"/>
        <v>2.6037441531381877E-4</v>
      </c>
    </row>
    <row r="320" spans="1:20" x14ac:dyDescent="0.25">
      <c r="A320">
        <v>8.2100000000000006E-2</v>
      </c>
      <c r="B320">
        <v>673</v>
      </c>
      <c r="C320">
        <v>0.23499999999999999</v>
      </c>
      <c r="D320">
        <v>3.6667000000000001</v>
      </c>
      <c r="E320" s="7">
        <v>0.74918939000973594</v>
      </c>
      <c r="F320">
        <v>0.19646769203349729</v>
      </c>
      <c r="O320" s="7">
        <v>0.75990000000000002</v>
      </c>
      <c r="P320">
        <f t="shared" si="12"/>
        <v>1.4094762455933774</v>
      </c>
      <c r="Q320">
        <v>0.19639999999999999</v>
      </c>
      <c r="R320">
        <f t="shared" si="13"/>
        <v>3.4466412167666167E-2</v>
      </c>
      <c r="T320">
        <f t="shared" si="14"/>
        <v>6.7692033497296356E-5</v>
      </c>
    </row>
    <row r="321" spans="1:20" x14ac:dyDescent="0.25">
      <c r="A321">
        <v>8.2100000000000006E-2</v>
      </c>
      <c r="B321">
        <v>673</v>
      </c>
      <c r="C321">
        <v>0.23499999999999999</v>
      </c>
      <c r="D321">
        <v>4</v>
      </c>
      <c r="E321" s="7">
        <v>0.71707430118192861</v>
      </c>
      <c r="F321">
        <v>0.20405598768152905</v>
      </c>
      <c r="O321" s="7">
        <v>0.72670000000000001</v>
      </c>
      <c r="P321">
        <f t="shared" si="12"/>
        <v>1.3245766916294763</v>
      </c>
      <c r="Q321">
        <v>0.2036</v>
      </c>
      <c r="R321">
        <f t="shared" si="13"/>
        <v>0.22396251548577917</v>
      </c>
      <c r="T321">
        <f t="shared" si="14"/>
        <v>4.5598768152904645E-4</v>
      </c>
    </row>
    <row r="322" spans="1:20" x14ac:dyDescent="0.25">
      <c r="A322">
        <v>8.2100000000000006E-2</v>
      </c>
      <c r="B322">
        <v>673</v>
      </c>
      <c r="C322">
        <v>0.23499999999999999</v>
      </c>
      <c r="D322">
        <v>4.6666999999999996</v>
      </c>
      <c r="E322" s="7">
        <v>0.66017459037861392</v>
      </c>
      <c r="F322">
        <v>0.2184302626632125</v>
      </c>
      <c r="O322" s="7">
        <v>0.66830000000000001</v>
      </c>
      <c r="P322">
        <f t="shared" si="12"/>
        <v>1.2158326532075536</v>
      </c>
      <c r="Q322">
        <v>0.2172</v>
      </c>
      <c r="R322">
        <f t="shared" si="13"/>
        <v>0.5664192740389018</v>
      </c>
      <c r="T322">
        <f t="shared" si="14"/>
        <v>1.2302626632124947E-3</v>
      </c>
    </row>
    <row r="323" spans="1:20" x14ac:dyDescent="0.25">
      <c r="A323">
        <v>8.2100000000000006E-2</v>
      </c>
      <c r="B323">
        <v>673</v>
      </c>
      <c r="C323">
        <v>0.23499999999999999</v>
      </c>
      <c r="D323">
        <v>5.3333000000000004</v>
      </c>
      <c r="E323" s="7">
        <v>0.61135678221614331</v>
      </c>
      <c r="F323">
        <v>0.23162715204424852</v>
      </c>
      <c r="O323" s="7">
        <v>0.61829999999999996</v>
      </c>
      <c r="P323">
        <f t="shared" ref="P323:P386" si="15">(ABS(O323-E323)/O323)*100</f>
        <v>1.1229529005105365</v>
      </c>
      <c r="Q323">
        <v>0.22969999999999999</v>
      </c>
      <c r="R323">
        <f t="shared" ref="R323:R386" si="16">(ABS(Q323-F323)/Q323)*100</f>
        <v>0.83898652339945001</v>
      </c>
      <c r="T323">
        <f t="shared" ref="T323:T386" si="17">ABS(Q323-F323)</f>
        <v>1.9271520442485368E-3</v>
      </c>
    </row>
    <row r="324" spans="1:20" x14ac:dyDescent="0.25">
      <c r="A324">
        <v>8.2100000000000006E-2</v>
      </c>
      <c r="B324">
        <v>673</v>
      </c>
      <c r="C324">
        <v>0.23499999999999999</v>
      </c>
      <c r="D324">
        <v>6</v>
      </c>
      <c r="E324" s="7">
        <v>0.56901948087181053</v>
      </c>
      <c r="F324">
        <v>0.24358368699584185</v>
      </c>
      <c r="O324" s="7">
        <v>0.57489999999999997</v>
      </c>
      <c r="P324">
        <f t="shared" si="15"/>
        <v>1.022876870445196</v>
      </c>
      <c r="Q324">
        <v>0.2409</v>
      </c>
      <c r="R324">
        <f t="shared" si="16"/>
        <v>1.1140253199841612</v>
      </c>
      <c r="T324">
        <f t="shared" si="17"/>
        <v>2.6836869958418441E-3</v>
      </c>
    </row>
    <row r="325" spans="1:20" x14ac:dyDescent="0.25">
      <c r="A325">
        <v>8.2100000000000006E-2</v>
      </c>
      <c r="B325">
        <v>673</v>
      </c>
      <c r="C325">
        <v>0.23499999999999999</v>
      </c>
      <c r="D325">
        <v>6.6666999999999996</v>
      </c>
      <c r="E325" s="7">
        <v>0.53197174149198145</v>
      </c>
      <c r="F325">
        <v>0.25427902691643905</v>
      </c>
      <c r="O325" s="7">
        <v>0.53700000000000003</v>
      </c>
      <c r="P325">
        <f t="shared" si="15"/>
        <v>0.93636098845783589</v>
      </c>
      <c r="Q325">
        <v>0.251</v>
      </c>
      <c r="R325">
        <f t="shared" si="16"/>
        <v>1.3063852256729298</v>
      </c>
      <c r="T325">
        <f t="shared" si="17"/>
        <v>3.279026916439054E-3</v>
      </c>
    </row>
    <row r="326" spans="1:20" x14ac:dyDescent="0.25">
      <c r="A326">
        <v>8.2100000000000006E-2</v>
      </c>
      <c r="B326">
        <v>673</v>
      </c>
      <c r="C326">
        <v>0.23499999999999999</v>
      </c>
      <c r="D326">
        <v>7.3333000000000004</v>
      </c>
      <c r="E326" s="7">
        <v>0.49929601643935279</v>
      </c>
      <c r="F326">
        <v>0.26372758929556334</v>
      </c>
      <c r="O326" s="7">
        <v>0.50349999999999995</v>
      </c>
      <c r="P326">
        <f t="shared" si="15"/>
        <v>0.83495204779486853</v>
      </c>
      <c r="Q326">
        <v>0.25990000000000002</v>
      </c>
      <c r="R326">
        <f t="shared" si="16"/>
        <v>1.4727161583544888</v>
      </c>
      <c r="T326">
        <f t="shared" si="17"/>
        <v>3.8275892955633162E-3</v>
      </c>
    </row>
    <row r="327" spans="1:20" x14ac:dyDescent="0.25">
      <c r="A327">
        <v>8.2100000000000006E-2</v>
      </c>
      <c r="B327">
        <v>673</v>
      </c>
      <c r="C327">
        <v>0.23499999999999999</v>
      </c>
      <c r="D327">
        <v>7.8333000000000004</v>
      </c>
      <c r="E327" s="7">
        <v>0.47721298399768586</v>
      </c>
      <c r="F327">
        <v>0.27002088441345318</v>
      </c>
      <c r="O327" s="7">
        <v>0.48089999999999999</v>
      </c>
      <c r="P327">
        <f t="shared" si="15"/>
        <v>0.76669078858684481</v>
      </c>
      <c r="Q327">
        <v>0.26579999999999998</v>
      </c>
      <c r="R327">
        <f t="shared" si="16"/>
        <v>1.5879926310960109</v>
      </c>
      <c r="T327">
        <f t="shared" si="17"/>
        <v>4.2208844134531964E-3</v>
      </c>
    </row>
    <row r="328" spans="1:20" x14ac:dyDescent="0.25">
      <c r="A328">
        <v>8.2100000000000006E-2</v>
      </c>
      <c r="B328">
        <v>673</v>
      </c>
      <c r="C328">
        <v>0.23499999999999999</v>
      </c>
      <c r="D328">
        <v>8.5</v>
      </c>
      <c r="E328" s="7">
        <v>0.45053223079526777</v>
      </c>
      <c r="F328">
        <v>0.27739774740863138</v>
      </c>
      <c r="O328" s="7">
        <v>0.45369999999999999</v>
      </c>
      <c r="P328">
        <f t="shared" si="15"/>
        <v>0.69820789171968667</v>
      </c>
      <c r="Q328">
        <v>0.2727</v>
      </c>
      <c r="R328">
        <f t="shared" si="16"/>
        <v>1.7226796511299527</v>
      </c>
      <c r="T328">
        <f t="shared" si="17"/>
        <v>4.6977474086313808E-3</v>
      </c>
    </row>
    <row r="329" spans="1:20" x14ac:dyDescent="0.25">
      <c r="A329">
        <v>8.2100000000000006E-2</v>
      </c>
      <c r="B329">
        <v>673</v>
      </c>
      <c r="C329">
        <v>0.23499999999999999</v>
      </c>
      <c r="D329">
        <v>9.1667000000000005</v>
      </c>
      <c r="E329" s="7">
        <v>0.42657412388441424</v>
      </c>
      <c r="F329">
        <v>0.28367501500333209</v>
      </c>
      <c r="O329" s="7">
        <v>0.42930000000000001</v>
      </c>
      <c r="P329">
        <f t="shared" si="15"/>
        <v>0.63495833114040978</v>
      </c>
      <c r="Q329">
        <v>0.27850000000000003</v>
      </c>
      <c r="R329">
        <f t="shared" si="16"/>
        <v>1.8581741484136667</v>
      </c>
      <c r="T329">
        <f t="shared" si="17"/>
        <v>5.1750150033320619E-3</v>
      </c>
    </row>
    <row r="330" spans="1:20" x14ac:dyDescent="0.25">
      <c r="A330">
        <v>8.2100000000000006E-2</v>
      </c>
      <c r="B330">
        <v>673</v>
      </c>
      <c r="C330">
        <v>0.23499999999999999</v>
      </c>
      <c r="D330">
        <v>9.8332999999999995</v>
      </c>
      <c r="E330" s="7">
        <v>0.40495001306468953</v>
      </c>
      <c r="F330">
        <v>0.28892396189268593</v>
      </c>
      <c r="O330" s="7">
        <v>0.4073</v>
      </c>
      <c r="P330">
        <f t="shared" si="15"/>
        <v>0.57696708453485546</v>
      </c>
      <c r="Q330">
        <v>0.28349999999999997</v>
      </c>
      <c r="R330">
        <f t="shared" si="16"/>
        <v>1.9132140714941652</v>
      </c>
      <c r="T330">
        <f t="shared" si="17"/>
        <v>5.4239618926859579E-3</v>
      </c>
    </row>
    <row r="331" spans="1:20" x14ac:dyDescent="0.25">
      <c r="A331">
        <v>8.2100000000000006E-2</v>
      </c>
      <c r="B331">
        <v>673</v>
      </c>
      <c r="C331">
        <v>0.23499999999999999</v>
      </c>
      <c r="D331">
        <v>10.5</v>
      </c>
      <c r="E331" s="7">
        <v>0.38533300200133747</v>
      </c>
      <c r="F331">
        <v>0.2932218276367613</v>
      </c>
      <c r="O331" s="7">
        <v>0.38729999999999998</v>
      </c>
      <c r="P331">
        <f t="shared" si="15"/>
        <v>0.50787451553382701</v>
      </c>
      <c r="Q331">
        <v>0.28749999999999998</v>
      </c>
      <c r="R331">
        <f t="shared" si="16"/>
        <v>1.9902009171343733</v>
      </c>
      <c r="T331">
        <f t="shared" si="17"/>
        <v>5.721827636761323E-3</v>
      </c>
    </row>
    <row r="332" spans="1:20" x14ac:dyDescent="0.25">
      <c r="A332">
        <v>8.2100000000000006E-2</v>
      </c>
      <c r="B332">
        <v>673</v>
      </c>
      <c r="C332">
        <v>0.23499999999999999</v>
      </c>
      <c r="D332">
        <v>11.166700000000001</v>
      </c>
      <c r="E332" s="7">
        <v>0.36746188157068904</v>
      </c>
      <c r="F332">
        <v>0.2966444971385172</v>
      </c>
      <c r="O332" s="7">
        <v>0.36919999999999997</v>
      </c>
      <c r="P332">
        <f t="shared" si="15"/>
        <v>0.4707796395750084</v>
      </c>
      <c r="Q332">
        <v>0.29070000000000001</v>
      </c>
      <c r="R332">
        <f t="shared" si="16"/>
        <v>2.0448906565246614</v>
      </c>
      <c r="T332">
        <f t="shared" si="17"/>
        <v>5.9444971385171907E-3</v>
      </c>
    </row>
    <row r="333" spans="1:20" x14ac:dyDescent="0.25">
      <c r="A333">
        <v>8.2100000000000006E-2</v>
      </c>
      <c r="B333">
        <v>673</v>
      </c>
      <c r="C333">
        <v>0.23499999999999999</v>
      </c>
      <c r="D333">
        <v>11.833299999999999</v>
      </c>
      <c r="E333" s="7">
        <v>0.35111860116280158</v>
      </c>
      <c r="F333">
        <v>0.29926753573112019</v>
      </c>
      <c r="O333" s="7">
        <v>0.35260000000000002</v>
      </c>
      <c r="P333">
        <f t="shared" si="15"/>
        <v>0.42013580181464666</v>
      </c>
      <c r="Q333">
        <v>0.29310000000000003</v>
      </c>
      <c r="R333">
        <f t="shared" si="16"/>
        <v>2.104242828768395</v>
      </c>
      <c r="T333">
        <f t="shared" si="17"/>
        <v>6.1675357311201662E-3</v>
      </c>
    </row>
    <row r="334" spans="1:20" x14ac:dyDescent="0.25">
      <c r="A334">
        <v>8.2100000000000006E-2</v>
      </c>
      <c r="B334">
        <v>673</v>
      </c>
      <c r="C334">
        <v>0.23499999999999999</v>
      </c>
      <c r="D334">
        <v>12.5</v>
      </c>
      <c r="E334" s="7">
        <v>0.33611326568411981</v>
      </c>
      <c r="F334">
        <v>0.30116539833652545</v>
      </c>
      <c r="O334" s="7">
        <v>0.33729999999999999</v>
      </c>
      <c r="P334">
        <f t="shared" si="15"/>
        <v>0.35183347639495344</v>
      </c>
      <c r="Q334">
        <v>0.2949</v>
      </c>
      <c r="R334">
        <f t="shared" si="16"/>
        <v>2.1245840408699395</v>
      </c>
      <c r="T334">
        <f t="shared" si="17"/>
        <v>6.2653983365254518E-3</v>
      </c>
    </row>
    <row r="335" spans="1:20" x14ac:dyDescent="0.25">
      <c r="A335">
        <v>8.2100000000000006E-2</v>
      </c>
      <c r="B335">
        <v>673</v>
      </c>
      <c r="C335">
        <v>0.23499999999999999</v>
      </c>
      <c r="D335">
        <v>13.166700000000001</v>
      </c>
      <c r="E335" s="7">
        <v>0.32229200151462989</v>
      </c>
      <c r="F335">
        <v>0.30240812239089937</v>
      </c>
      <c r="O335" s="7">
        <v>0.32329999999999998</v>
      </c>
      <c r="P335">
        <f t="shared" si="15"/>
        <v>0.31178425158369549</v>
      </c>
      <c r="Q335">
        <v>0.29609999999999997</v>
      </c>
      <c r="R335">
        <f t="shared" si="16"/>
        <v>2.1304026987164457</v>
      </c>
      <c r="T335">
        <f t="shared" si="17"/>
        <v>6.3081223908993955E-3</v>
      </c>
    </row>
    <row r="336" spans="1:20" x14ac:dyDescent="0.25">
      <c r="A336">
        <v>8.2100000000000006E-2</v>
      </c>
      <c r="B336">
        <v>673</v>
      </c>
      <c r="C336">
        <v>0.23499999999999999</v>
      </c>
      <c r="D336">
        <v>13.833299999999999</v>
      </c>
      <c r="E336" s="7">
        <v>0.30952350345598434</v>
      </c>
      <c r="F336">
        <v>0.30306231323783783</v>
      </c>
      <c r="O336" s="7">
        <v>0.31040000000000001</v>
      </c>
      <c r="P336">
        <f t="shared" si="15"/>
        <v>0.28237646392257415</v>
      </c>
      <c r="Q336">
        <v>0.29670000000000002</v>
      </c>
      <c r="R336">
        <f t="shared" si="16"/>
        <v>2.144359028593803</v>
      </c>
      <c r="T336">
        <f t="shared" si="17"/>
        <v>6.3623132378378133E-3</v>
      </c>
    </row>
    <row r="337" spans="1:20" x14ac:dyDescent="0.25">
      <c r="A337">
        <v>8.2100000000000006E-2</v>
      </c>
      <c r="B337">
        <v>673</v>
      </c>
      <c r="C337">
        <v>0.23499999999999999</v>
      </c>
      <c r="D337">
        <v>14.5</v>
      </c>
      <c r="E337" s="7">
        <v>0.29768992994923632</v>
      </c>
      <c r="F337">
        <v>0.30319060856638574</v>
      </c>
      <c r="O337" s="7">
        <v>0.2984</v>
      </c>
      <c r="P337">
        <f t="shared" si="15"/>
        <v>0.23795913229345783</v>
      </c>
      <c r="Q337">
        <v>0.29680000000000001</v>
      </c>
      <c r="R337">
        <f t="shared" si="16"/>
        <v>2.1531700021515285</v>
      </c>
      <c r="T337">
        <f t="shared" si="17"/>
        <v>6.3906085663857359E-3</v>
      </c>
    </row>
    <row r="338" spans="1:20" x14ac:dyDescent="0.25">
      <c r="A338">
        <v>8.2100000000000006E-2</v>
      </c>
      <c r="B338">
        <v>673</v>
      </c>
      <c r="C338">
        <v>0.23499999999999999</v>
      </c>
      <c r="D338">
        <v>15.166700000000001</v>
      </c>
      <c r="E338" s="7">
        <v>0.28669506790081545</v>
      </c>
      <c r="F338">
        <v>0.30285090875605519</v>
      </c>
      <c r="O338" s="7">
        <v>0.2873</v>
      </c>
      <c r="P338">
        <f t="shared" si="15"/>
        <v>0.21055763981362752</v>
      </c>
      <c r="Q338">
        <v>0.29649999999999999</v>
      </c>
      <c r="R338">
        <f t="shared" si="16"/>
        <v>2.1419591082816889</v>
      </c>
      <c r="T338">
        <f t="shared" si="17"/>
        <v>6.3509087560552069E-3</v>
      </c>
    </row>
    <row r="339" spans="1:20" x14ac:dyDescent="0.25">
      <c r="A339">
        <v>8.2100000000000006E-2</v>
      </c>
      <c r="B339">
        <v>673</v>
      </c>
      <c r="C339">
        <v>0.23499999999999999</v>
      </c>
      <c r="D339">
        <v>15.833299999999999</v>
      </c>
      <c r="E339" s="7">
        <v>0.27645537563637373</v>
      </c>
      <c r="F339">
        <v>0.30209693842140645</v>
      </c>
      <c r="O339" s="7">
        <v>0.27689999999999998</v>
      </c>
      <c r="P339">
        <f t="shared" si="15"/>
        <v>0.16057217899105988</v>
      </c>
      <c r="Q339">
        <v>0.29580000000000001</v>
      </c>
      <c r="R339">
        <f t="shared" si="16"/>
        <v>2.1287824277912235</v>
      </c>
      <c r="T339">
        <f t="shared" si="17"/>
        <v>6.2969384214064394E-3</v>
      </c>
    </row>
    <row r="340" spans="1:20" x14ac:dyDescent="0.25">
      <c r="A340">
        <v>8.2100000000000006E-2</v>
      </c>
      <c r="B340">
        <v>673</v>
      </c>
      <c r="C340">
        <v>0.23499999999999999</v>
      </c>
      <c r="D340">
        <v>16.5</v>
      </c>
      <c r="E340" s="7">
        <v>0.26689381226309022</v>
      </c>
      <c r="F340">
        <v>0.30097764852144004</v>
      </c>
      <c r="O340" s="7">
        <v>0.26729999999999998</v>
      </c>
      <c r="P340">
        <f t="shared" si="15"/>
        <v>0.15195949753451468</v>
      </c>
      <c r="Q340">
        <v>0.29470000000000002</v>
      </c>
      <c r="R340">
        <f t="shared" si="16"/>
        <v>2.1301827354733716</v>
      </c>
      <c r="T340">
        <f t="shared" si="17"/>
        <v>6.2776485214400268E-3</v>
      </c>
    </row>
    <row r="341" spans="1:20" x14ac:dyDescent="0.25">
      <c r="A341">
        <v>1.643</v>
      </c>
      <c r="B341">
        <v>573</v>
      </c>
      <c r="C341">
        <v>0.23499999999999999</v>
      </c>
      <c r="D341" s="9">
        <v>0</v>
      </c>
      <c r="E341" s="6">
        <v>0.99999894849578108</v>
      </c>
      <c r="F341">
        <v>7.1261501416556919E-2</v>
      </c>
      <c r="G341" s="3" t="s">
        <v>30</v>
      </c>
      <c r="O341" s="6">
        <v>1</v>
      </c>
      <c r="P341">
        <f t="shared" si="15"/>
        <v>1.0515042189185309E-4</v>
      </c>
      <c r="Q341" s="9">
        <v>7.0300000000000001E-2</v>
      </c>
      <c r="R341">
        <f t="shared" si="16"/>
        <v>1.3677118300951883</v>
      </c>
      <c r="T341">
        <f t="shared" si="17"/>
        <v>9.6150141655691745E-4</v>
      </c>
    </row>
    <row r="342" spans="1:20" x14ac:dyDescent="0.25">
      <c r="A342">
        <v>1.643</v>
      </c>
      <c r="B342">
        <v>583</v>
      </c>
      <c r="C342">
        <v>0.23499999999999999</v>
      </c>
      <c r="D342">
        <v>0.33329999999999999</v>
      </c>
      <c r="E342" s="7">
        <v>0.99555287156850736</v>
      </c>
      <c r="F342">
        <v>9.2679917667890188E-2</v>
      </c>
      <c r="O342" s="7">
        <v>0.99590000000000001</v>
      </c>
      <c r="P342">
        <f t="shared" si="15"/>
        <v>3.4855751731363516E-2</v>
      </c>
      <c r="Q342">
        <v>9.11E-2</v>
      </c>
      <c r="R342">
        <f t="shared" si="16"/>
        <v>1.734267472985936</v>
      </c>
      <c r="T342">
        <f t="shared" si="17"/>
        <v>1.5799176678901877E-3</v>
      </c>
    </row>
    <row r="343" spans="1:20" x14ac:dyDescent="0.25">
      <c r="A343">
        <v>1.643</v>
      </c>
      <c r="B343">
        <v>593</v>
      </c>
      <c r="C343">
        <v>0.23499999999999999</v>
      </c>
      <c r="D343">
        <v>0.66669999999999996</v>
      </c>
      <c r="E343" s="7">
        <v>0.98999137614656463</v>
      </c>
      <c r="F343">
        <v>0.11771457551213231</v>
      </c>
      <c r="O343" s="7">
        <v>0.99070000000000003</v>
      </c>
      <c r="P343">
        <f t="shared" si="15"/>
        <v>7.1527591948662289E-2</v>
      </c>
      <c r="Q343">
        <v>0.1153</v>
      </c>
      <c r="R343">
        <f t="shared" si="16"/>
        <v>2.0941678335926377</v>
      </c>
      <c r="T343">
        <f t="shared" si="17"/>
        <v>2.4145755121323109E-3</v>
      </c>
    </row>
    <row r="344" spans="1:20" x14ac:dyDescent="0.25">
      <c r="A344">
        <v>1.643</v>
      </c>
      <c r="B344">
        <v>603</v>
      </c>
      <c r="C344">
        <v>0.23499999999999999</v>
      </c>
      <c r="D344">
        <v>1</v>
      </c>
      <c r="E344" s="7">
        <v>0.98311456373984041</v>
      </c>
      <c r="F344">
        <v>0.14564579692526586</v>
      </c>
      <c r="O344" s="7">
        <v>0.98429999999999995</v>
      </c>
      <c r="P344">
        <f t="shared" si="15"/>
        <v>0.12043444683120438</v>
      </c>
      <c r="Q344">
        <v>0.1419</v>
      </c>
      <c r="R344">
        <f t="shared" si="16"/>
        <v>2.6397441333797458</v>
      </c>
      <c r="T344">
        <f t="shared" si="17"/>
        <v>3.7457969252658596E-3</v>
      </c>
    </row>
    <row r="345" spans="1:20" x14ac:dyDescent="0.25">
      <c r="A345">
        <v>1.643</v>
      </c>
      <c r="B345">
        <v>613</v>
      </c>
      <c r="C345">
        <v>0.23499999999999999</v>
      </c>
      <c r="D345">
        <v>1.3332999999999999</v>
      </c>
      <c r="E345" s="7">
        <v>0.97470169615074975</v>
      </c>
      <c r="F345">
        <v>0.17507352842868373</v>
      </c>
      <c r="O345" s="7">
        <v>0.97640000000000005</v>
      </c>
      <c r="P345">
        <f t="shared" si="15"/>
        <v>0.17393525698999318</v>
      </c>
      <c r="Q345">
        <v>0.16980000000000001</v>
      </c>
      <c r="R345">
        <f t="shared" si="16"/>
        <v>3.105729345514562</v>
      </c>
      <c r="T345">
        <f t="shared" si="17"/>
        <v>5.273528428683727E-3</v>
      </c>
    </row>
    <row r="346" spans="1:20" x14ac:dyDescent="0.25">
      <c r="A346">
        <v>1.643</v>
      </c>
      <c r="B346">
        <v>623</v>
      </c>
      <c r="C346">
        <v>0.23499999999999999</v>
      </c>
      <c r="D346">
        <v>1.6667000000000001</v>
      </c>
      <c r="E346" s="7">
        <v>0.96452013627820843</v>
      </c>
      <c r="F346">
        <v>0.2040116147843076</v>
      </c>
      <c r="O346" s="7">
        <v>0.96689999999999998</v>
      </c>
      <c r="P346">
        <f t="shared" si="15"/>
        <v>0.24613338729874371</v>
      </c>
      <c r="Q346">
        <v>0.19700000000000001</v>
      </c>
      <c r="R346">
        <f t="shared" si="16"/>
        <v>3.5591953219835486</v>
      </c>
      <c r="T346">
        <f t="shared" si="17"/>
        <v>7.0116147843075904E-3</v>
      </c>
    </row>
    <row r="347" spans="1:20" x14ac:dyDescent="0.25">
      <c r="A347">
        <v>1.643</v>
      </c>
      <c r="B347">
        <v>633</v>
      </c>
      <c r="C347">
        <v>0.23499999999999999</v>
      </c>
      <c r="D347">
        <v>2</v>
      </c>
      <c r="E347" s="7">
        <v>0.95234341835983594</v>
      </c>
      <c r="F347">
        <v>0.23028165217296498</v>
      </c>
      <c r="O347" s="7">
        <v>0.95540000000000003</v>
      </c>
      <c r="P347">
        <f t="shared" si="15"/>
        <v>0.31992690393176587</v>
      </c>
      <c r="Q347">
        <v>0.22170000000000001</v>
      </c>
      <c r="R347">
        <f t="shared" si="16"/>
        <v>3.870839951720781</v>
      </c>
      <c r="T347">
        <f t="shared" si="17"/>
        <v>8.5816521729649708E-3</v>
      </c>
    </row>
    <row r="348" spans="1:20" x14ac:dyDescent="0.25">
      <c r="A348">
        <v>1.643</v>
      </c>
      <c r="B348">
        <v>643</v>
      </c>
      <c r="C348">
        <v>0.23499999999999999</v>
      </c>
      <c r="D348">
        <v>2.3332999999999999</v>
      </c>
      <c r="E348" s="7">
        <v>0.93794293918207872</v>
      </c>
      <c r="F348">
        <v>0.25211492740049496</v>
      </c>
      <c r="O348" s="7">
        <v>0.94179999999999997</v>
      </c>
      <c r="P348">
        <f t="shared" si="15"/>
        <v>0.40954139073277279</v>
      </c>
      <c r="Q348">
        <v>0.24260000000000001</v>
      </c>
      <c r="R348">
        <f t="shared" si="16"/>
        <v>3.9220640562633755</v>
      </c>
      <c r="T348">
        <f t="shared" si="17"/>
        <v>9.5149274004949491E-3</v>
      </c>
    </row>
    <row r="349" spans="1:20" x14ac:dyDescent="0.25">
      <c r="A349">
        <v>1.643</v>
      </c>
      <c r="B349">
        <v>653</v>
      </c>
      <c r="C349">
        <v>0.23499999999999999</v>
      </c>
      <c r="D349">
        <v>2.6667000000000001</v>
      </c>
      <c r="E349" s="7">
        <v>0.92110768008598698</v>
      </c>
      <c r="F349">
        <v>0.26868100494206565</v>
      </c>
      <c r="O349" s="7">
        <v>0.92579999999999996</v>
      </c>
      <c r="P349">
        <f t="shared" si="15"/>
        <v>0.50683948088280151</v>
      </c>
      <c r="Q349">
        <v>0.25900000000000001</v>
      </c>
      <c r="R349">
        <f t="shared" si="16"/>
        <v>3.7378397459712902</v>
      </c>
      <c r="T349">
        <f t="shared" si="17"/>
        <v>9.6810049420656408E-3</v>
      </c>
    </row>
    <row r="350" spans="1:20" x14ac:dyDescent="0.25">
      <c r="A350">
        <v>1.643</v>
      </c>
      <c r="B350">
        <v>663</v>
      </c>
      <c r="C350">
        <v>0.23499999999999999</v>
      </c>
      <c r="D350">
        <v>3</v>
      </c>
      <c r="E350" s="7">
        <v>0.90167549957912452</v>
      </c>
      <c r="F350">
        <v>0.28025045062670284</v>
      </c>
      <c r="O350" s="7">
        <v>0.9073</v>
      </c>
      <c r="P350">
        <f t="shared" si="15"/>
        <v>0.61991628137060262</v>
      </c>
      <c r="Q350">
        <v>0.27129999999999999</v>
      </c>
      <c r="R350">
        <f t="shared" si="16"/>
        <v>3.2990971716560473</v>
      </c>
      <c r="T350">
        <f t="shared" si="17"/>
        <v>8.950450626702855E-3</v>
      </c>
    </row>
    <row r="351" spans="1:20" x14ac:dyDescent="0.25">
      <c r="A351">
        <v>1.643</v>
      </c>
      <c r="B351">
        <v>673</v>
      </c>
      <c r="C351">
        <v>0.23499999999999999</v>
      </c>
      <c r="D351">
        <v>3.3332999999999999</v>
      </c>
      <c r="E351" s="7">
        <v>0.87951821018112331</v>
      </c>
      <c r="F351">
        <v>0.28794368917128443</v>
      </c>
      <c r="O351" s="7">
        <v>0.88619999999999999</v>
      </c>
      <c r="P351">
        <f t="shared" si="15"/>
        <v>0.75398215062928031</v>
      </c>
      <c r="Q351">
        <v>0.28029999999999999</v>
      </c>
      <c r="R351">
        <f t="shared" si="16"/>
        <v>2.726967239131088</v>
      </c>
      <c r="T351">
        <f t="shared" si="17"/>
        <v>7.6436891712844401E-3</v>
      </c>
    </row>
    <row r="352" spans="1:20" x14ac:dyDescent="0.25">
      <c r="A352">
        <v>1.643</v>
      </c>
      <c r="B352">
        <v>673</v>
      </c>
      <c r="C352">
        <v>0.23499999999999999</v>
      </c>
      <c r="D352">
        <v>3.6667000000000001</v>
      </c>
      <c r="E352" s="7">
        <v>0.85837650688242983</v>
      </c>
      <c r="F352">
        <v>0.29021074777027667</v>
      </c>
      <c r="O352" s="7">
        <v>0.86450000000000005</v>
      </c>
      <c r="P352">
        <f t="shared" si="15"/>
        <v>0.70832771747486534</v>
      </c>
      <c r="Q352">
        <v>0.28220000000000001</v>
      </c>
      <c r="R352">
        <f t="shared" si="16"/>
        <v>2.8386774522596245</v>
      </c>
      <c r="T352">
        <f t="shared" si="17"/>
        <v>8.0107477702766605E-3</v>
      </c>
    </row>
    <row r="353" spans="1:20" x14ac:dyDescent="0.25">
      <c r="A353">
        <v>1.643</v>
      </c>
      <c r="B353">
        <v>673</v>
      </c>
      <c r="C353">
        <v>0.23499999999999999</v>
      </c>
      <c r="D353">
        <v>4</v>
      </c>
      <c r="E353" s="7">
        <v>0.83819487740138743</v>
      </c>
      <c r="F353">
        <v>0.29226303287580957</v>
      </c>
      <c r="O353" s="7">
        <v>0.84389999999999998</v>
      </c>
      <c r="P353">
        <f t="shared" si="15"/>
        <v>0.67604249302198782</v>
      </c>
      <c r="Q353">
        <v>0.2838</v>
      </c>
      <c r="R353">
        <f t="shared" si="16"/>
        <v>2.9820411824558044</v>
      </c>
      <c r="T353">
        <f t="shared" si="17"/>
        <v>8.463032875809573E-3</v>
      </c>
    </row>
    <row r="354" spans="1:20" x14ac:dyDescent="0.25">
      <c r="A354">
        <v>1.643</v>
      </c>
      <c r="B354">
        <v>673</v>
      </c>
      <c r="C354">
        <v>0.23499999999999999</v>
      </c>
      <c r="D354">
        <v>4.3333000000000004</v>
      </c>
      <c r="E354" s="7">
        <v>0.81890454879844077</v>
      </c>
      <c r="F354">
        <v>0.29410974363613956</v>
      </c>
      <c r="O354" s="7">
        <v>0.82420000000000004</v>
      </c>
      <c r="P354">
        <f t="shared" si="15"/>
        <v>0.64249589924281425</v>
      </c>
      <c r="Q354">
        <v>0.28539999999999999</v>
      </c>
      <c r="R354">
        <f t="shared" si="16"/>
        <v>3.0517672165870979</v>
      </c>
      <c r="T354">
        <f t="shared" si="17"/>
        <v>8.7097436361395775E-3</v>
      </c>
    </row>
    <row r="355" spans="1:20" x14ac:dyDescent="0.25">
      <c r="A355">
        <v>1.643</v>
      </c>
      <c r="B355">
        <v>673</v>
      </c>
      <c r="C355">
        <v>0.23499999999999999</v>
      </c>
      <c r="D355">
        <v>4.6666999999999996</v>
      </c>
      <c r="E355" s="7">
        <v>0.80044309514420442</v>
      </c>
      <c r="F355">
        <v>0.29575980562693077</v>
      </c>
      <c r="O355" s="7">
        <v>0.8054</v>
      </c>
      <c r="P355">
        <f t="shared" si="15"/>
        <v>0.61545876034213876</v>
      </c>
      <c r="Q355">
        <v>0.28670000000000001</v>
      </c>
      <c r="R355">
        <f t="shared" si="16"/>
        <v>3.1600298663867319</v>
      </c>
      <c r="T355">
        <f t="shared" si="17"/>
        <v>9.0598056269307614E-3</v>
      </c>
    </row>
    <row r="356" spans="1:20" x14ac:dyDescent="0.25">
      <c r="A356">
        <v>1.643</v>
      </c>
      <c r="B356">
        <v>673</v>
      </c>
      <c r="C356">
        <v>0.23499999999999999</v>
      </c>
      <c r="D356">
        <v>5</v>
      </c>
      <c r="E356" s="7">
        <v>0.78276929935916462</v>
      </c>
      <c r="F356">
        <v>0.29722062274164335</v>
      </c>
      <c r="O356" s="7">
        <v>0.78749999999999998</v>
      </c>
      <c r="P356">
        <f t="shared" si="15"/>
        <v>0.60072389089972844</v>
      </c>
      <c r="Q356">
        <v>0.28789999999999999</v>
      </c>
      <c r="R356">
        <f t="shared" si="16"/>
        <v>3.2374514559372556</v>
      </c>
      <c r="T356">
        <f t="shared" si="17"/>
        <v>9.3206227416433585E-3</v>
      </c>
    </row>
    <row r="357" spans="1:20" x14ac:dyDescent="0.25">
      <c r="A357">
        <v>1.643</v>
      </c>
      <c r="B357">
        <v>673</v>
      </c>
      <c r="C357">
        <v>0.23499999999999999</v>
      </c>
      <c r="D357">
        <v>5.3333000000000004</v>
      </c>
      <c r="E357" s="7">
        <v>0.76582947412118818</v>
      </c>
      <c r="F357">
        <v>0.29850100809654168</v>
      </c>
      <c r="O357" s="7">
        <v>0.77029999999999998</v>
      </c>
      <c r="P357">
        <f t="shared" si="15"/>
        <v>0.58036166153599944</v>
      </c>
      <c r="Q357">
        <v>0.28889999999999999</v>
      </c>
      <c r="R357">
        <f t="shared" si="16"/>
        <v>3.3232980604159525</v>
      </c>
      <c r="T357">
        <f t="shared" si="17"/>
        <v>9.6010080965416855E-3</v>
      </c>
    </row>
    <row r="358" spans="1:20" x14ac:dyDescent="0.25">
      <c r="A358">
        <v>1.643</v>
      </c>
      <c r="B358">
        <v>673</v>
      </c>
      <c r="C358">
        <v>0.23499999999999999</v>
      </c>
      <c r="D358">
        <v>5.6666999999999996</v>
      </c>
      <c r="E358" s="7">
        <v>0.7495746444036141</v>
      </c>
      <c r="F358">
        <v>0.29960942615476543</v>
      </c>
      <c r="O358" s="7">
        <v>0.75380000000000003</v>
      </c>
      <c r="P358">
        <f t="shared" si="15"/>
        <v>0.56054067343936409</v>
      </c>
      <c r="Q358">
        <v>0.2898</v>
      </c>
      <c r="R358">
        <f t="shared" si="16"/>
        <v>3.3848951534732343</v>
      </c>
      <c r="T358">
        <f t="shared" si="17"/>
        <v>9.8094261547654327E-3</v>
      </c>
    </row>
    <row r="359" spans="1:20" x14ac:dyDescent="0.25">
      <c r="A359">
        <v>1.643</v>
      </c>
      <c r="B359">
        <v>673</v>
      </c>
      <c r="C359">
        <v>0.23499999999999999</v>
      </c>
      <c r="D359">
        <v>6</v>
      </c>
      <c r="E359" s="7">
        <v>0.73397380866007755</v>
      </c>
      <c r="F359">
        <v>0.30055321436516824</v>
      </c>
      <c r="O359" s="7">
        <v>0.7379</v>
      </c>
      <c r="P359">
        <f t="shared" si="15"/>
        <v>0.53207634366749512</v>
      </c>
      <c r="Q359">
        <v>0.29049999999999998</v>
      </c>
      <c r="R359">
        <f t="shared" si="16"/>
        <v>3.460658989730899</v>
      </c>
      <c r="T359">
        <f t="shared" si="17"/>
        <v>1.0053214365168262E-2</v>
      </c>
    </row>
    <row r="360" spans="1:20" x14ac:dyDescent="0.25">
      <c r="A360">
        <v>1.643</v>
      </c>
      <c r="B360">
        <v>573</v>
      </c>
      <c r="C360">
        <v>0.46899999999999997</v>
      </c>
      <c r="D360" s="9">
        <v>0</v>
      </c>
      <c r="E360" s="6">
        <v>0.99999894849578108</v>
      </c>
      <c r="F360">
        <v>0.11236898798833612</v>
      </c>
      <c r="G360" s="3" t="s">
        <v>31</v>
      </c>
      <c r="O360" s="6">
        <v>1</v>
      </c>
      <c r="P360">
        <f t="shared" si="15"/>
        <v>1.0515042189185309E-4</v>
      </c>
      <c r="Q360" s="9">
        <v>0.1109</v>
      </c>
      <c r="R360">
        <f t="shared" si="16"/>
        <v>1.3246059407900146</v>
      </c>
      <c r="T360">
        <f t="shared" si="17"/>
        <v>1.4689879883361262E-3</v>
      </c>
    </row>
    <row r="361" spans="1:20" x14ac:dyDescent="0.25">
      <c r="A361">
        <v>1.643</v>
      </c>
      <c r="B361">
        <v>583</v>
      </c>
      <c r="C361">
        <v>0.46899999999999997</v>
      </c>
      <c r="D361">
        <v>0.33329999999999999</v>
      </c>
      <c r="E361" s="7">
        <v>0.99555287156850736</v>
      </c>
      <c r="F361">
        <v>0.13778267748857292</v>
      </c>
      <c r="O361" s="7">
        <v>0.99590000000000001</v>
      </c>
      <c r="P361">
        <f t="shared" si="15"/>
        <v>3.4855751731363516E-2</v>
      </c>
      <c r="Q361">
        <v>0.13550000000000001</v>
      </c>
      <c r="R361">
        <f t="shared" si="16"/>
        <v>1.6846328328951401</v>
      </c>
      <c r="T361">
        <f t="shared" si="17"/>
        <v>2.2826774885729151E-3</v>
      </c>
    </row>
    <row r="362" spans="1:20" x14ac:dyDescent="0.25">
      <c r="A362">
        <v>1.643</v>
      </c>
      <c r="B362">
        <v>593</v>
      </c>
      <c r="C362">
        <v>0.46899999999999997</v>
      </c>
      <c r="D362">
        <v>0.66669999999999996</v>
      </c>
      <c r="E362" s="7">
        <v>0.98999137614656463</v>
      </c>
      <c r="F362">
        <v>0.16209039357262936</v>
      </c>
      <c r="O362" s="7">
        <v>0.99070000000000003</v>
      </c>
      <c r="P362">
        <f t="shared" si="15"/>
        <v>7.1527591948662289E-2</v>
      </c>
      <c r="Q362">
        <v>0.159</v>
      </c>
      <c r="R362">
        <f t="shared" si="16"/>
        <v>1.9436437563706652</v>
      </c>
      <c r="T362">
        <f t="shared" si="17"/>
        <v>3.0903935726293574E-3</v>
      </c>
    </row>
    <row r="363" spans="1:20" x14ac:dyDescent="0.25">
      <c r="A363">
        <v>1.643</v>
      </c>
      <c r="B363">
        <v>603</v>
      </c>
      <c r="C363">
        <v>0.46899999999999997</v>
      </c>
      <c r="D363">
        <v>1</v>
      </c>
      <c r="E363" s="7">
        <v>0.98311456373984041</v>
      </c>
      <c r="F363">
        <v>0.18223127066856479</v>
      </c>
      <c r="O363" s="7">
        <v>0.98429999999999995</v>
      </c>
      <c r="P363">
        <f t="shared" si="15"/>
        <v>0.12043444683120438</v>
      </c>
      <c r="Q363">
        <v>0.17849999999999999</v>
      </c>
      <c r="R363">
        <f t="shared" si="16"/>
        <v>2.0903477134816781</v>
      </c>
      <c r="T363">
        <f t="shared" si="17"/>
        <v>3.7312706685647956E-3</v>
      </c>
    </row>
    <row r="364" spans="1:20" x14ac:dyDescent="0.25">
      <c r="A364">
        <v>1.643</v>
      </c>
      <c r="B364">
        <v>613</v>
      </c>
      <c r="C364">
        <v>0.46899999999999997</v>
      </c>
      <c r="D364">
        <v>1.3332999999999999</v>
      </c>
      <c r="E364" s="7">
        <v>0.97470169615074975</v>
      </c>
      <c r="F364">
        <v>0.19568492592847408</v>
      </c>
      <c r="O364" s="7">
        <v>0.97640000000000005</v>
      </c>
      <c r="P364">
        <f t="shared" si="15"/>
        <v>0.17393525698999318</v>
      </c>
      <c r="Q364">
        <v>0.19170000000000001</v>
      </c>
      <c r="R364">
        <f t="shared" si="16"/>
        <v>2.0787302704611763</v>
      </c>
      <c r="T364">
        <f t="shared" si="17"/>
        <v>3.9849259284740757E-3</v>
      </c>
    </row>
    <row r="365" spans="1:20" x14ac:dyDescent="0.25">
      <c r="A365">
        <v>1.643</v>
      </c>
      <c r="B365">
        <v>623</v>
      </c>
      <c r="C365">
        <v>0.46899999999999997</v>
      </c>
      <c r="D365">
        <v>1.6667000000000001</v>
      </c>
      <c r="E365" s="7">
        <v>0.96452013627820843</v>
      </c>
      <c r="F365">
        <v>0.20155548419474464</v>
      </c>
      <c r="O365" s="7">
        <v>0.96689999999999998</v>
      </c>
      <c r="P365">
        <f t="shared" si="15"/>
        <v>0.24613338729874371</v>
      </c>
      <c r="Q365">
        <v>0.1981</v>
      </c>
      <c r="R365">
        <f t="shared" si="16"/>
        <v>1.7443130715520676</v>
      </c>
      <c r="T365">
        <f t="shared" si="17"/>
        <v>3.4554841947446457E-3</v>
      </c>
    </row>
    <row r="366" spans="1:20" x14ac:dyDescent="0.25">
      <c r="A366">
        <v>1.643</v>
      </c>
      <c r="B366">
        <v>633</v>
      </c>
      <c r="C366">
        <v>0.46899999999999997</v>
      </c>
      <c r="D366">
        <v>2</v>
      </c>
      <c r="E366" s="7">
        <v>0.95234341835983594</v>
      </c>
      <c r="F366">
        <v>0.20090293323313321</v>
      </c>
      <c r="O366" s="7">
        <v>0.95540000000000003</v>
      </c>
      <c r="P366">
        <f t="shared" si="15"/>
        <v>0.31992690393176587</v>
      </c>
      <c r="Q366">
        <v>0.19850000000000001</v>
      </c>
      <c r="R366">
        <f t="shared" si="16"/>
        <v>1.210545709387004</v>
      </c>
      <c r="T366">
        <f t="shared" si="17"/>
        <v>2.4029332331332032E-3</v>
      </c>
    </row>
    <row r="367" spans="1:20" x14ac:dyDescent="0.25">
      <c r="A367">
        <v>1.643</v>
      </c>
      <c r="B367">
        <v>643</v>
      </c>
      <c r="C367">
        <v>0.46899999999999997</v>
      </c>
      <c r="D367">
        <v>2.3332999999999999</v>
      </c>
      <c r="E367" s="7">
        <v>0.93794293918207872</v>
      </c>
      <c r="F367">
        <v>0.19613200681771373</v>
      </c>
      <c r="O367" s="7">
        <v>0.94179999999999997</v>
      </c>
      <c r="P367">
        <f t="shared" si="15"/>
        <v>0.40954139073277279</v>
      </c>
      <c r="Q367">
        <v>0.1951</v>
      </c>
      <c r="R367">
        <f t="shared" si="16"/>
        <v>0.52896300241605942</v>
      </c>
      <c r="T367">
        <f t="shared" si="17"/>
        <v>1.032006817713732E-3</v>
      </c>
    </row>
    <row r="368" spans="1:20" x14ac:dyDescent="0.25">
      <c r="A368">
        <v>1.643</v>
      </c>
      <c r="B368">
        <v>653</v>
      </c>
      <c r="C368">
        <v>0.46899999999999997</v>
      </c>
      <c r="D368">
        <v>2.6667000000000001</v>
      </c>
      <c r="E368" s="7">
        <v>0.92110768008598698</v>
      </c>
      <c r="F368">
        <v>0.18997816544643892</v>
      </c>
      <c r="O368" s="7">
        <v>0.92579999999999996</v>
      </c>
      <c r="P368">
        <f t="shared" si="15"/>
        <v>0.50683948088280151</v>
      </c>
      <c r="Q368">
        <v>0.19020000000000001</v>
      </c>
      <c r="R368">
        <f t="shared" si="16"/>
        <v>0.11663225739279176</v>
      </c>
      <c r="T368">
        <f t="shared" si="17"/>
        <v>2.2183455356108994E-4</v>
      </c>
    </row>
    <row r="369" spans="1:20" x14ac:dyDescent="0.25">
      <c r="A369">
        <v>1.643</v>
      </c>
      <c r="B369">
        <v>663</v>
      </c>
      <c r="C369">
        <v>0.46899999999999997</v>
      </c>
      <c r="D369">
        <v>3</v>
      </c>
      <c r="E369" s="7">
        <v>0.90167549957912452</v>
      </c>
      <c r="F369">
        <v>0.18471453838986057</v>
      </c>
      <c r="O369" s="7">
        <v>0.9073</v>
      </c>
      <c r="P369">
        <f t="shared" si="15"/>
        <v>0.61991628137060262</v>
      </c>
      <c r="Q369">
        <v>0.18609999999999999</v>
      </c>
      <c r="R369">
        <f t="shared" si="16"/>
        <v>0.74447157987072321</v>
      </c>
      <c r="T369">
        <f t="shared" si="17"/>
        <v>1.3854616101394157E-3</v>
      </c>
    </row>
    <row r="370" spans="1:20" x14ac:dyDescent="0.25">
      <c r="A370">
        <v>1.643</v>
      </c>
      <c r="B370">
        <v>673</v>
      </c>
      <c r="C370">
        <v>0.46899999999999997</v>
      </c>
      <c r="D370">
        <v>3.3332999999999999</v>
      </c>
      <c r="E370" s="7">
        <v>0.87951821018112331</v>
      </c>
      <c r="F370">
        <v>0.18181439756204584</v>
      </c>
      <c r="O370" s="7">
        <v>0.88619999999999999</v>
      </c>
      <c r="P370">
        <f t="shared" si="15"/>
        <v>0.75398215062928031</v>
      </c>
      <c r="Q370">
        <v>0.18390000000000001</v>
      </c>
      <c r="R370">
        <f t="shared" si="16"/>
        <v>1.1340959423350543</v>
      </c>
      <c r="T370">
        <f t="shared" si="17"/>
        <v>2.0856024379541649E-3</v>
      </c>
    </row>
    <row r="371" spans="1:20" x14ac:dyDescent="0.25">
      <c r="A371">
        <v>1.643</v>
      </c>
      <c r="B371">
        <v>673</v>
      </c>
      <c r="C371">
        <v>0.46899999999999997</v>
      </c>
      <c r="D371">
        <v>3.6667000000000001</v>
      </c>
      <c r="E371" s="7">
        <v>0.85837650688242983</v>
      </c>
      <c r="F371">
        <v>0.18590874588391496</v>
      </c>
      <c r="O371" s="7">
        <v>0.86450000000000005</v>
      </c>
      <c r="P371">
        <f t="shared" si="15"/>
        <v>0.70832771747486534</v>
      </c>
      <c r="Q371">
        <v>0.18779999999999999</v>
      </c>
      <c r="R371">
        <f t="shared" si="16"/>
        <v>1.0070575698003406</v>
      </c>
      <c r="T371">
        <f t="shared" si="17"/>
        <v>1.8912541160850393E-3</v>
      </c>
    </row>
    <row r="372" spans="1:20" x14ac:dyDescent="0.25">
      <c r="A372">
        <v>1.643</v>
      </c>
      <c r="B372">
        <v>673</v>
      </c>
      <c r="C372">
        <v>0.46899999999999997</v>
      </c>
      <c r="D372">
        <v>4</v>
      </c>
      <c r="E372" s="7">
        <v>0.83819487740138743</v>
      </c>
      <c r="F372">
        <v>0.18995152233380205</v>
      </c>
      <c r="O372" s="7">
        <v>0.84389999999999998</v>
      </c>
      <c r="P372">
        <f t="shared" si="15"/>
        <v>0.67604249302198782</v>
      </c>
      <c r="Q372">
        <v>0.19170000000000001</v>
      </c>
      <c r="R372">
        <f t="shared" si="16"/>
        <v>0.91209059269585602</v>
      </c>
      <c r="T372">
        <f t="shared" si="17"/>
        <v>1.7484776661979562E-3</v>
      </c>
    </row>
    <row r="373" spans="1:20" x14ac:dyDescent="0.25">
      <c r="A373">
        <v>1.643</v>
      </c>
      <c r="B373">
        <v>673</v>
      </c>
      <c r="C373">
        <v>0.46899999999999997</v>
      </c>
      <c r="D373">
        <v>4.3333000000000004</v>
      </c>
      <c r="E373" s="7">
        <v>0.81890454879844077</v>
      </c>
      <c r="F373">
        <v>0.19393936673368362</v>
      </c>
      <c r="O373" s="7">
        <v>0.82420000000000004</v>
      </c>
      <c r="P373">
        <f t="shared" si="15"/>
        <v>0.64249589924281425</v>
      </c>
      <c r="Q373">
        <v>0.19550000000000001</v>
      </c>
      <c r="R373">
        <f t="shared" si="16"/>
        <v>0.79827788558383184</v>
      </c>
      <c r="T373">
        <f t="shared" si="17"/>
        <v>1.5606332663163913E-3</v>
      </c>
    </row>
    <row r="374" spans="1:20" x14ac:dyDescent="0.25">
      <c r="A374">
        <v>1.643</v>
      </c>
      <c r="B374">
        <v>573</v>
      </c>
      <c r="C374">
        <v>0.11700000000000001</v>
      </c>
      <c r="D374" s="9">
        <v>0</v>
      </c>
      <c r="E374" s="6">
        <v>0.99999894849578108</v>
      </c>
      <c r="F374">
        <v>3.9420209047767524E-2</v>
      </c>
      <c r="G374" s="3" t="s">
        <v>32</v>
      </c>
      <c r="O374" s="6">
        <v>1</v>
      </c>
      <c r="P374">
        <f t="shared" si="15"/>
        <v>1.0515042189185309E-4</v>
      </c>
      <c r="Q374" s="9">
        <v>3.9199999999999999E-2</v>
      </c>
      <c r="R374">
        <f t="shared" si="16"/>
        <v>0.56175777491715573</v>
      </c>
      <c r="T374">
        <f t="shared" si="17"/>
        <v>2.2020904776752503E-4</v>
      </c>
    </row>
    <row r="375" spans="1:20" x14ac:dyDescent="0.25">
      <c r="A375">
        <v>1.643</v>
      </c>
      <c r="B375">
        <v>579.12</v>
      </c>
      <c r="C375">
        <v>0.11700000000000001</v>
      </c>
      <c r="D375">
        <v>0.17</v>
      </c>
      <c r="E375" s="7">
        <v>0.99792763181109412</v>
      </c>
      <c r="F375">
        <v>4.7013893164720696E-2</v>
      </c>
      <c r="O375" s="7">
        <v>0.998</v>
      </c>
      <c r="P375">
        <f t="shared" si="15"/>
        <v>7.2513215336553376E-3</v>
      </c>
      <c r="Q375">
        <v>4.6699999999999998E-2</v>
      </c>
      <c r="R375">
        <f t="shared" si="16"/>
        <v>0.67214810432697647</v>
      </c>
      <c r="T375">
        <f t="shared" si="17"/>
        <v>3.13893164720698E-4</v>
      </c>
    </row>
    <row r="376" spans="1:20" x14ac:dyDescent="0.25">
      <c r="A376">
        <v>1.643</v>
      </c>
      <c r="B376">
        <v>586.32000000000005</v>
      </c>
      <c r="C376">
        <v>0.11700000000000001</v>
      </c>
      <c r="D376">
        <v>0.37</v>
      </c>
      <c r="E376" s="7">
        <v>0.99504928019262417</v>
      </c>
      <c r="F376">
        <v>5.7363361240923019E-2</v>
      </c>
      <c r="O376" s="7">
        <v>0.99529999999999996</v>
      </c>
      <c r="P376">
        <f t="shared" si="15"/>
        <v>2.5190375502440243E-2</v>
      </c>
      <c r="Q376">
        <v>5.6899999999999999E-2</v>
      </c>
      <c r="R376">
        <f t="shared" si="16"/>
        <v>0.81434312991743429</v>
      </c>
      <c r="T376">
        <f t="shared" si="17"/>
        <v>4.6336124092302006E-4</v>
      </c>
    </row>
    <row r="377" spans="1:20" x14ac:dyDescent="0.25">
      <c r="A377">
        <v>1.643</v>
      </c>
      <c r="B377">
        <v>593.52</v>
      </c>
      <c r="C377">
        <v>0.11700000000000001</v>
      </c>
      <c r="D377">
        <v>0.56999999999999995</v>
      </c>
      <c r="E377" s="7">
        <v>0.99166930189748592</v>
      </c>
      <c r="F377">
        <v>6.9360828483885542E-2</v>
      </c>
      <c r="O377" s="7">
        <v>0.99209999999999998</v>
      </c>
      <c r="P377">
        <f t="shared" si="15"/>
        <v>4.3412771143439159E-2</v>
      </c>
      <c r="Q377">
        <v>6.88E-2</v>
      </c>
      <c r="R377">
        <f t="shared" si="16"/>
        <v>0.81515768006619493</v>
      </c>
      <c r="T377">
        <f t="shared" si="17"/>
        <v>5.6082848388554207E-4</v>
      </c>
    </row>
    <row r="378" spans="1:20" x14ac:dyDescent="0.25">
      <c r="A378">
        <v>1.643</v>
      </c>
      <c r="B378">
        <v>600.72</v>
      </c>
      <c r="C378">
        <v>0.11700000000000001</v>
      </c>
      <c r="D378">
        <v>0.77</v>
      </c>
      <c r="E378" s="7">
        <v>0.98772193457367252</v>
      </c>
      <c r="F378">
        <v>8.3095242052397239E-2</v>
      </c>
      <c r="O378" s="7">
        <v>0.98829999999999996</v>
      </c>
      <c r="P378">
        <f t="shared" si="15"/>
        <v>5.8490885998930923E-2</v>
      </c>
      <c r="Q378">
        <v>8.2299999999999998E-2</v>
      </c>
      <c r="R378">
        <f t="shared" si="16"/>
        <v>0.96627223863577272</v>
      </c>
      <c r="T378">
        <f t="shared" si="17"/>
        <v>7.9524205239724088E-4</v>
      </c>
    </row>
    <row r="379" spans="1:20" x14ac:dyDescent="0.25">
      <c r="A379">
        <v>1.643</v>
      </c>
      <c r="B379">
        <v>607.91999999999996</v>
      </c>
      <c r="C379">
        <v>0.11700000000000001</v>
      </c>
      <c r="D379">
        <v>0.97</v>
      </c>
      <c r="E379" s="7">
        <v>0.98313700259122472</v>
      </c>
      <c r="F379">
        <v>9.8603820328734854E-2</v>
      </c>
      <c r="O379" s="7">
        <v>0.9839</v>
      </c>
      <c r="P379">
        <f t="shared" si="15"/>
        <v>7.7548267992202352E-2</v>
      </c>
      <c r="Q379">
        <v>9.7500000000000003E-2</v>
      </c>
      <c r="R379">
        <f t="shared" si="16"/>
        <v>1.132123414087026</v>
      </c>
      <c r="T379">
        <f t="shared" si="17"/>
        <v>1.1038203287348503E-3</v>
      </c>
    </row>
    <row r="380" spans="1:20" x14ac:dyDescent="0.25">
      <c r="A380">
        <v>1.643</v>
      </c>
      <c r="B380">
        <v>615.12</v>
      </c>
      <c r="C380">
        <v>0.11700000000000001</v>
      </c>
      <c r="D380">
        <v>1.17</v>
      </c>
      <c r="E380" s="7">
        <v>0.97784049812732132</v>
      </c>
      <c r="F380">
        <v>0.11585309137364581</v>
      </c>
      <c r="O380" s="7">
        <v>0.9788</v>
      </c>
      <c r="P380">
        <f t="shared" si="15"/>
        <v>9.8028389117151699E-2</v>
      </c>
      <c r="Q380">
        <v>0.1143</v>
      </c>
      <c r="R380">
        <f t="shared" si="16"/>
        <v>1.358785103802113</v>
      </c>
      <c r="T380">
        <f t="shared" si="17"/>
        <v>1.5530913736458152E-3</v>
      </c>
    </row>
    <row r="381" spans="1:20" x14ac:dyDescent="0.25">
      <c r="A381">
        <v>1.643</v>
      </c>
      <c r="B381">
        <v>622.32000000000005</v>
      </c>
      <c r="C381">
        <v>0.11700000000000001</v>
      </c>
      <c r="D381">
        <v>1.37</v>
      </c>
      <c r="E381" s="7">
        <v>0.97175539850893933</v>
      </c>
      <c r="F381">
        <v>0.13472093199144713</v>
      </c>
      <c r="O381" s="7">
        <v>0.97299999999999998</v>
      </c>
      <c r="P381">
        <f t="shared" si="15"/>
        <v>0.12791382230839141</v>
      </c>
      <c r="Q381">
        <v>0.1326</v>
      </c>
      <c r="R381">
        <f t="shared" si="16"/>
        <v>1.5994962228108138</v>
      </c>
      <c r="T381">
        <f t="shared" si="17"/>
        <v>2.1209319914471392E-3</v>
      </c>
    </row>
    <row r="382" spans="1:20" x14ac:dyDescent="0.25">
      <c r="A382">
        <v>1.643</v>
      </c>
      <c r="B382">
        <v>629.52</v>
      </c>
      <c r="C382">
        <v>0.11700000000000001</v>
      </c>
      <c r="D382">
        <v>1.57</v>
      </c>
      <c r="E382" s="7">
        <v>0.96480274540590949</v>
      </c>
      <c r="F382">
        <v>0.15498348669260478</v>
      </c>
      <c r="O382" s="7">
        <v>0.96630000000000005</v>
      </c>
      <c r="P382">
        <f t="shared" si="15"/>
        <v>0.15494717935326069</v>
      </c>
      <c r="Q382">
        <v>0.1522</v>
      </c>
      <c r="R382">
        <f t="shared" si="16"/>
        <v>1.8288348834459796</v>
      </c>
      <c r="T382">
        <f t="shared" si="17"/>
        <v>2.7834866926047808E-3</v>
      </c>
    </row>
    <row r="383" spans="1:20" x14ac:dyDescent="0.25">
      <c r="A383">
        <v>1.643</v>
      </c>
      <c r="B383">
        <v>636.72</v>
      </c>
      <c r="C383">
        <v>0.11700000000000001</v>
      </c>
      <c r="D383">
        <v>1.77</v>
      </c>
      <c r="E383" s="7">
        <v>0.95690300470158873</v>
      </c>
      <c r="F383">
        <v>0.17631174077086351</v>
      </c>
      <c r="O383" s="7">
        <v>0.9587</v>
      </c>
      <c r="P383">
        <f t="shared" si="15"/>
        <v>0.18744083638377632</v>
      </c>
      <c r="Q383">
        <v>0.1726</v>
      </c>
      <c r="R383">
        <f t="shared" si="16"/>
        <v>2.1504871210101406</v>
      </c>
      <c r="T383">
        <f t="shared" si="17"/>
        <v>3.7117407708635031E-3</v>
      </c>
    </row>
    <row r="384" spans="1:20" x14ac:dyDescent="0.25">
      <c r="A384">
        <v>1.643</v>
      </c>
      <c r="B384">
        <v>643.91999999999996</v>
      </c>
      <c r="C384">
        <v>0.11700000000000001</v>
      </c>
      <c r="D384">
        <v>1.97</v>
      </c>
      <c r="E384" s="7">
        <v>0.94797771557470689</v>
      </c>
      <c r="F384">
        <v>0.19828224104060885</v>
      </c>
      <c r="O384" s="7">
        <v>0.95009999999999994</v>
      </c>
      <c r="P384">
        <f t="shared" si="15"/>
        <v>0.22337484741533029</v>
      </c>
      <c r="Q384">
        <v>0.19359999999999999</v>
      </c>
      <c r="R384">
        <f t="shared" si="16"/>
        <v>2.4185129341987879</v>
      </c>
      <c r="T384">
        <f t="shared" si="17"/>
        <v>4.6822410406088533E-3</v>
      </c>
    </row>
    <row r="385" spans="1:20" x14ac:dyDescent="0.25">
      <c r="A385">
        <v>1.643</v>
      </c>
      <c r="B385">
        <v>651.12</v>
      </c>
      <c r="C385">
        <v>0.11700000000000001</v>
      </c>
      <c r="D385">
        <v>2.17</v>
      </c>
      <c r="E385" s="7">
        <v>0.93795142316794256</v>
      </c>
      <c r="F385">
        <v>0.22040436862923221</v>
      </c>
      <c r="O385" s="7">
        <v>0.94040000000000001</v>
      </c>
      <c r="P385">
        <f t="shared" si="15"/>
        <v>0.26037609868752221</v>
      </c>
      <c r="Q385">
        <v>0.2147</v>
      </c>
      <c r="R385">
        <f t="shared" si="16"/>
        <v>2.6569020164099717</v>
      </c>
      <c r="T385">
        <f t="shared" si="17"/>
        <v>5.7043686292322093E-3</v>
      </c>
    </row>
    <row r="386" spans="1:20" x14ac:dyDescent="0.25">
      <c r="A386">
        <v>1.643</v>
      </c>
      <c r="B386">
        <v>658.32</v>
      </c>
      <c r="C386">
        <v>0.11700000000000001</v>
      </c>
      <c r="D386">
        <v>2.37</v>
      </c>
      <c r="E386" s="7">
        <v>0.92675387117221164</v>
      </c>
      <c r="F386">
        <v>0.24216265354866032</v>
      </c>
      <c r="O386" s="7">
        <v>0.92949999999999999</v>
      </c>
      <c r="P386">
        <f t="shared" si="15"/>
        <v>0.29544150917572376</v>
      </c>
      <c r="Q386">
        <v>0.23530000000000001</v>
      </c>
      <c r="R386">
        <f t="shared" si="16"/>
        <v>2.9165548443095228</v>
      </c>
      <c r="T386">
        <f t="shared" si="17"/>
        <v>6.862653548660308E-3</v>
      </c>
    </row>
    <row r="387" spans="1:20" x14ac:dyDescent="0.25">
      <c r="A387">
        <v>1.643</v>
      </c>
      <c r="B387">
        <v>665.52</v>
      </c>
      <c r="C387">
        <v>0.11700000000000001</v>
      </c>
      <c r="D387">
        <v>2.57</v>
      </c>
      <c r="E387" s="7">
        <v>0.91432240914631002</v>
      </c>
      <c r="F387">
        <v>0.26306789176379519</v>
      </c>
      <c r="O387" s="7">
        <v>0.91739999999999999</v>
      </c>
      <c r="P387">
        <f t="shared" ref="P387:P389" si="18">(ABS(O387-E387)/O387)*100</f>
        <v>0.33546880899171255</v>
      </c>
      <c r="Q387">
        <v>0.25509999999999999</v>
      </c>
      <c r="R387">
        <f t="shared" ref="R387:R389" si="19">(ABS(Q387-F387)/Q387)*100</f>
        <v>3.1234385589161895</v>
      </c>
      <c r="T387">
        <f t="shared" ref="T387:T389" si="20">ABS(Q387-F387)</f>
        <v>7.9678917637951985E-3</v>
      </c>
    </row>
    <row r="388" spans="1:20" x14ac:dyDescent="0.25">
      <c r="A388">
        <v>1.643</v>
      </c>
      <c r="B388">
        <v>672.72</v>
      </c>
      <c r="C388">
        <v>0.11700000000000001</v>
      </c>
      <c r="D388">
        <v>2.77</v>
      </c>
      <c r="E388" s="7">
        <v>0.90060454542015278</v>
      </c>
      <c r="F388">
        <v>0.28270717406182727</v>
      </c>
      <c r="O388" s="7">
        <v>0.90400000000000003</v>
      </c>
      <c r="P388">
        <f t="shared" si="18"/>
        <v>0.37560338272646526</v>
      </c>
      <c r="Q388">
        <v>0.2737</v>
      </c>
      <c r="R388">
        <f t="shared" si="19"/>
        <v>3.290892971073172</v>
      </c>
      <c r="T388">
        <f t="shared" si="20"/>
        <v>9.0071740618272722E-3</v>
      </c>
    </row>
    <row r="389" spans="1:20" x14ac:dyDescent="0.25">
      <c r="A389">
        <v>1.643</v>
      </c>
      <c r="B389">
        <v>673</v>
      </c>
      <c r="C389">
        <v>0.11700000000000001</v>
      </c>
      <c r="D389">
        <v>2.97</v>
      </c>
      <c r="E389" s="7">
        <v>0.88721257083500293</v>
      </c>
      <c r="F389">
        <v>0.28197141406632892</v>
      </c>
      <c r="O389" s="7">
        <v>0.89029999999999998</v>
      </c>
      <c r="P389">
        <f t="shared" si="18"/>
        <v>0.34678525946277061</v>
      </c>
      <c r="Q389">
        <v>0.27300000000000002</v>
      </c>
      <c r="R389">
        <f t="shared" si="19"/>
        <v>3.2862322587285338</v>
      </c>
      <c r="T389">
        <f t="shared" si="20"/>
        <v>8.9714140663288977E-3</v>
      </c>
    </row>
    <row r="390" spans="1:20" x14ac:dyDescent="0.25">
      <c r="A390" s="5">
        <v>8.2100000000000006E-2</v>
      </c>
      <c r="B390" s="5">
        <v>573</v>
      </c>
      <c r="C390" s="5">
        <v>0.23499999999999999</v>
      </c>
      <c r="D390" s="5">
        <v>0</v>
      </c>
      <c r="E390" s="5">
        <v>0.99999815273555781</v>
      </c>
      <c r="F390" s="5">
        <v>9.2486913592467135E-2</v>
      </c>
      <c r="G390" s="5" t="s">
        <v>33</v>
      </c>
      <c r="H390" s="5" t="s">
        <v>50</v>
      </c>
      <c r="O390" s="5">
        <v>1</v>
      </c>
      <c r="P390">
        <f>AVERAGE(P2:P389)</f>
        <v>0.3882018847663527</v>
      </c>
      <c r="R390">
        <f>AVERAGE(R2:R389)</f>
        <v>2.0685676708579099</v>
      </c>
      <c r="T390">
        <f>AVERAGE(T2:T389)</f>
        <v>4.1912254641701049E-3</v>
      </c>
    </row>
    <row r="391" spans="1:20" x14ac:dyDescent="0.25">
      <c r="A391">
        <v>8.2100000000000006E-2</v>
      </c>
      <c r="B391">
        <v>583</v>
      </c>
      <c r="C391">
        <v>0.23499999999999999</v>
      </c>
      <c r="D391">
        <v>0.33329999999999999</v>
      </c>
      <c r="E391" s="7">
        <v>0.99206867033901125</v>
      </c>
      <c r="F391">
        <v>0.11950314315351125</v>
      </c>
      <c r="O391" s="7">
        <v>0.99270000000000003</v>
      </c>
    </row>
    <row r="392" spans="1:20" x14ac:dyDescent="0.25">
      <c r="A392">
        <v>8.2100000000000006E-2</v>
      </c>
      <c r="B392">
        <v>593</v>
      </c>
      <c r="C392">
        <v>0.23499999999999999</v>
      </c>
      <c r="D392">
        <v>0.66669999999999996</v>
      </c>
      <c r="E392" s="7">
        <v>0.98204353073808881</v>
      </c>
      <c r="F392">
        <v>0.14866112803565321</v>
      </c>
      <c r="O392" s="7">
        <v>0.98340000000000005</v>
      </c>
    </row>
    <row r="393" spans="1:20" x14ac:dyDescent="0.25">
      <c r="A393">
        <v>8.2100000000000006E-2</v>
      </c>
      <c r="B393">
        <v>603</v>
      </c>
      <c r="C393">
        <v>0.23499999999999999</v>
      </c>
      <c r="D393">
        <v>1</v>
      </c>
      <c r="E393" s="7">
        <v>0.96954326727068729</v>
      </c>
      <c r="F393">
        <v>0.17673451048370808</v>
      </c>
      <c r="O393" s="7">
        <v>0.97189999999999999</v>
      </c>
    </row>
    <row r="394" spans="1:20" x14ac:dyDescent="0.25">
      <c r="A394">
        <v>8.2100000000000006E-2</v>
      </c>
      <c r="B394">
        <v>613</v>
      </c>
      <c r="C394">
        <v>0.23499999999999999</v>
      </c>
      <c r="D394">
        <v>1.3332999999999999</v>
      </c>
      <c r="E394" s="7">
        <v>0.95416534311631596</v>
      </c>
      <c r="F394">
        <v>0.199578070892443</v>
      </c>
      <c r="O394" s="7">
        <v>0.95750000000000002</v>
      </c>
    </row>
    <row r="395" spans="1:20" x14ac:dyDescent="0.25">
      <c r="A395">
        <v>8.2100000000000006E-2</v>
      </c>
      <c r="B395">
        <v>623</v>
      </c>
      <c r="C395">
        <v>0.23499999999999999</v>
      </c>
      <c r="D395">
        <v>1.6667000000000001</v>
      </c>
      <c r="E395" s="7">
        <v>0.93551268626221851</v>
      </c>
      <c r="F395">
        <v>0.21368577273893286</v>
      </c>
      <c r="O395" s="7">
        <v>0.94010000000000005</v>
      </c>
    </row>
    <row r="396" spans="1:20" x14ac:dyDescent="0.25">
      <c r="A396">
        <v>8.2100000000000006E-2</v>
      </c>
      <c r="B396">
        <v>633</v>
      </c>
      <c r="C396">
        <v>0.23499999999999999</v>
      </c>
      <c r="D396">
        <v>2</v>
      </c>
      <c r="E396" s="7">
        <v>0.91324216739893282</v>
      </c>
      <c r="F396">
        <v>0.21791833102046218</v>
      </c>
      <c r="O396" s="7">
        <v>0.91910000000000003</v>
      </c>
    </row>
    <row r="397" spans="1:20" x14ac:dyDescent="0.25">
      <c r="A397">
        <v>8.2100000000000006E-2</v>
      </c>
      <c r="B397">
        <v>643</v>
      </c>
      <c r="C397">
        <v>0.23499999999999999</v>
      </c>
      <c r="D397">
        <v>2.3332999999999999</v>
      </c>
      <c r="E397" s="7">
        <v>0.88706662869821495</v>
      </c>
      <c r="F397">
        <v>0.21401126484265359</v>
      </c>
      <c r="O397" s="7">
        <v>0.89439999999999997</v>
      </c>
    </row>
    <row r="398" spans="1:20" x14ac:dyDescent="0.25">
      <c r="A398">
        <v>8.2100000000000006E-2</v>
      </c>
      <c r="B398">
        <v>653</v>
      </c>
      <c r="C398">
        <v>0.23499999999999999</v>
      </c>
      <c r="D398">
        <v>2.6667000000000001</v>
      </c>
      <c r="E398" s="7">
        <v>0.85680805246076275</v>
      </c>
      <c r="F398">
        <v>0.2055072400812768</v>
      </c>
      <c r="O398" s="7">
        <v>0.86570000000000003</v>
      </c>
    </row>
    <row r="399" spans="1:20" x14ac:dyDescent="0.25">
      <c r="A399">
        <v>8.2100000000000006E-2</v>
      </c>
      <c r="B399">
        <v>663</v>
      </c>
      <c r="C399">
        <v>0.23499999999999999</v>
      </c>
      <c r="D399">
        <v>3</v>
      </c>
      <c r="E399" s="7">
        <v>0.82246597359911156</v>
      </c>
      <c r="F399">
        <v>0.19612245570124778</v>
      </c>
      <c r="O399" s="7">
        <v>0.83289999999999997</v>
      </c>
    </row>
    <row r="400" spans="1:20" x14ac:dyDescent="0.25">
      <c r="A400">
        <v>8.2100000000000006E-2</v>
      </c>
      <c r="B400">
        <v>673</v>
      </c>
      <c r="C400">
        <v>0.23499999999999999</v>
      </c>
      <c r="D400">
        <v>3.3332999999999999</v>
      </c>
      <c r="E400" s="7">
        <v>0.78419401558956414</v>
      </c>
      <c r="F400">
        <v>0.18863962558468619</v>
      </c>
      <c r="O400" s="7">
        <v>0.79620000000000002</v>
      </c>
    </row>
    <row r="401" spans="1:15" x14ac:dyDescent="0.25">
      <c r="A401">
        <v>8.2100000000000006E-2</v>
      </c>
      <c r="B401">
        <v>673</v>
      </c>
      <c r="C401">
        <v>0.23499999999999999</v>
      </c>
      <c r="D401">
        <v>3.6667000000000001</v>
      </c>
      <c r="E401" s="7">
        <v>0.74918939000973594</v>
      </c>
      <c r="F401">
        <v>0.19646769203349729</v>
      </c>
      <c r="O401" s="7">
        <v>0.75990000000000002</v>
      </c>
    </row>
    <row r="402" spans="1:15" x14ac:dyDescent="0.25">
      <c r="A402">
        <v>8.2100000000000006E-2</v>
      </c>
      <c r="B402">
        <v>673</v>
      </c>
      <c r="C402">
        <v>0.23499999999999999</v>
      </c>
      <c r="D402">
        <v>4</v>
      </c>
      <c r="E402" s="7">
        <v>0.71707430118192861</v>
      </c>
      <c r="F402">
        <v>0.20405598768152905</v>
      </c>
      <c r="O402" s="7">
        <v>0.72670000000000001</v>
      </c>
    </row>
    <row r="403" spans="1:15" x14ac:dyDescent="0.25">
      <c r="A403">
        <v>8.2100000000000006E-2</v>
      </c>
      <c r="B403">
        <v>673</v>
      </c>
      <c r="C403">
        <v>0.23499999999999999</v>
      </c>
      <c r="D403">
        <v>4.6666999999999996</v>
      </c>
      <c r="E403" s="7">
        <v>0.66017459037861392</v>
      </c>
      <c r="F403">
        <v>0.2184302626632125</v>
      </c>
      <c r="O403" s="7">
        <v>0.66830000000000001</v>
      </c>
    </row>
    <row r="404" spans="1:15" x14ac:dyDescent="0.25">
      <c r="A404">
        <v>8.2100000000000006E-2</v>
      </c>
      <c r="B404">
        <v>673</v>
      </c>
      <c r="C404">
        <v>0.23499999999999999</v>
      </c>
      <c r="D404">
        <v>5.3333000000000004</v>
      </c>
      <c r="E404" s="7">
        <v>0.61135678221614331</v>
      </c>
      <c r="F404">
        <v>0.23162715204424852</v>
      </c>
      <c r="O404" s="7">
        <v>0.61829999999999996</v>
      </c>
    </row>
    <row r="405" spans="1:15" x14ac:dyDescent="0.25">
      <c r="A405">
        <v>8.2100000000000006E-2</v>
      </c>
      <c r="B405">
        <v>673</v>
      </c>
      <c r="C405">
        <v>0.23499999999999999</v>
      </c>
      <c r="D405">
        <v>6</v>
      </c>
      <c r="E405" s="7">
        <v>0.56901948087181053</v>
      </c>
      <c r="F405">
        <v>0.24358368699584185</v>
      </c>
      <c r="O405" s="7">
        <v>0.57489999999999997</v>
      </c>
    </row>
    <row r="406" spans="1:15" x14ac:dyDescent="0.25">
      <c r="A406">
        <v>8.2100000000000006E-2</v>
      </c>
      <c r="B406">
        <v>673</v>
      </c>
      <c r="C406">
        <v>0.23499999999999999</v>
      </c>
      <c r="D406">
        <v>6.6666999999999996</v>
      </c>
      <c r="E406" s="7">
        <v>0.53197174149198145</v>
      </c>
      <c r="F406">
        <v>0.25427902691643905</v>
      </c>
      <c r="O406" s="7">
        <v>0.53700000000000003</v>
      </c>
    </row>
    <row r="407" spans="1:15" x14ac:dyDescent="0.25">
      <c r="A407">
        <v>8.2100000000000006E-2</v>
      </c>
      <c r="B407">
        <f>B406-((D407-D406)*60*0.2)</f>
        <v>666.60040000000004</v>
      </c>
      <c r="C407">
        <v>0.23499999999999999</v>
      </c>
      <c r="D407">
        <v>7.2</v>
      </c>
      <c r="E407" s="10">
        <v>0.5084500241391815</v>
      </c>
      <c r="F407">
        <v>0.26639718108787319</v>
      </c>
      <c r="O407" s="10">
        <v>0</v>
      </c>
    </row>
    <row r="408" spans="1:15" x14ac:dyDescent="0.25">
      <c r="A408">
        <v>8.2100000000000006E-2</v>
      </c>
      <c r="B408">
        <f>B407-((D408-D407)*60*0.2)</f>
        <v>647.00080000000003</v>
      </c>
      <c r="C408">
        <v>0.23499999999999999</v>
      </c>
      <c r="D408">
        <v>8.8332999999999995</v>
      </c>
      <c r="E408" s="10">
        <v>0.46563056097548</v>
      </c>
      <c r="F408">
        <v>0.25910639873905073</v>
      </c>
      <c r="O408" s="10">
        <v>0</v>
      </c>
    </row>
    <row r="409" spans="1:15" x14ac:dyDescent="0.25">
      <c r="A409">
        <v>8.2100000000000006E-2</v>
      </c>
      <c r="B409">
        <f>B408-((D409-D408)*60*0.2)</f>
        <v>631</v>
      </c>
      <c r="C409">
        <v>0.23499999999999999</v>
      </c>
      <c r="D409">
        <v>10.166700000000001</v>
      </c>
      <c r="E409" s="10">
        <v>0.44377475454289766</v>
      </c>
      <c r="F409">
        <v>0.21168059259658056</v>
      </c>
      <c r="O409" s="10">
        <v>0</v>
      </c>
    </row>
    <row r="410" spans="1:15" x14ac:dyDescent="0.25">
      <c r="A410">
        <v>8.2100000000000006E-2</v>
      </c>
      <c r="B410">
        <v>623</v>
      </c>
      <c r="C410">
        <v>0.23499999999999999</v>
      </c>
      <c r="D410">
        <v>11.4</v>
      </c>
      <c r="E410" s="10">
        <v>0.42813849286976008</v>
      </c>
      <c r="F410">
        <v>0.18021536003046035</v>
      </c>
      <c r="O410" s="10">
        <v>0</v>
      </c>
    </row>
    <row r="411" spans="1:15" x14ac:dyDescent="0.25">
      <c r="A411">
        <v>8.2100000000000006E-2</v>
      </c>
      <c r="B411">
        <v>623</v>
      </c>
      <c r="C411">
        <v>0.23499999999999999</v>
      </c>
      <c r="D411">
        <v>12.833299999999999</v>
      </c>
      <c r="E411" s="10">
        <v>0.41124650314707722</v>
      </c>
      <c r="F411">
        <v>0.1761667315400611</v>
      </c>
      <c r="O411" s="10">
        <v>0</v>
      </c>
    </row>
    <row r="412" spans="1:15" x14ac:dyDescent="0.25">
      <c r="A412">
        <v>8.2100000000000006E-2</v>
      </c>
      <c r="B412">
        <v>623</v>
      </c>
      <c r="C412">
        <v>0.23499999999999999</v>
      </c>
      <c r="D412">
        <v>14.166700000000001</v>
      </c>
      <c r="E412" s="10">
        <v>0.39664281425214859</v>
      </c>
      <c r="F412">
        <v>0.17246531567756573</v>
      </c>
      <c r="O412" s="10">
        <v>0</v>
      </c>
    </row>
    <row r="413" spans="1:15" x14ac:dyDescent="0.25">
      <c r="A413">
        <v>8.2100000000000006E-2</v>
      </c>
      <c r="B413">
        <v>623</v>
      </c>
      <c r="C413">
        <v>0.23499999999999999</v>
      </c>
      <c r="D413">
        <v>15.5</v>
      </c>
      <c r="E413" s="10">
        <v>0.38300382841996927</v>
      </c>
      <c r="F413">
        <v>0.16883759935842185</v>
      </c>
      <c r="O413" s="10">
        <v>0</v>
      </c>
    </row>
    <row r="414" spans="1:15" x14ac:dyDescent="0.25">
      <c r="A414">
        <v>8.2100000000000006E-2</v>
      </c>
      <c r="B414">
        <f t="shared" ref="B414:B420" si="21">B413-((D414-D413)*60*0.1)</f>
        <v>615.00019999999995</v>
      </c>
      <c r="C414">
        <v>0.23499999999999999</v>
      </c>
      <c r="D414">
        <v>16.833300000000001</v>
      </c>
      <c r="E414" s="10">
        <v>0.37229436301371277</v>
      </c>
      <c r="F414">
        <v>0.13839692013941615</v>
      </c>
      <c r="O414" s="10">
        <v>0</v>
      </c>
    </row>
    <row r="415" spans="1:15" x14ac:dyDescent="0.25">
      <c r="A415">
        <v>8.2100000000000006E-2</v>
      </c>
      <c r="B415">
        <f t="shared" si="21"/>
        <v>610.16</v>
      </c>
      <c r="C415">
        <v>0.23499999999999999</v>
      </c>
      <c r="D415">
        <v>17.64</v>
      </c>
      <c r="E415" s="10">
        <v>0.36673702340157788</v>
      </c>
      <c r="F415">
        <v>0.12158097434755108</v>
      </c>
      <c r="O415" s="10">
        <v>0</v>
      </c>
    </row>
    <row r="416" spans="1:15" x14ac:dyDescent="0.25">
      <c r="A416">
        <v>8.2100000000000006E-2</v>
      </c>
      <c r="B416">
        <f t="shared" si="21"/>
        <v>606.99979999999994</v>
      </c>
      <c r="C416">
        <v>0.23499999999999999</v>
      </c>
      <c r="D416">
        <v>18.166699999999999</v>
      </c>
      <c r="E416" s="10">
        <v>0.36344448676936603</v>
      </c>
      <c r="F416">
        <v>0.11136922301080468</v>
      </c>
      <c r="O416" s="10">
        <v>0</v>
      </c>
    </row>
    <row r="417" spans="1:15" x14ac:dyDescent="0.25">
      <c r="A417">
        <v>8.2100000000000006E-2</v>
      </c>
      <c r="B417">
        <f t="shared" si="21"/>
        <v>598.99999999999989</v>
      </c>
      <c r="C417">
        <v>0.23499999999999999</v>
      </c>
      <c r="D417">
        <v>19.5</v>
      </c>
      <c r="E417" s="10">
        <v>0.35673950979312435</v>
      </c>
      <c r="F417">
        <v>8.8463420901269935E-2</v>
      </c>
      <c r="O417" s="10">
        <v>0</v>
      </c>
    </row>
    <row r="418" spans="1:15" x14ac:dyDescent="0.25">
      <c r="A418">
        <v>8.2100000000000006E-2</v>
      </c>
      <c r="B418">
        <f t="shared" si="21"/>
        <v>591.00019999999984</v>
      </c>
      <c r="C418">
        <v>0.23499999999999999</v>
      </c>
      <c r="D418">
        <v>20.833300000000001</v>
      </c>
      <c r="E418" s="10">
        <v>0.35140542179243173</v>
      </c>
      <c r="F418">
        <v>6.9476185324689355E-2</v>
      </c>
      <c r="O418" s="10">
        <v>0</v>
      </c>
    </row>
    <row r="419" spans="1:15" x14ac:dyDescent="0.25">
      <c r="A419">
        <v>8.2100000000000006E-2</v>
      </c>
      <c r="B419">
        <f t="shared" si="21"/>
        <v>582.99979999999982</v>
      </c>
      <c r="C419">
        <v>0.23499999999999999</v>
      </c>
      <c r="D419">
        <v>22.166699999999999</v>
      </c>
      <c r="E419" s="10">
        <v>0.3471589605892037</v>
      </c>
      <c r="F419">
        <v>5.402450529731008E-2</v>
      </c>
      <c r="O419" s="10">
        <v>0</v>
      </c>
    </row>
    <row r="420" spans="1:15" x14ac:dyDescent="0.25">
      <c r="A420">
        <v>8.2100000000000006E-2</v>
      </c>
      <c r="B420">
        <f t="shared" si="21"/>
        <v>574.99999999999977</v>
      </c>
      <c r="C420">
        <v>0.23499999999999999</v>
      </c>
      <c r="D420">
        <v>23.5</v>
      </c>
      <c r="E420" s="10">
        <v>0.34378125283716798</v>
      </c>
      <c r="F420">
        <v>4.1625953611395476E-2</v>
      </c>
      <c r="O420" s="10">
        <v>0</v>
      </c>
    </row>
    <row r="421" spans="1:15" x14ac:dyDescent="0.25">
      <c r="A421">
        <v>8.2100000000000006E-2</v>
      </c>
      <c r="B421">
        <v>573</v>
      </c>
      <c r="C421">
        <v>0.23499999999999999</v>
      </c>
      <c r="D421">
        <v>24.166699999999999</v>
      </c>
      <c r="E421" s="10">
        <v>0.34220121944118853</v>
      </c>
      <c r="F421">
        <v>3.8857827983931961E-2</v>
      </c>
      <c r="O421" s="10">
        <v>0</v>
      </c>
    </row>
    <row r="422" spans="1:15" x14ac:dyDescent="0.25">
      <c r="A422">
        <v>8.2100000000000006E-2</v>
      </c>
      <c r="B422">
        <v>573</v>
      </c>
      <c r="C422">
        <v>0.23499999999999999</v>
      </c>
      <c r="D422">
        <v>24.833300000000001</v>
      </c>
      <c r="E422" s="10">
        <v>0.34063529689913263</v>
      </c>
      <c r="F422">
        <v>3.8697271186765872E-2</v>
      </c>
      <c r="O422" s="10">
        <v>0</v>
      </c>
    </row>
    <row r="423" spans="1:15" x14ac:dyDescent="0.25">
      <c r="A423">
        <v>8.2100000000000006E-2</v>
      </c>
      <c r="B423">
        <v>573</v>
      </c>
      <c r="C423">
        <v>0.23499999999999999</v>
      </c>
      <c r="D423">
        <v>26.166699999999999</v>
      </c>
      <c r="E423" s="10">
        <v>0.33754389602433038</v>
      </c>
      <c r="F423">
        <v>3.8379836419369352E-2</v>
      </c>
      <c r="O423" s="10">
        <v>0</v>
      </c>
    </row>
    <row r="424" spans="1:15" x14ac:dyDescent="0.25">
      <c r="A424">
        <v>8.2100000000000006E-2</v>
      </c>
      <c r="B424">
        <v>573</v>
      </c>
      <c r="C424">
        <v>0.23499999999999999</v>
      </c>
      <c r="D424">
        <v>27.5</v>
      </c>
      <c r="E424" s="10">
        <v>0.3345061145513275</v>
      </c>
      <c r="F424">
        <v>3.8067302247058524E-2</v>
      </c>
      <c r="O424" s="10">
        <v>0</v>
      </c>
    </row>
    <row r="425" spans="1:15" x14ac:dyDescent="0.25">
      <c r="A425">
        <v>8.2100000000000006E-2</v>
      </c>
      <c r="B425">
        <v>573</v>
      </c>
      <c r="C425">
        <v>0.23499999999999999</v>
      </c>
      <c r="D425">
        <v>28.166699999999999</v>
      </c>
      <c r="E425" s="10">
        <v>0.33300670703503543</v>
      </c>
      <c r="F425">
        <v>3.7912818504300658E-2</v>
      </c>
      <c r="O425" s="10">
        <v>0</v>
      </c>
    </row>
    <row r="426" spans="1:15" x14ac:dyDescent="0.25">
      <c r="A426">
        <v>8.2100000000000006E-2</v>
      </c>
      <c r="B426">
        <v>573</v>
      </c>
      <c r="C426">
        <v>0.23499999999999999</v>
      </c>
      <c r="D426">
        <v>29.5</v>
      </c>
      <c r="E426" s="10">
        <v>0.33004648424659361</v>
      </c>
      <c r="F426">
        <v>3.7607398051076373E-2</v>
      </c>
      <c r="O426" s="10">
        <v>0</v>
      </c>
    </row>
    <row r="427" spans="1:15" x14ac:dyDescent="0.25">
      <c r="A427">
        <v>8.2100000000000006E-2</v>
      </c>
      <c r="B427">
        <v>573</v>
      </c>
      <c r="C427">
        <v>0.23499999999999999</v>
      </c>
      <c r="D427">
        <v>30.5</v>
      </c>
      <c r="E427" s="10">
        <v>0.3278592020280468</v>
      </c>
      <c r="F427">
        <v>3.738135962035783E-2</v>
      </c>
      <c r="O427" s="10">
        <v>0</v>
      </c>
    </row>
    <row r="428" spans="1:15" x14ac:dyDescent="0.25">
      <c r="A428" s="5">
        <v>1.643</v>
      </c>
      <c r="B428" s="5">
        <v>573</v>
      </c>
      <c r="C428" s="5">
        <v>0.67100000000000004</v>
      </c>
      <c r="D428" s="5">
        <v>0</v>
      </c>
      <c r="E428" s="5">
        <v>0.99999894849578108</v>
      </c>
      <c r="F428" s="5">
        <v>0.1284969800760048</v>
      </c>
      <c r="G428" s="5" t="s">
        <v>34</v>
      </c>
      <c r="H428" s="5" t="s">
        <v>50</v>
      </c>
      <c r="O428" s="5">
        <v>1</v>
      </c>
    </row>
    <row r="429" spans="1:15" x14ac:dyDescent="0.25">
      <c r="A429">
        <v>1.643</v>
      </c>
      <c r="B429">
        <v>593.1</v>
      </c>
      <c r="C429">
        <v>0.67100000000000004</v>
      </c>
      <c r="D429">
        <v>0.67</v>
      </c>
      <c r="E429" s="7">
        <v>0.98876237334912431</v>
      </c>
      <c r="F429">
        <v>0.16217019720876333</v>
      </c>
      <c r="O429" s="7">
        <v>0.99039999999999995</v>
      </c>
    </row>
    <row r="430" spans="1:15" x14ac:dyDescent="0.25">
      <c r="A430">
        <v>1.643</v>
      </c>
      <c r="B430">
        <v>612.9</v>
      </c>
      <c r="C430">
        <v>0.67100000000000004</v>
      </c>
      <c r="D430">
        <v>1.33</v>
      </c>
      <c r="E430" s="7">
        <v>0.97208995222843753</v>
      </c>
      <c r="F430">
        <v>0.16562251269812078</v>
      </c>
      <c r="O430" s="7">
        <v>0.97599999999999998</v>
      </c>
    </row>
    <row r="431" spans="1:15" x14ac:dyDescent="0.25">
      <c r="A431">
        <v>1.643</v>
      </c>
      <c r="B431">
        <v>633</v>
      </c>
      <c r="C431">
        <v>0.67100000000000004</v>
      </c>
      <c r="D431">
        <v>2</v>
      </c>
      <c r="E431" s="7">
        <v>0.94754711277576842</v>
      </c>
      <c r="F431">
        <v>0.14799947648304229</v>
      </c>
      <c r="O431" s="7">
        <v>0.95450000000000002</v>
      </c>
    </row>
    <row r="432" spans="1:15" x14ac:dyDescent="0.25">
      <c r="A432">
        <v>1.643</v>
      </c>
      <c r="B432">
        <v>648</v>
      </c>
      <c r="C432">
        <v>0.67100000000000004</v>
      </c>
      <c r="D432">
        <v>2.66</v>
      </c>
      <c r="E432" s="7">
        <v>0.91701636957430033</v>
      </c>
      <c r="F432">
        <v>0.136312873404838</v>
      </c>
      <c r="O432" s="7">
        <v>0.92569999999999997</v>
      </c>
    </row>
    <row r="433" spans="1:15" x14ac:dyDescent="0.25">
      <c r="A433">
        <v>1.643</v>
      </c>
      <c r="B433">
        <v>648</v>
      </c>
      <c r="C433">
        <v>0.67100000000000004</v>
      </c>
      <c r="D433">
        <v>3.66</v>
      </c>
      <c r="E433" s="7">
        <v>0.87419867232747805</v>
      </c>
      <c r="F433">
        <v>0.14387338933600652</v>
      </c>
      <c r="O433" s="7">
        <v>0.88190000000000002</v>
      </c>
    </row>
    <row r="434" spans="1:15" x14ac:dyDescent="0.25">
      <c r="A434">
        <v>1.643</v>
      </c>
      <c r="B434">
        <v>648</v>
      </c>
      <c r="C434">
        <v>0.67100000000000004</v>
      </c>
      <c r="D434">
        <v>5.66</v>
      </c>
      <c r="E434" s="7">
        <v>0.79915038717234288</v>
      </c>
      <c r="F434">
        <v>0.15856213141338918</v>
      </c>
      <c r="O434" s="7">
        <v>0.80589999999999995</v>
      </c>
    </row>
    <row r="435" spans="1:15" x14ac:dyDescent="0.25">
      <c r="A435">
        <v>1.643</v>
      </c>
      <c r="B435">
        <v>648</v>
      </c>
      <c r="C435">
        <v>0.67100000000000004</v>
      </c>
      <c r="D435">
        <v>9.66</v>
      </c>
      <c r="E435" s="7">
        <v>0.68101991064996403</v>
      </c>
      <c r="F435">
        <v>0.18535341860234394</v>
      </c>
      <c r="O435" s="7">
        <v>0.68689999999999996</v>
      </c>
    </row>
    <row r="436" spans="1:15" x14ac:dyDescent="0.25">
      <c r="A436">
        <v>1.643</v>
      </c>
      <c r="B436">
        <f>B435+((D436-D435)*60*0.1)</f>
        <v>651.04020000000003</v>
      </c>
      <c r="C436">
        <v>0.67100000000000004</v>
      </c>
      <c r="D436">
        <v>10.166700000000001</v>
      </c>
      <c r="E436" s="10">
        <v>0.66769174478782201</v>
      </c>
      <c r="F436">
        <v>0.18569711486522172</v>
      </c>
      <c r="O436" s="10">
        <v>0</v>
      </c>
    </row>
    <row r="437" spans="1:15" x14ac:dyDescent="0.25">
      <c r="A437">
        <v>1.643</v>
      </c>
      <c r="B437">
        <f t="shared" ref="B437:B438" si="22">B436+((D437-D436)*60*0.1)</f>
        <v>658.44</v>
      </c>
      <c r="C437">
        <v>0.67100000000000004</v>
      </c>
      <c r="D437">
        <v>11.4</v>
      </c>
      <c r="E437" s="10">
        <v>0.63304501360487042</v>
      </c>
      <c r="F437">
        <v>0.18786767805795324</v>
      </c>
      <c r="O437" s="10">
        <v>0</v>
      </c>
    </row>
    <row r="438" spans="1:15" x14ac:dyDescent="0.25">
      <c r="A438">
        <v>1.643</v>
      </c>
      <c r="B438">
        <f t="shared" si="22"/>
        <v>667.03980000000001</v>
      </c>
      <c r="C438">
        <v>0.67100000000000004</v>
      </c>
      <c r="D438">
        <v>12.833299999999999</v>
      </c>
      <c r="E438" s="10">
        <v>0.59126031026494907</v>
      </c>
      <c r="F438">
        <v>0.19252818644393704</v>
      </c>
      <c r="O438" s="10">
        <v>0</v>
      </c>
    </row>
    <row r="439" spans="1:15" x14ac:dyDescent="0.25">
      <c r="A439">
        <v>1.643</v>
      </c>
      <c r="B439">
        <v>673</v>
      </c>
      <c r="C439">
        <v>0.67100000000000004</v>
      </c>
      <c r="D439">
        <v>14.166700000000001</v>
      </c>
      <c r="E439" s="10">
        <v>0.55335397330037284</v>
      </c>
      <c r="F439">
        <v>0.1997723548314371</v>
      </c>
      <c r="O439" s="10">
        <v>0</v>
      </c>
    </row>
    <row r="440" spans="1:15" x14ac:dyDescent="0.25">
      <c r="A440">
        <v>1.643</v>
      </c>
      <c r="B440">
        <v>673</v>
      </c>
      <c r="C440">
        <v>0.67100000000000004</v>
      </c>
      <c r="D440">
        <v>15.5</v>
      </c>
      <c r="E440" s="10">
        <v>0.5198540063291861</v>
      </c>
      <c r="F440">
        <v>0.2106238469554621</v>
      </c>
      <c r="O440" s="10">
        <v>0</v>
      </c>
    </row>
    <row r="441" spans="1:15" x14ac:dyDescent="0.25">
      <c r="A441">
        <v>1.643</v>
      </c>
      <c r="B441">
        <v>673</v>
      </c>
      <c r="C441">
        <v>0.67100000000000004</v>
      </c>
      <c r="D441">
        <v>16.833300000000001</v>
      </c>
      <c r="E441" s="10">
        <v>0.49004073779319307</v>
      </c>
      <c r="F441">
        <v>0.22087903985304647</v>
      </c>
      <c r="O441" s="10">
        <v>0</v>
      </c>
    </row>
    <row r="442" spans="1:15" x14ac:dyDescent="0.25">
      <c r="A442">
        <v>1.643</v>
      </c>
      <c r="B442">
        <v>673</v>
      </c>
      <c r="C442">
        <v>0.67100000000000004</v>
      </c>
      <c r="D442">
        <v>17.64</v>
      </c>
      <c r="E442" s="10">
        <v>0.47354733604707117</v>
      </c>
      <c r="F442">
        <v>0.22677550617419112</v>
      </c>
      <c r="O442" s="10">
        <v>0</v>
      </c>
    </row>
    <row r="443" spans="1:15" x14ac:dyDescent="0.25">
      <c r="A443">
        <v>1.643</v>
      </c>
      <c r="B443">
        <v>673</v>
      </c>
      <c r="C443">
        <v>0.67100000000000004</v>
      </c>
      <c r="D443">
        <v>18.166699999999999</v>
      </c>
      <c r="E443" s="10">
        <v>0.46334229692496598</v>
      </c>
      <c r="F443">
        <v>0.23049591753803059</v>
      </c>
      <c r="O443" s="10">
        <v>0</v>
      </c>
    </row>
    <row r="444" spans="1:15" x14ac:dyDescent="0.25">
      <c r="A444">
        <v>1.643</v>
      </c>
      <c r="B444">
        <v>673</v>
      </c>
      <c r="C444">
        <v>0.67100000000000004</v>
      </c>
      <c r="D444">
        <v>19.5</v>
      </c>
      <c r="E444" s="10">
        <v>0.4393037803947607</v>
      </c>
      <c r="F444">
        <v>0.23944822021060577</v>
      </c>
      <c r="O444" s="10">
        <v>0</v>
      </c>
    </row>
    <row r="445" spans="1:15" x14ac:dyDescent="0.25">
      <c r="A445">
        <v>1.643</v>
      </c>
      <c r="B445">
        <v>673</v>
      </c>
      <c r="C445">
        <v>0.67100000000000004</v>
      </c>
      <c r="D445">
        <v>20.833300000000001</v>
      </c>
      <c r="E445" s="10">
        <v>0.41754956726942011</v>
      </c>
      <c r="F445">
        <v>0.24772601412089074</v>
      </c>
      <c r="O445" s="10">
        <v>0</v>
      </c>
    </row>
    <row r="446" spans="1:15" x14ac:dyDescent="0.25">
      <c r="A446">
        <v>1.643</v>
      </c>
      <c r="B446">
        <v>673</v>
      </c>
      <c r="C446">
        <v>0.67100000000000004</v>
      </c>
      <c r="D446">
        <v>22.166699999999999</v>
      </c>
      <c r="E446" s="10">
        <v>0.39777119536008521</v>
      </c>
      <c r="F446">
        <v>0.25533015390305774</v>
      </c>
      <c r="O446" s="10">
        <v>0</v>
      </c>
    </row>
    <row r="447" spans="1:15" x14ac:dyDescent="0.25">
      <c r="A447">
        <v>1.643</v>
      </c>
      <c r="B447">
        <v>673</v>
      </c>
      <c r="C447">
        <v>0.67100000000000004</v>
      </c>
      <c r="D447">
        <v>23.5</v>
      </c>
      <c r="E447" s="10">
        <v>0.37971692754696273</v>
      </c>
      <c r="F447">
        <v>0.26226849357584947</v>
      </c>
      <c r="O447" s="10">
        <v>0</v>
      </c>
    </row>
    <row r="448" spans="1:15" x14ac:dyDescent="0.25">
      <c r="A448">
        <v>1.643</v>
      </c>
      <c r="B448">
        <v>673</v>
      </c>
      <c r="C448">
        <v>0.67100000000000004</v>
      </c>
      <c r="D448">
        <v>24.166699999999999</v>
      </c>
      <c r="E448" s="10">
        <v>0.37126717711747892</v>
      </c>
      <c r="F448">
        <v>0.26549311010718413</v>
      </c>
      <c r="O448" s="10">
        <v>0</v>
      </c>
    </row>
    <row r="449" spans="1:15" x14ac:dyDescent="0.25">
      <c r="A449">
        <v>1.643</v>
      </c>
      <c r="B449">
        <v>673</v>
      </c>
      <c r="C449">
        <v>0.67100000000000004</v>
      </c>
      <c r="D449">
        <v>24.833300000000001</v>
      </c>
      <c r="E449" s="10">
        <v>0.36317221350537282</v>
      </c>
      <c r="F449">
        <v>0.26855722476012944</v>
      </c>
      <c r="O449" s="10">
        <v>0</v>
      </c>
    </row>
    <row r="450" spans="1:15" x14ac:dyDescent="0.25">
      <c r="A450">
        <v>1.643</v>
      </c>
      <c r="B450">
        <v>673</v>
      </c>
      <c r="C450">
        <v>0.67100000000000004</v>
      </c>
      <c r="D450">
        <v>26.166699999999999</v>
      </c>
      <c r="E450" s="10">
        <v>0.34795648493479869</v>
      </c>
      <c r="F450">
        <v>0.27421732101930152</v>
      </c>
      <c r="O450" s="10">
        <v>0</v>
      </c>
    </row>
    <row r="451" spans="1:15" x14ac:dyDescent="0.25">
      <c r="A451">
        <v>1.643</v>
      </c>
      <c r="B451">
        <v>673</v>
      </c>
      <c r="C451">
        <v>0.67100000000000004</v>
      </c>
      <c r="D451">
        <v>27.5</v>
      </c>
      <c r="E451" s="10">
        <v>0.33391974230964511</v>
      </c>
      <c r="F451">
        <v>0.27927216510618241</v>
      </c>
      <c r="O451" s="10">
        <v>0</v>
      </c>
    </row>
    <row r="452" spans="1:15" x14ac:dyDescent="0.25">
      <c r="A452">
        <v>1.643</v>
      </c>
      <c r="B452">
        <v>673</v>
      </c>
      <c r="C452">
        <v>0.67100000000000004</v>
      </c>
      <c r="D452">
        <v>28.166699999999999</v>
      </c>
      <c r="E452" s="10">
        <v>0.32730117060053338</v>
      </c>
      <c r="F452">
        <v>0.28158125827575115</v>
      </c>
      <c r="O452" s="10">
        <v>0</v>
      </c>
    </row>
    <row r="453" spans="1:15" x14ac:dyDescent="0.25">
      <c r="A453">
        <v>1.643</v>
      </c>
      <c r="B453">
        <v>673</v>
      </c>
      <c r="C453">
        <v>0.67100000000000004</v>
      </c>
      <c r="D453">
        <v>29.5</v>
      </c>
      <c r="E453" s="10">
        <v>0.31479323556099192</v>
      </c>
      <c r="F453">
        <v>0.28577973020575809</v>
      </c>
      <c r="O453" s="10">
        <v>0</v>
      </c>
    </row>
    <row r="454" spans="1:15" x14ac:dyDescent="0.25">
      <c r="A454">
        <v>1.643</v>
      </c>
      <c r="B454">
        <v>673</v>
      </c>
      <c r="C454">
        <v>0.67100000000000004</v>
      </c>
      <c r="D454">
        <v>30.5</v>
      </c>
      <c r="E454" s="10">
        <v>0.30599872813241485</v>
      </c>
      <c r="F454">
        <v>0.28857609799807954</v>
      </c>
      <c r="O454" s="10">
        <v>0</v>
      </c>
    </row>
    <row r="455" spans="1:15" x14ac:dyDescent="0.25">
      <c r="A455" s="5">
        <v>1.643</v>
      </c>
      <c r="B455" s="5">
        <v>573</v>
      </c>
      <c r="C455" s="5">
        <v>0.46899999999999997</v>
      </c>
      <c r="D455" s="5">
        <v>0</v>
      </c>
      <c r="E455" s="5">
        <v>0.99999894849578108</v>
      </c>
      <c r="F455" s="5">
        <v>0.11236898798833612</v>
      </c>
      <c r="G455" s="5" t="s">
        <v>35</v>
      </c>
      <c r="H455" s="5" t="s">
        <v>50</v>
      </c>
      <c r="O455" s="5">
        <v>1</v>
      </c>
    </row>
    <row r="456" spans="1:15" x14ac:dyDescent="0.25">
      <c r="A456">
        <v>1.643</v>
      </c>
      <c r="B456">
        <v>583</v>
      </c>
      <c r="C456">
        <v>0.46899999999999997</v>
      </c>
      <c r="D456">
        <v>0.33329999999999999</v>
      </c>
      <c r="E456" s="7">
        <v>0.99555287156850736</v>
      </c>
      <c r="F456">
        <v>0.13778267748857292</v>
      </c>
      <c r="O456" s="7">
        <v>0.99590000000000001</v>
      </c>
    </row>
    <row r="457" spans="1:15" x14ac:dyDescent="0.25">
      <c r="A457">
        <v>1.643</v>
      </c>
      <c r="B457">
        <v>593</v>
      </c>
      <c r="C457">
        <v>0.46899999999999997</v>
      </c>
      <c r="D457">
        <v>0.66669999999999996</v>
      </c>
      <c r="E457" s="7">
        <v>0.98999137614656463</v>
      </c>
      <c r="F457">
        <v>0.16209039357262936</v>
      </c>
      <c r="O457" s="7">
        <v>0.99070000000000003</v>
      </c>
    </row>
    <row r="458" spans="1:15" x14ac:dyDescent="0.25">
      <c r="A458">
        <v>1.643</v>
      </c>
      <c r="B458">
        <v>603</v>
      </c>
      <c r="C458">
        <v>0.46899999999999997</v>
      </c>
      <c r="D458">
        <v>1</v>
      </c>
      <c r="E458" s="7">
        <v>0.98311456373984041</v>
      </c>
      <c r="F458">
        <v>0.18223127066856479</v>
      </c>
      <c r="O458" s="7">
        <v>0.98429999999999995</v>
      </c>
    </row>
    <row r="459" spans="1:15" x14ac:dyDescent="0.25">
      <c r="A459">
        <v>1.643</v>
      </c>
      <c r="B459">
        <v>613</v>
      </c>
      <c r="C459">
        <v>0.46899999999999997</v>
      </c>
      <c r="D459">
        <v>1.3332999999999999</v>
      </c>
      <c r="E459" s="7">
        <v>0.97470169615074975</v>
      </c>
      <c r="F459">
        <v>0.19568492592847408</v>
      </c>
      <c r="O459" s="7">
        <v>0.97640000000000005</v>
      </c>
    </row>
    <row r="460" spans="1:15" x14ac:dyDescent="0.25">
      <c r="A460">
        <v>1.643</v>
      </c>
      <c r="B460">
        <v>623</v>
      </c>
      <c r="C460">
        <v>0.46899999999999997</v>
      </c>
      <c r="D460">
        <v>1.6667000000000001</v>
      </c>
      <c r="E460" s="7">
        <v>0.96452013627820843</v>
      </c>
      <c r="F460">
        <v>0.20155548419474464</v>
      </c>
      <c r="O460" s="7">
        <v>0.96689999999999998</v>
      </c>
    </row>
    <row r="461" spans="1:15" x14ac:dyDescent="0.25">
      <c r="A461">
        <v>1.643</v>
      </c>
      <c r="B461">
        <v>633</v>
      </c>
      <c r="C461">
        <v>0.46899999999999997</v>
      </c>
      <c r="D461">
        <v>2</v>
      </c>
      <c r="E461" s="7">
        <v>0.95234341835983594</v>
      </c>
      <c r="F461">
        <v>0.20090293323313321</v>
      </c>
      <c r="O461" s="7">
        <v>0.95540000000000003</v>
      </c>
    </row>
    <row r="462" spans="1:15" x14ac:dyDescent="0.25">
      <c r="A462">
        <v>1.643</v>
      </c>
      <c r="B462">
        <v>643</v>
      </c>
      <c r="C462">
        <v>0.46899999999999997</v>
      </c>
      <c r="D462">
        <v>2.3332999999999999</v>
      </c>
      <c r="E462" s="7">
        <v>0.93794293918207872</v>
      </c>
      <c r="F462">
        <v>0.19613200681771373</v>
      </c>
      <c r="O462" s="7">
        <v>0.94179999999999997</v>
      </c>
    </row>
    <row r="463" spans="1:15" x14ac:dyDescent="0.25">
      <c r="A463">
        <v>1.643</v>
      </c>
      <c r="B463">
        <v>653</v>
      </c>
      <c r="C463">
        <v>0.46899999999999997</v>
      </c>
      <c r="D463">
        <v>2.6667000000000001</v>
      </c>
      <c r="E463" s="7">
        <v>0.92110768008598698</v>
      </c>
      <c r="F463">
        <v>0.18997816544643892</v>
      </c>
      <c r="O463" s="7">
        <v>0.92579999999999996</v>
      </c>
    </row>
    <row r="464" spans="1:15" x14ac:dyDescent="0.25">
      <c r="A464">
        <v>1.643</v>
      </c>
      <c r="B464">
        <v>663</v>
      </c>
      <c r="C464">
        <v>0.46899999999999997</v>
      </c>
      <c r="D464">
        <v>3</v>
      </c>
      <c r="E464" s="7">
        <v>0.90167549957912452</v>
      </c>
      <c r="F464">
        <v>0.18471453838986057</v>
      </c>
      <c r="O464" s="7">
        <v>0.9073</v>
      </c>
    </row>
    <row r="465" spans="1:15" x14ac:dyDescent="0.25">
      <c r="A465">
        <v>1.643</v>
      </c>
      <c r="B465">
        <v>673</v>
      </c>
      <c r="C465">
        <v>0.46899999999999997</v>
      </c>
      <c r="D465">
        <v>3.3332999999999999</v>
      </c>
      <c r="E465" s="7">
        <v>0.87951821018112331</v>
      </c>
      <c r="F465">
        <v>0.18181439756204584</v>
      </c>
      <c r="O465" s="7">
        <v>0.88619999999999999</v>
      </c>
    </row>
    <row r="466" spans="1:15" x14ac:dyDescent="0.25">
      <c r="A466">
        <v>1.643</v>
      </c>
      <c r="B466">
        <v>673</v>
      </c>
      <c r="C466">
        <v>0.46899999999999997</v>
      </c>
      <c r="D466">
        <v>3.6667000000000001</v>
      </c>
      <c r="E466" s="7">
        <v>0.85837650688242983</v>
      </c>
      <c r="F466">
        <v>0.18590874588391496</v>
      </c>
      <c r="O466" s="7">
        <v>0.86450000000000005</v>
      </c>
    </row>
    <row r="467" spans="1:15" x14ac:dyDescent="0.25">
      <c r="A467">
        <v>1.643</v>
      </c>
      <c r="B467">
        <v>673</v>
      </c>
      <c r="C467">
        <v>0.46899999999999997</v>
      </c>
      <c r="D467">
        <v>4</v>
      </c>
      <c r="E467" s="7">
        <v>0.83819487740138743</v>
      </c>
      <c r="F467">
        <v>0.18995152233380205</v>
      </c>
      <c r="O467" s="7">
        <v>0.84389999999999998</v>
      </c>
    </row>
    <row r="468" spans="1:15" x14ac:dyDescent="0.25">
      <c r="A468">
        <v>1.643</v>
      </c>
      <c r="B468">
        <v>673</v>
      </c>
      <c r="C468">
        <v>0.46899999999999997</v>
      </c>
      <c r="D468">
        <v>4.3333000000000004</v>
      </c>
      <c r="E468" s="7">
        <v>0.81890454879844077</v>
      </c>
      <c r="F468">
        <v>0.19393936673368362</v>
      </c>
      <c r="O468" s="7">
        <v>0.82420000000000004</v>
      </c>
    </row>
    <row r="469" spans="1:15" x14ac:dyDescent="0.25">
      <c r="A469">
        <v>1.643</v>
      </c>
      <c r="B469">
        <v>673</v>
      </c>
      <c r="C469">
        <v>0.46899999999999997</v>
      </c>
      <c r="D469">
        <v>4.5</v>
      </c>
      <c r="E469" s="7">
        <v>0.80957284821289799</v>
      </c>
      <c r="F469">
        <v>0.19591197474695946</v>
      </c>
      <c r="O469" s="10">
        <v>0</v>
      </c>
    </row>
    <row r="470" spans="1:15" x14ac:dyDescent="0.25">
      <c r="A470">
        <v>1.643</v>
      </c>
      <c r="B470">
        <v>673</v>
      </c>
      <c r="C470">
        <v>0.46899999999999997</v>
      </c>
      <c r="D470">
        <v>4.8333000000000004</v>
      </c>
      <c r="E470" s="10">
        <v>0.7915141946733395</v>
      </c>
      <c r="F470">
        <v>0.19980983546024303</v>
      </c>
      <c r="O470" s="10">
        <v>0</v>
      </c>
    </row>
    <row r="471" spans="1:15" x14ac:dyDescent="0.25">
      <c r="A471">
        <v>1.643</v>
      </c>
      <c r="B471">
        <v>673</v>
      </c>
      <c r="C471">
        <v>0.46899999999999997</v>
      </c>
      <c r="D471">
        <v>7.2</v>
      </c>
      <c r="E471" s="10">
        <v>0.68262611368122061</v>
      </c>
      <c r="F471">
        <v>0.22548346418012988</v>
      </c>
      <c r="O471" s="10">
        <v>0</v>
      </c>
    </row>
    <row r="472" spans="1:15" x14ac:dyDescent="0.25">
      <c r="A472">
        <v>1.643</v>
      </c>
      <c r="B472">
        <v>673</v>
      </c>
      <c r="C472">
        <v>0.46899999999999997</v>
      </c>
      <c r="D472">
        <v>8.8332999999999995</v>
      </c>
      <c r="E472" s="10">
        <v>0.62291585730945898</v>
      </c>
      <c r="F472">
        <v>0.24092675016286805</v>
      </c>
      <c r="O472" s="10">
        <v>0</v>
      </c>
    </row>
    <row r="473" spans="1:15" x14ac:dyDescent="0.25">
      <c r="A473">
        <v>1.643</v>
      </c>
      <c r="B473">
        <v>673</v>
      </c>
      <c r="C473">
        <v>0.46899999999999997</v>
      </c>
      <c r="D473">
        <v>10.166700000000001</v>
      </c>
      <c r="E473" s="10">
        <v>0.58114567357396296</v>
      </c>
      <c r="F473">
        <v>0.25208690367930875</v>
      </c>
      <c r="O473" s="10">
        <v>0</v>
      </c>
    </row>
    <row r="474" spans="1:15" x14ac:dyDescent="0.25">
      <c r="A474">
        <v>1.643</v>
      </c>
      <c r="B474">
        <v>673</v>
      </c>
      <c r="C474">
        <v>0.46899999999999997</v>
      </c>
      <c r="D474">
        <v>11.4</v>
      </c>
      <c r="E474" s="10">
        <v>0.54703858558936325</v>
      </c>
      <c r="F474">
        <v>0.26125721997734352</v>
      </c>
      <c r="O474" s="10">
        <v>0</v>
      </c>
    </row>
    <row r="475" spans="1:15" x14ac:dyDescent="0.25">
      <c r="A475">
        <v>1.643</v>
      </c>
      <c r="B475">
        <v>673</v>
      </c>
      <c r="C475">
        <v>0.46899999999999997</v>
      </c>
      <c r="D475">
        <v>12.833299999999999</v>
      </c>
      <c r="E475" s="10">
        <v>0.51194078106290664</v>
      </c>
      <c r="F475">
        <v>0.27056352800733868</v>
      </c>
      <c r="O475" s="10">
        <v>0</v>
      </c>
    </row>
    <row r="476" spans="1:15" x14ac:dyDescent="0.25">
      <c r="A476">
        <v>1.643</v>
      </c>
      <c r="B476">
        <v>673</v>
      </c>
      <c r="C476">
        <v>0.46899999999999997</v>
      </c>
      <c r="D476">
        <v>14.166700000000001</v>
      </c>
      <c r="E476" s="10">
        <v>0.48296789115622851</v>
      </c>
      <c r="F476">
        <v>0.27797534509698724</v>
      </c>
      <c r="O476" s="10">
        <v>0</v>
      </c>
    </row>
    <row r="477" spans="1:15" x14ac:dyDescent="0.25">
      <c r="A477">
        <v>1.643</v>
      </c>
      <c r="B477">
        <v>673</v>
      </c>
      <c r="C477">
        <v>0.46899999999999997</v>
      </c>
      <c r="D477">
        <v>15.5</v>
      </c>
      <c r="E477" s="10">
        <v>0.45698781312410425</v>
      </c>
      <c r="F477">
        <v>0.284256186932629</v>
      </c>
      <c r="O477" s="10">
        <v>0</v>
      </c>
    </row>
    <row r="478" spans="1:15" x14ac:dyDescent="0.25">
      <c r="A478">
        <v>1.643</v>
      </c>
      <c r="B478">
        <v>673</v>
      </c>
      <c r="C478">
        <v>0.46899999999999997</v>
      </c>
      <c r="D478">
        <v>16.833300000000001</v>
      </c>
      <c r="E478" s="10">
        <v>0.43356322904652816</v>
      </c>
      <c r="F478">
        <v>0.28948278584464615</v>
      </c>
      <c r="O478" s="10">
        <v>0</v>
      </c>
    </row>
    <row r="479" spans="1:15" x14ac:dyDescent="0.25">
      <c r="A479">
        <v>1.643</v>
      </c>
      <c r="B479">
        <v>673</v>
      </c>
      <c r="C479">
        <v>0.46899999999999997</v>
      </c>
      <c r="D479">
        <v>17.64</v>
      </c>
      <c r="E479" s="10">
        <v>0.42047879620174095</v>
      </c>
      <c r="F479">
        <v>0.29216675569171668</v>
      </c>
      <c r="O479" s="10">
        <v>0</v>
      </c>
    </row>
    <row r="480" spans="1:15" x14ac:dyDescent="0.25">
      <c r="A480">
        <v>1.643</v>
      </c>
      <c r="B480">
        <v>673</v>
      </c>
      <c r="C480">
        <v>0.46899999999999997</v>
      </c>
      <c r="D480">
        <v>18.166699999999999</v>
      </c>
      <c r="E480" s="10">
        <v>0.41233760454048501</v>
      </c>
      <c r="F480">
        <v>0.29373517641888486</v>
      </c>
      <c r="O480" s="10">
        <v>0</v>
      </c>
    </row>
    <row r="481" spans="1:15" x14ac:dyDescent="0.25">
      <c r="A481">
        <v>1.643</v>
      </c>
      <c r="B481">
        <f>B480-((D481-D480)*60*0.1)</f>
        <v>665.00019999999995</v>
      </c>
      <c r="C481">
        <v>0.46899999999999997</v>
      </c>
      <c r="D481">
        <v>19.5</v>
      </c>
      <c r="E481" s="10">
        <v>0.39544536298048455</v>
      </c>
      <c r="F481">
        <v>0.28858532841130902</v>
      </c>
      <c r="O481" s="10">
        <v>0</v>
      </c>
    </row>
    <row r="482" spans="1:15" x14ac:dyDescent="0.25">
      <c r="A482">
        <v>1.643</v>
      </c>
      <c r="B482">
        <f t="shared" ref="B482:B491" si="23">B481-((D482-D481)*60*0.1)</f>
        <v>657.0003999999999</v>
      </c>
      <c r="C482">
        <v>0.46899999999999997</v>
      </c>
      <c r="D482">
        <v>20.833300000000001</v>
      </c>
      <c r="E482" s="10">
        <v>0.38185495813771725</v>
      </c>
      <c r="F482">
        <v>0.27620348579059911</v>
      </c>
      <c r="O482" s="10">
        <v>0</v>
      </c>
    </row>
    <row r="483" spans="1:15" x14ac:dyDescent="0.25">
      <c r="A483">
        <v>1.643</v>
      </c>
      <c r="B483">
        <f t="shared" si="23"/>
        <v>648.99999999999989</v>
      </c>
      <c r="C483">
        <v>0.46899999999999997</v>
      </c>
      <c r="D483">
        <v>22.166699999999999</v>
      </c>
      <c r="E483" s="10">
        <v>0.37083177296509351</v>
      </c>
      <c r="F483">
        <v>0.25753421510950697</v>
      </c>
      <c r="O483" s="10">
        <v>0</v>
      </c>
    </row>
    <row r="484" spans="1:15" x14ac:dyDescent="0.25">
      <c r="A484">
        <v>1.643</v>
      </c>
      <c r="B484">
        <f t="shared" si="23"/>
        <v>641.00019999999984</v>
      </c>
      <c r="C484">
        <v>0.46899999999999997</v>
      </c>
      <c r="D484">
        <v>23.5</v>
      </c>
      <c r="E484" s="10">
        <v>0.361839391178638</v>
      </c>
      <c r="F484">
        <v>0.23417767830794542</v>
      </c>
      <c r="O484" s="10">
        <v>0</v>
      </c>
    </row>
    <row r="485" spans="1:15" x14ac:dyDescent="0.25">
      <c r="A485">
        <v>1.643</v>
      </c>
      <c r="B485">
        <f t="shared" si="23"/>
        <v>636.99999999999989</v>
      </c>
      <c r="C485">
        <v>0.46899999999999997</v>
      </c>
      <c r="D485">
        <v>24.166699999999999</v>
      </c>
      <c r="E485" s="10">
        <v>0.35781859162675289</v>
      </c>
      <c r="F485">
        <v>0.22129424412452212</v>
      </c>
      <c r="O485" s="10">
        <v>0</v>
      </c>
    </row>
    <row r="486" spans="1:15" x14ac:dyDescent="0.25">
      <c r="A486">
        <v>1.643</v>
      </c>
      <c r="B486">
        <f t="shared" si="23"/>
        <v>633.0003999999999</v>
      </c>
      <c r="C486">
        <v>0.46899999999999997</v>
      </c>
      <c r="D486">
        <v>24.833300000000001</v>
      </c>
      <c r="E486" s="10">
        <v>0.35417791632323958</v>
      </c>
      <c r="F486">
        <v>0.20795557150677296</v>
      </c>
      <c r="O486" s="10">
        <v>0</v>
      </c>
    </row>
    <row r="487" spans="1:15" x14ac:dyDescent="0.25">
      <c r="A487">
        <v>1.643</v>
      </c>
      <c r="B487">
        <f t="shared" si="23"/>
        <v>624.99999999999989</v>
      </c>
      <c r="C487">
        <v>0.46899999999999997</v>
      </c>
      <c r="D487">
        <v>26.166699999999999</v>
      </c>
      <c r="E487" s="10">
        <v>0.34813730570425949</v>
      </c>
      <c r="F487">
        <v>0.18087604679694735</v>
      </c>
      <c r="O487" s="10">
        <v>0</v>
      </c>
    </row>
    <row r="488" spans="1:15" x14ac:dyDescent="0.25">
      <c r="A488">
        <v>1.643</v>
      </c>
      <c r="B488">
        <f t="shared" si="23"/>
        <v>617.00019999999984</v>
      </c>
      <c r="C488">
        <v>0.46899999999999997</v>
      </c>
      <c r="D488">
        <v>27.5</v>
      </c>
      <c r="E488" s="10">
        <v>0.34317007379049225</v>
      </c>
      <c r="F488">
        <v>0.15441171177869067</v>
      </c>
      <c r="O488" s="10">
        <v>0</v>
      </c>
    </row>
    <row r="489" spans="1:15" x14ac:dyDescent="0.25">
      <c r="A489">
        <v>1.643</v>
      </c>
      <c r="B489">
        <f t="shared" si="23"/>
        <v>612.99999999999989</v>
      </c>
      <c r="C489">
        <v>0.46899999999999997</v>
      </c>
      <c r="D489">
        <v>28.166699999999999</v>
      </c>
      <c r="E489" s="10">
        <v>0.34093274435454268</v>
      </c>
      <c r="F489">
        <v>0.14174430660650739</v>
      </c>
      <c r="O489" s="10">
        <v>0</v>
      </c>
    </row>
    <row r="490" spans="1:15" x14ac:dyDescent="0.25">
      <c r="A490">
        <v>1.643</v>
      </c>
      <c r="B490">
        <f t="shared" si="23"/>
        <v>605.00019999999984</v>
      </c>
      <c r="C490">
        <v>0.46899999999999997</v>
      </c>
      <c r="D490">
        <v>29.5</v>
      </c>
      <c r="E490" s="10">
        <v>0.33723024092304021</v>
      </c>
      <c r="F490">
        <v>0.11813530853162869</v>
      </c>
      <c r="O490" s="10">
        <v>0</v>
      </c>
    </row>
    <row r="491" spans="1:15" x14ac:dyDescent="0.25">
      <c r="A491">
        <v>1.643</v>
      </c>
      <c r="B491">
        <f t="shared" si="23"/>
        <v>599.00019999999984</v>
      </c>
      <c r="C491">
        <v>0.46899999999999997</v>
      </c>
      <c r="D491">
        <v>30.5</v>
      </c>
      <c r="E491" s="10">
        <v>0.33484036064620365</v>
      </c>
      <c r="F491">
        <v>0.10209774481174691</v>
      </c>
      <c r="O491" s="10">
        <v>0</v>
      </c>
    </row>
    <row r="492" spans="1:15" x14ac:dyDescent="0.25">
      <c r="A492" s="5">
        <v>4.8888888890000004</v>
      </c>
      <c r="B492" s="5">
        <v>573</v>
      </c>
      <c r="C492" s="5">
        <v>1.1080000000000001</v>
      </c>
      <c r="D492" s="5">
        <v>0</v>
      </c>
      <c r="E492" s="5">
        <v>0.99999967422341818</v>
      </c>
      <c r="F492" s="5">
        <v>0.11841136678918263</v>
      </c>
      <c r="G492" s="5" t="s">
        <v>36</v>
      </c>
      <c r="H492" s="5" t="s">
        <v>50</v>
      </c>
      <c r="O492" s="5">
        <v>1</v>
      </c>
    </row>
    <row r="493" spans="1:15" x14ac:dyDescent="0.25">
      <c r="A493">
        <v>4.8888888890000004</v>
      </c>
      <c r="B493">
        <v>583</v>
      </c>
      <c r="C493">
        <v>1.1080000000000001</v>
      </c>
      <c r="D493">
        <v>0.33329999999999999</v>
      </c>
      <c r="E493" s="7">
        <v>0.99867004547605143</v>
      </c>
      <c r="F493" s="11">
        <v>0.14009143499839763</v>
      </c>
      <c r="O493" s="7">
        <v>0.99590000000000001</v>
      </c>
    </row>
    <row r="494" spans="1:15" x14ac:dyDescent="0.25">
      <c r="A494">
        <v>4.8888888890000004</v>
      </c>
      <c r="B494">
        <v>593</v>
      </c>
      <c r="C494">
        <v>1.1080000000000001</v>
      </c>
      <c r="D494">
        <v>0.66669999999999996</v>
      </c>
      <c r="E494" s="7">
        <v>0.99705830676874918</v>
      </c>
      <c r="F494" s="11">
        <v>0.16143957291584221</v>
      </c>
      <c r="O494" s="7">
        <v>0.99070000000000003</v>
      </c>
    </row>
    <row r="495" spans="1:15" x14ac:dyDescent="0.25">
      <c r="A495">
        <v>4.8888888890000004</v>
      </c>
      <c r="B495">
        <v>603</v>
      </c>
      <c r="C495">
        <v>1.1080000000000001</v>
      </c>
      <c r="D495">
        <v>1</v>
      </c>
      <c r="E495" s="7">
        <v>0.99512329120469389</v>
      </c>
      <c r="F495">
        <v>0.1814933062473125</v>
      </c>
      <c r="O495" s="7">
        <v>0.98429999999999995</v>
      </c>
    </row>
    <row r="496" spans="1:15" x14ac:dyDescent="0.25">
      <c r="A496">
        <v>4.8888888890000004</v>
      </c>
      <c r="B496">
        <v>613</v>
      </c>
      <c r="C496">
        <v>1.1080000000000001</v>
      </c>
      <c r="D496">
        <v>1.3332999999999999</v>
      </c>
      <c r="E496" s="7">
        <v>0.9928194703853096</v>
      </c>
      <c r="F496">
        <v>0.19963489076526475</v>
      </c>
      <c r="O496" s="7">
        <v>0.97640000000000005</v>
      </c>
    </row>
    <row r="497" spans="1:15" x14ac:dyDescent="0.25">
      <c r="A497">
        <v>4.8888888890000004</v>
      </c>
      <c r="B497">
        <v>623</v>
      </c>
      <c r="C497">
        <v>1.1080000000000001</v>
      </c>
      <c r="D497">
        <v>1.6667000000000001</v>
      </c>
      <c r="E497" s="10">
        <v>0.99009846799861834</v>
      </c>
      <c r="F497">
        <v>0.21572243702199087</v>
      </c>
      <c r="O497" s="10">
        <v>0</v>
      </c>
    </row>
    <row r="498" spans="1:15" x14ac:dyDescent="0.25">
      <c r="A498">
        <v>4.8888888890000004</v>
      </c>
      <c r="B498">
        <v>633</v>
      </c>
      <c r="C498">
        <v>1.1080000000000001</v>
      </c>
      <c r="D498">
        <v>2</v>
      </c>
      <c r="E498" s="10">
        <v>0.98691234677638562</v>
      </c>
      <c r="F498">
        <v>0.2300569497149185</v>
      </c>
      <c r="O498" s="10">
        <v>0</v>
      </c>
    </row>
    <row r="499" spans="1:15" x14ac:dyDescent="0.25">
      <c r="A499">
        <v>4.8888888890000004</v>
      </c>
      <c r="B499">
        <v>643</v>
      </c>
      <c r="C499">
        <v>1.1080000000000001</v>
      </c>
      <c r="D499">
        <v>2.3332999999999999</v>
      </c>
      <c r="E499" s="10">
        <v>0.98320934109795699</v>
      </c>
      <c r="F499">
        <v>0.24322652686401808</v>
      </c>
      <c r="O499" s="10">
        <v>0</v>
      </c>
    </row>
    <row r="500" spans="1:15" x14ac:dyDescent="0.25">
      <c r="A500">
        <v>4.8888888890000004</v>
      </c>
      <c r="B500">
        <v>653</v>
      </c>
      <c r="C500">
        <v>1.1080000000000001</v>
      </c>
      <c r="D500">
        <v>2.6667000000000001</v>
      </c>
      <c r="E500" s="10">
        <v>0.97893660047894837</v>
      </c>
      <c r="F500">
        <v>0.2559138308552748</v>
      </c>
      <c r="O500" s="10">
        <v>0</v>
      </c>
    </row>
    <row r="501" spans="1:15" x14ac:dyDescent="0.25">
      <c r="A501">
        <v>4.8888888890000004</v>
      </c>
      <c r="B501">
        <v>663</v>
      </c>
      <c r="C501">
        <v>1.1080000000000001</v>
      </c>
      <c r="D501">
        <v>3</v>
      </c>
      <c r="E501" s="10">
        <v>0.97404535199569686</v>
      </c>
      <c r="F501">
        <v>0.26873643538704273</v>
      </c>
      <c r="O501" s="10">
        <v>0</v>
      </c>
    </row>
    <row r="502" spans="1:15" x14ac:dyDescent="0.25">
      <c r="A502">
        <v>4.8888888890000004</v>
      </c>
      <c r="B502">
        <v>673</v>
      </c>
      <c r="C502">
        <v>1.1080000000000001</v>
      </c>
      <c r="D502">
        <v>3.3332999999999999</v>
      </c>
      <c r="E502" s="10">
        <v>0.96848417358341909</v>
      </c>
      <c r="F502">
        <v>0.28214945323297597</v>
      </c>
      <c r="O502" s="10">
        <v>0</v>
      </c>
    </row>
    <row r="503" spans="1:15" x14ac:dyDescent="0.25">
      <c r="A503">
        <v>4.8888888890000004</v>
      </c>
      <c r="B503">
        <v>673</v>
      </c>
      <c r="C503">
        <v>1.1080000000000001</v>
      </c>
      <c r="D503">
        <v>3.6667000000000001</v>
      </c>
      <c r="E503" s="10">
        <v>0.96298196555557991</v>
      </c>
      <c r="F503">
        <v>0.28278067471724072</v>
      </c>
      <c r="O503" s="10">
        <v>0</v>
      </c>
    </row>
    <row r="504" spans="1:15" x14ac:dyDescent="0.25">
      <c r="A504">
        <v>4.8888888890000004</v>
      </c>
      <c r="B504">
        <v>673</v>
      </c>
      <c r="C504">
        <v>1.1080000000000001</v>
      </c>
      <c r="D504">
        <v>4</v>
      </c>
      <c r="E504" s="10">
        <v>0.95754105643415277</v>
      </c>
      <c r="F504">
        <v>0.2834000729827873</v>
      </c>
      <c r="O504" s="10">
        <v>0</v>
      </c>
    </row>
    <row r="505" spans="1:15" x14ac:dyDescent="0.25">
      <c r="A505">
        <v>4.8888888890000004</v>
      </c>
      <c r="B505">
        <v>673</v>
      </c>
      <c r="C505">
        <v>1.1080000000000001</v>
      </c>
      <c r="D505">
        <v>4.3333000000000004</v>
      </c>
      <c r="E505" s="10">
        <v>0.95215883547086622</v>
      </c>
      <c r="F505">
        <v>0.28400792698025401</v>
      </c>
      <c r="O505" s="10">
        <v>0</v>
      </c>
    </row>
    <row r="506" spans="1:15" x14ac:dyDescent="0.25">
      <c r="A506">
        <v>4.8888888890000004</v>
      </c>
      <c r="B506">
        <v>673</v>
      </c>
      <c r="C506">
        <v>1.1080000000000001</v>
      </c>
      <c r="D506">
        <v>4.5</v>
      </c>
      <c r="E506" s="10">
        <v>0.94948864248114262</v>
      </c>
      <c r="F506">
        <v>0.28430764193248786</v>
      </c>
      <c r="O506" s="10">
        <v>0</v>
      </c>
    </row>
    <row r="507" spans="1:15" x14ac:dyDescent="0.25">
      <c r="A507">
        <v>4.8888888890000004</v>
      </c>
      <c r="B507">
        <v>673</v>
      </c>
      <c r="C507">
        <v>1.1080000000000001</v>
      </c>
      <c r="D507">
        <v>4.8333000000000004</v>
      </c>
      <c r="E507" s="10">
        <v>0.94419272203923121</v>
      </c>
      <c r="F507">
        <v>0.28489834357381449</v>
      </c>
      <c r="O507" s="10">
        <v>0</v>
      </c>
    </row>
    <row r="508" spans="1:15" x14ac:dyDescent="0.25">
      <c r="A508">
        <v>4.8888888890000004</v>
      </c>
      <c r="B508">
        <v>673</v>
      </c>
      <c r="C508">
        <v>1.1080000000000001</v>
      </c>
      <c r="D508">
        <v>7.2</v>
      </c>
      <c r="E508" s="10">
        <v>0.90815905657767959</v>
      </c>
      <c r="F508">
        <v>0.28877239731499077</v>
      </c>
      <c r="O508" s="10">
        <v>0</v>
      </c>
    </row>
    <row r="509" spans="1:15" x14ac:dyDescent="0.25">
      <c r="A509">
        <v>4.8888888890000004</v>
      </c>
      <c r="B509">
        <f>B508-((D509-D508)*60*0.1)</f>
        <v>663.2002</v>
      </c>
      <c r="C509">
        <v>1.1080000000000001</v>
      </c>
      <c r="D509">
        <v>8.8332999999999995</v>
      </c>
      <c r="E509" s="10">
        <v>0.88769800943746835</v>
      </c>
      <c r="F509">
        <v>0.27739791142158138</v>
      </c>
      <c r="O509" s="10">
        <v>0</v>
      </c>
    </row>
    <row r="510" spans="1:15" x14ac:dyDescent="0.25">
      <c r="A510">
        <v>4.8888888890000004</v>
      </c>
      <c r="B510">
        <f>B509-((D510-D509)*60*0.1)</f>
        <v>655.19979999999998</v>
      </c>
      <c r="C510">
        <v>1.1080000000000001</v>
      </c>
      <c r="D510">
        <v>10.166700000000001</v>
      </c>
      <c r="E510" s="10">
        <v>0.87335668829105573</v>
      </c>
      <c r="F510">
        <v>0.26747167618035655</v>
      </c>
      <c r="O510" s="10">
        <v>0</v>
      </c>
    </row>
    <row r="511" spans="1:15" x14ac:dyDescent="0.25">
      <c r="A511">
        <v>4.8888888890000004</v>
      </c>
      <c r="B511">
        <f>B510-((D511-D510)*60*0.1)</f>
        <v>647.79999999999995</v>
      </c>
      <c r="C511">
        <v>1.1080000000000001</v>
      </c>
      <c r="D511">
        <v>11.4</v>
      </c>
      <c r="E511" s="10">
        <v>0.86180445185014753</v>
      </c>
      <c r="F511">
        <v>0.25754694077823931</v>
      </c>
      <c r="O511" s="10">
        <v>0</v>
      </c>
    </row>
    <row r="512" spans="1:15" x14ac:dyDescent="0.25">
      <c r="A512">
        <v>4.8888888890000004</v>
      </c>
      <c r="B512">
        <v>648</v>
      </c>
      <c r="C512">
        <v>1.1080000000000001</v>
      </c>
      <c r="D512">
        <v>12.833299999999999</v>
      </c>
      <c r="E512" s="10">
        <v>0.8487032554395062</v>
      </c>
      <c r="F512">
        <v>0.25848716829174434</v>
      </c>
      <c r="O512" s="10">
        <v>0</v>
      </c>
    </row>
    <row r="513" spans="1:15" x14ac:dyDescent="0.25">
      <c r="A513">
        <v>4.8888888890000004</v>
      </c>
      <c r="B513">
        <v>648</v>
      </c>
      <c r="C513">
        <v>1.1080000000000001</v>
      </c>
      <c r="D513">
        <v>14.166700000000001</v>
      </c>
      <c r="E513" s="10">
        <v>0.83685397723522637</v>
      </c>
      <c r="F513">
        <v>0.25901754090735346</v>
      </c>
      <c r="O513" s="10">
        <v>0</v>
      </c>
    </row>
    <row r="514" spans="1:15" x14ac:dyDescent="0.25">
      <c r="A514">
        <v>4.8888888890000004</v>
      </c>
      <c r="B514">
        <v>648</v>
      </c>
      <c r="C514">
        <v>1.1080000000000001</v>
      </c>
      <c r="D514">
        <v>15.5</v>
      </c>
      <c r="E514" s="10">
        <v>0.82531900073758857</v>
      </c>
      <c r="F514">
        <v>0.25948253204938859</v>
      </c>
      <c r="O514" s="10">
        <v>0</v>
      </c>
    </row>
    <row r="515" spans="1:15" x14ac:dyDescent="0.25">
      <c r="A515">
        <v>4.8888888890000004</v>
      </c>
      <c r="B515">
        <v>648</v>
      </c>
      <c r="C515">
        <v>1.1080000000000001</v>
      </c>
      <c r="D515">
        <v>16.833300000000001</v>
      </c>
      <c r="E515" s="10">
        <v>0.81408531891185765</v>
      </c>
      <c r="F515">
        <v>0.25988452640345083</v>
      </c>
      <c r="O515" s="10">
        <v>0</v>
      </c>
    </row>
    <row r="516" spans="1:15" x14ac:dyDescent="0.25">
      <c r="A516">
        <v>4.8888888890000004</v>
      </c>
      <c r="B516">
        <f>B515+((D516-D515)*60*0.1)</f>
        <v>652.84019999999998</v>
      </c>
      <c r="C516">
        <v>1.1080000000000001</v>
      </c>
      <c r="D516">
        <v>17.64</v>
      </c>
      <c r="E516" s="10">
        <v>0.80693613610964221</v>
      </c>
      <c r="F516">
        <v>0.26770426404412268</v>
      </c>
      <c r="O516" s="10">
        <v>0</v>
      </c>
    </row>
    <row r="517" spans="1:15" x14ac:dyDescent="0.25">
      <c r="A517">
        <v>4.8888888890000004</v>
      </c>
      <c r="B517">
        <f t="shared" ref="B517:B519" si="24">B516+((D517-D516)*60*0.1)</f>
        <v>656.00040000000001</v>
      </c>
      <c r="C517">
        <v>1.1080000000000001</v>
      </c>
      <c r="D517">
        <v>18.166699999999999</v>
      </c>
      <c r="E517" s="10">
        <v>0.8021160112853839</v>
      </c>
      <c r="F517">
        <v>0.2727787470341364</v>
      </c>
      <c r="O517" s="10">
        <v>0</v>
      </c>
    </row>
    <row r="518" spans="1:15" x14ac:dyDescent="0.25">
      <c r="A518">
        <v>4.8888888890000004</v>
      </c>
      <c r="B518">
        <f t="shared" si="24"/>
        <v>664.00020000000006</v>
      </c>
      <c r="C518">
        <v>1.1080000000000001</v>
      </c>
      <c r="D518">
        <v>19.5</v>
      </c>
      <c r="E518" s="10">
        <v>0.78872865868505859</v>
      </c>
      <c r="F518">
        <v>0.28561733254086041</v>
      </c>
      <c r="O518" s="10">
        <v>0</v>
      </c>
    </row>
    <row r="519" spans="1:15" x14ac:dyDescent="0.25">
      <c r="A519">
        <v>4.8888888890000004</v>
      </c>
      <c r="B519">
        <f t="shared" si="24"/>
        <v>672.00000000000011</v>
      </c>
      <c r="C519">
        <v>1.1080000000000001</v>
      </c>
      <c r="D519">
        <v>20.833300000000001</v>
      </c>
      <c r="E519" s="10">
        <v>0.77426944067125714</v>
      </c>
      <c r="F519">
        <v>0.29849521778690141</v>
      </c>
      <c r="O519" s="10">
        <v>0</v>
      </c>
    </row>
    <row r="520" spans="1:15" x14ac:dyDescent="0.25">
      <c r="A520">
        <v>4.8888888890000004</v>
      </c>
      <c r="B520">
        <v>673</v>
      </c>
      <c r="C520">
        <v>1.1080000000000001</v>
      </c>
      <c r="D520">
        <v>22.166699999999999</v>
      </c>
      <c r="E520" s="10">
        <v>0.76012145711883228</v>
      </c>
      <c r="F520">
        <v>0.30078559002426847</v>
      </c>
      <c r="O520" s="10">
        <v>0</v>
      </c>
    </row>
    <row r="521" spans="1:15" x14ac:dyDescent="0.25">
      <c r="A521">
        <v>4.8888888890000004</v>
      </c>
      <c r="B521">
        <v>673</v>
      </c>
      <c r="C521">
        <v>1.1080000000000001</v>
      </c>
      <c r="D521">
        <v>23.5</v>
      </c>
      <c r="E521" s="10">
        <v>0.74646238920577612</v>
      </c>
      <c r="F521">
        <v>0.30145124328868333</v>
      </c>
      <c r="O521" s="10">
        <v>0</v>
      </c>
    </row>
    <row r="522" spans="1:15" x14ac:dyDescent="0.25">
      <c r="A522">
        <v>4.8888888890000004</v>
      </c>
      <c r="B522">
        <v>673</v>
      </c>
      <c r="C522">
        <v>1.1080000000000001</v>
      </c>
      <c r="D522">
        <v>24.166699999999999</v>
      </c>
      <c r="E522" s="10">
        <v>0.73980758656850676</v>
      </c>
      <c r="F522">
        <v>0.30174066206813055</v>
      </c>
      <c r="O522" s="10">
        <v>0</v>
      </c>
    </row>
    <row r="523" spans="1:15" x14ac:dyDescent="0.25">
      <c r="A523">
        <v>4.8888888890000004</v>
      </c>
      <c r="B523">
        <v>673</v>
      </c>
      <c r="C523">
        <v>1.1080000000000001</v>
      </c>
      <c r="D523">
        <v>24.833300000000001</v>
      </c>
      <c r="E523" s="10">
        <v>0.73326668272643991</v>
      </c>
      <c r="F523">
        <v>0.30200194296862409</v>
      </c>
      <c r="O523" s="10">
        <v>0</v>
      </c>
    </row>
    <row r="524" spans="1:15" x14ac:dyDescent="0.25">
      <c r="A524">
        <v>4.8888888890000004</v>
      </c>
      <c r="B524">
        <v>673</v>
      </c>
      <c r="C524">
        <v>1.1080000000000001</v>
      </c>
      <c r="D524">
        <v>26.166699999999999</v>
      </c>
      <c r="E524" s="10">
        <v>0.72051052223020673</v>
      </c>
      <c r="F524">
        <v>0.3024428039359644</v>
      </c>
      <c r="O524" s="10">
        <v>0</v>
      </c>
    </row>
    <row r="525" spans="1:15" x14ac:dyDescent="0.25">
      <c r="A525">
        <v>4.8888888890000004</v>
      </c>
      <c r="B525">
        <v>673</v>
      </c>
      <c r="C525">
        <v>1.1080000000000001</v>
      </c>
      <c r="D525">
        <v>27.5</v>
      </c>
      <c r="E525" s="10">
        <v>0.70817441640804146</v>
      </c>
      <c r="F525">
        <v>0.30277871404767442</v>
      </c>
      <c r="O525" s="10">
        <v>0</v>
      </c>
    </row>
    <row r="526" spans="1:15" x14ac:dyDescent="0.25">
      <c r="A526">
        <v>4.8888888890000004</v>
      </c>
      <c r="B526">
        <v>673</v>
      </c>
      <c r="C526">
        <v>1.1080000000000001</v>
      </c>
      <c r="D526">
        <v>28.166699999999999</v>
      </c>
      <c r="E526" s="10">
        <v>0.7021567565932384</v>
      </c>
      <c r="F526">
        <v>0.30290884612509583</v>
      </c>
      <c r="O526" s="10">
        <v>0</v>
      </c>
    </row>
    <row r="527" spans="1:15" x14ac:dyDescent="0.25">
      <c r="A527">
        <v>4.8888888890000004</v>
      </c>
      <c r="B527">
        <v>673</v>
      </c>
      <c r="C527">
        <v>1.1080000000000001</v>
      </c>
      <c r="D527">
        <v>29.5</v>
      </c>
      <c r="E527" s="10">
        <v>0.69041209255277525</v>
      </c>
      <c r="F527">
        <v>0.30309637108692405</v>
      </c>
      <c r="O527" s="10">
        <v>0</v>
      </c>
    </row>
    <row r="528" spans="1:15" x14ac:dyDescent="0.25">
      <c r="A528">
        <v>4.8888888890000004</v>
      </c>
      <c r="B528">
        <v>673</v>
      </c>
      <c r="C528">
        <v>1.1080000000000001</v>
      </c>
      <c r="D528">
        <v>30.5</v>
      </c>
      <c r="E528" s="10">
        <v>0.68184798577296846</v>
      </c>
      <c r="F528">
        <v>0.30317565140094882</v>
      </c>
      <c r="O528" s="10">
        <v>0</v>
      </c>
    </row>
    <row r="529" spans="1:15" x14ac:dyDescent="0.25">
      <c r="A529">
        <v>4.8888888890000004</v>
      </c>
      <c r="B529">
        <v>673</v>
      </c>
      <c r="C529">
        <v>1.1080000000000001</v>
      </c>
      <c r="D529">
        <f>D528+1</f>
        <v>31.5</v>
      </c>
      <c r="E529" s="10">
        <v>0.6734854404805074</v>
      </c>
      <c r="F529">
        <v>0.30320443639190564</v>
      </c>
      <c r="O529" s="10">
        <v>0</v>
      </c>
    </row>
    <row r="530" spans="1:15" x14ac:dyDescent="0.25">
      <c r="A530">
        <v>4.8888888890000004</v>
      </c>
      <c r="B530">
        <f>B529-((D530-D529)*60*0.1)</f>
        <v>667</v>
      </c>
      <c r="C530">
        <v>1.1080000000000001</v>
      </c>
      <c r="D530">
        <f t="shared" ref="D530:D543" si="25">D529+1</f>
        <v>32.5</v>
      </c>
      <c r="E530" s="10">
        <v>0.66595750579046975</v>
      </c>
      <c r="F530">
        <v>0.29324663623569214</v>
      </c>
      <c r="O530" s="10">
        <v>0</v>
      </c>
    </row>
    <row r="531" spans="1:15" x14ac:dyDescent="0.25">
      <c r="A531">
        <v>4.8888888890000004</v>
      </c>
      <c r="B531">
        <f>B530-((D531-D530)*60*0.1)</f>
        <v>661</v>
      </c>
      <c r="C531">
        <v>1.1080000000000001</v>
      </c>
      <c r="D531">
        <f t="shared" si="25"/>
        <v>33.5</v>
      </c>
      <c r="E531" s="10">
        <v>0.65918104570727021</v>
      </c>
      <c r="F531">
        <v>0.28280796782260542</v>
      </c>
      <c r="O531" s="10">
        <v>0</v>
      </c>
    </row>
    <row r="532" spans="1:15" x14ac:dyDescent="0.25">
      <c r="A532">
        <v>4.8888888890000004</v>
      </c>
      <c r="B532">
        <f>B531-((D532-D531)*60*0.1)</f>
        <v>655</v>
      </c>
      <c r="C532">
        <v>1.1080000000000001</v>
      </c>
      <c r="D532">
        <f t="shared" si="25"/>
        <v>34.5</v>
      </c>
      <c r="E532" s="10">
        <v>0.65308255248726643</v>
      </c>
      <c r="F532">
        <v>0.27184715213376526</v>
      </c>
      <c r="O532" s="10">
        <v>0</v>
      </c>
    </row>
    <row r="533" spans="1:15" x14ac:dyDescent="0.25">
      <c r="A533">
        <v>4.8888888890000004</v>
      </c>
      <c r="B533">
        <f>B532-((D533-D532)*60*0.1)</f>
        <v>649</v>
      </c>
      <c r="C533">
        <v>1.1080000000000001</v>
      </c>
      <c r="D533">
        <f t="shared" si="25"/>
        <v>35.5</v>
      </c>
      <c r="E533" s="10">
        <v>0.64759672354491593</v>
      </c>
      <c r="F533">
        <v>0.26033120104319057</v>
      </c>
      <c r="O533" s="10">
        <v>0</v>
      </c>
    </row>
    <row r="534" spans="1:15" x14ac:dyDescent="0.25">
      <c r="A534">
        <v>4.8888888890000004</v>
      </c>
      <c r="B534">
        <v>648</v>
      </c>
      <c r="C534">
        <v>1.1080000000000001</v>
      </c>
      <c r="D534">
        <f t="shared" si="25"/>
        <v>36.5</v>
      </c>
      <c r="E534" s="10">
        <v>0.64227852117918804</v>
      </c>
      <c r="F534">
        <v>0.25808027940744244</v>
      </c>
      <c r="O534" s="10">
        <v>0</v>
      </c>
    </row>
    <row r="535" spans="1:15" x14ac:dyDescent="0.25">
      <c r="A535">
        <v>4.8888888890000004</v>
      </c>
      <c r="B535">
        <v>648</v>
      </c>
      <c r="C535">
        <v>1.1080000000000001</v>
      </c>
      <c r="D535">
        <f t="shared" si="25"/>
        <v>37.5</v>
      </c>
      <c r="E535" s="10">
        <v>0.63704350180713787</v>
      </c>
      <c r="F535">
        <v>0.25773765323676845</v>
      </c>
      <c r="O535" s="10">
        <v>0</v>
      </c>
    </row>
    <row r="536" spans="1:15" x14ac:dyDescent="0.25">
      <c r="A536">
        <v>4.8888888890000004</v>
      </c>
      <c r="B536">
        <v>648</v>
      </c>
      <c r="C536">
        <v>1.1080000000000001</v>
      </c>
      <c r="D536">
        <f t="shared" si="25"/>
        <v>38.5</v>
      </c>
      <c r="E536" s="10">
        <v>0.63188975557322813</v>
      </c>
      <c r="F536">
        <v>0.25738051959410208</v>
      </c>
      <c r="O536" s="10">
        <v>0</v>
      </c>
    </row>
    <row r="537" spans="1:15" x14ac:dyDescent="0.25">
      <c r="A537">
        <v>4.8888888890000004</v>
      </c>
      <c r="B537">
        <v>648</v>
      </c>
      <c r="C537">
        <v>1.1080000000000001</v>
      </c>
      <c r="D537">
        <f t="shared" si="25"/>
        <v>39.5</v>
      </c>
      <c r="E537" s="10">
        <v>0.62681543024257425</v>
      </c>
      <c r="F537">
        <v>0.25700939125757871</v>
      </c>
      <c r="O537" s="10">
        <v>0</v>
      </c>
    </row>
    <row r="538" spans="1:15" x14ac:dyDescent="0.25">
      <c r="A538">
        <v>4.8888888890000004</v>
      </c>
      <c r="B538">
        <v>648</v>
      </c>
      <c r="C538">
        <v>1.1080000000000001</v>
      </c>
      <c r="D538">
        <f t="shared" si="25"/>
        <v>40.5</v>
      </c>
      <c r="E538" s="10">
        <v>0.62181872905313551</v>
      </c>
      <c r="F538">
        <v>0.25662476762373043</v>
      </c>
      <c r="O538" s="10">
        <v>0</v>
      </c>
    </row>
    <row r="539" spans="1:15" x14ac:dyDescent="0.25">
      <c r="A539">
        <v>4.8888888890000004</v>
      </c>
      <c r="B539">
        <v>648</v>
      </c>
      <c r="C539">
        <v>1.1080000000000001</v>
      </c>
      <c r="D539">
        <f t="shared" si="25"/>
        <v>41.5</v>
      </c>
      <c r="E539" s="10">
        <v>0.61689790866300265</v>
      </c>
      <c r="F539">
        <v>0.25622713496564686</v>
      </c>
      <c r="O539" s="10">
        <v>0</v>
      </c>
    </row>
    <row r="540" spans="1:15" x14ac:dyDescent="0.25">
      <c r="A540">
        <v>4.8888888890000004</v>
      </c>
      <c r="B540">
        <v>648</v>
      </c>
      <c r="C540">
        <v>1.1080000000000001</v>
      </c>
      <c r="D540">
        <f t="shared" si="25"/>
        <v>42.5</v>
      </c>
      <c r="E540" s="10">
        <v>0.61205127718791785</v>
      </c>
      <c r="F540">
        <v>0.25581696669157278</v>
      </c>
      <c r="O540" s="10">
        <v>0</v>
      </c>
    </row>
    <row r="541" spans="1:15" x14ac:dyDescent="0.25">
      <c r="A541">
        <v>4.8888888890000004</v>
      </c>
      <c r="B541">
        <v>648</v>
      </c>
      <c r="C541">
        <v>1.1080000000000001</v>
      </c>
      <c r="D541">
        <f t="shared" si="25"/>
        <v>43.5</v>
      </c>
      <c r="E541" s="10">
        <v>0.60727719232443822</v>
      </c>
      <c r="F541">
        <v>0.25539472360347432</v>
      </c>
      <c r="O541" s="10">
        <v>0</v>
      </c>
    </row>
    <row r="542" spans="1:15" x14ac:dyDescent="0.25">
      <c r="A542">
        <v>4.8888888890000004</v>
      </c>
      <c r="B542">
        <v>648</v>
      </c>
      <c r="C542">
        <v>1.1080000000000001</v>
      </c>
      <c r="D542">
        <f t="shared" si="25"/>
        <v>44.5</v>
      </c>
      <c r="E542" s="10">
        <v>0.60257405955442767</v>
      </c>
      <c r="F542">
        <v>0.25496085415515013</v>
      </c>
      <c r="O542" s="10">
        <v>0</v>
      </c>
    </row>
    <row r="543" spans="1:15" x14ac:dyDescent="0.25">
      <c r="A543">
        <v>4.8888888890000004</v>
      </c>
      <c r="B543">
        <v>648</v>
      </c>
      <c r="C543">
        <v>1.1080000000000001</v>
      </c>
      <c r="D543">
        <f t="shared" si="25"/>
        <v>45.5</v>
      </c>
      <c r="E543" s="10">
        <v>0.59794033042679728</v>
      </c>
      <c r="F543">
        <v>0.25451579470949126</v>
      </c>
      <c r="O543" s="10">
        <v>0</v>
      </c>
    </row>
    <row r="544" spans="1:15" x14ac:dyDescent="0.25">
      <c r="A544" s="5">
        <v>8.2100000000000006E-2</v>
      </c>
      <c r="B544" s="5">
        <v>573</v>
      </c>
      <c r="C544" s="5">
        <v>0.23499999999999999</v>
      </c>
      <c r="D544" s="5">
        <v>0</v>
      </c>
      <c r="E544" s="5">
        <v>0.99999815273555781</v>
      </c>
      <c r="F544" s="5">
        <v>9.2486913592467135E-2</v>
      </c>
      <c r="G544" s="5" t="s">
        <v>37</v>
      </c>
      <c r="H544" s="5" t="s">
        <v>50</v>
      </c>
      <c r="O544" s="5">
        <v>1</v>
      </c>
    </row>
    <row r="545" spans="1:15" x14ac:dyDescent="0.25">
      <c r="A545">
        <v>8.2100000000000006E-2</v>
      </c>
      <c r="B545">
        <v>583</v>
      </c>
      <c r="C545">
        <v>0.23499999999999999</v>
      </c>
      <c r="D545">
        <v>0.33329999999999999</v>
      </c>
      <c r="E545" s="7">
        <v>0.99206867033901125</v>
      </c>
      <c r="F545">
        <v>0.11950314315351125</v>
      </c>
      <c r="O545" s="7">
        <v>0.99270000000000003</v>
      </c>
    </row>
    <row r="546" spans="1:15" x14ac:dyDescent="0.25">
      <c r="A546">
        <v>8.2100000000000006E-2</v>
      </c>
      <c r="B546">
        <v>593</v>
      </c>
      <c r="C546">
        <v>0.23499999999999999</v>
      </c>
      <c r="D546">
        <v>0.66669999999999996</v>
      </c>
      <c r="E546" s="7">
        <v>0.98204353073808881</v>
      </c>
      <c r="F546">
        <v>0.14866112803565321</v>
      </c>
      <c r="O546" s="7">
        <v>0.98340000000000005</v>
      </c>
    </row>
    <row r="547" spans="1:15" x14ac:dyDescent="0.25">
      <c r="A547">
        <v>8.2100000000000006E-2</v>
      </c>
      <c r="B547">
        <v>603</v>
      </c>
      <c r="C547">
        <v>0.23499999999999999</v>
      </c>
      <c r="D547">
        <v>1</v>
      </c>
      <c r="E547" s="7">
        <v>0.96954326727068729</v>
      </c>
      <c r="F547">
        <v>0.17673451048370808</v>
      </c>
      <c r="O547" s="7">
        <v>0.97189999999999999</v>
      </c>
    </row>
    <row r="548" spans="1:15" x14ac:dyDescent="0.25">
      <c r="A548">
        <v>8.2100000000000006E-2</v>
      </c>
      <c r="B548">
        <v>613</v>
      </c>
      <c r="C548">
        <v>0.23499999999999999</v>
      </c>
      <c r="D548">
        <v>1.3332999999999999</v>
      </c>
      <c r="E548" s="7">
        <v>0.95416534311631596</v>
      </c>
      <c r="F548">
        <v>0.199578070892443</v>
      </c>
      <c r="O548" s="7">
        <v>0.95750000000000002</v>
      </c>
    </row>
    <row r="549" spans="1:15" x14ac:dyDescent="0.25">
      <c r="A549">
        <v>8.2100000000000006E-2</v>
      </c>
      <c r="B549">
        <v>623</v>
      </c>
      <c r="C549">
        <v>0.23499999999999999</v>
      </c>
      <c r="D549">
        <v>1.6667000000000001</v>
      </c>
      <c r="E549" s="7">
        <v>0.93551268626221851</v>
      </c>
      <c r="F549">
        <v>0.21368577273893286</v>
      </c>
      <c r="O549" s="7">
        <v>0.94010000000000005</v>
      </c>
    </row>
    <row r="550" spans="1:15" x14ac:dyDescent="0.25">
      <c r="A550">
        <v>8.2100000000000006E-2</v>
      </c>
      <c r="B550">
        <v>633</v>
      </c>
      <c r="C550">
        <v>0.23499999999999999</v>
      </c>
      <c r="D550">
        <v>2</v>
      </c>
      <c r="E550" s="7">
        <v>0.91324216739893282</v>
      </c>
      <c r="F550">
        <v>0.21791833102046218</v>
      </c>
      <c r="O550" s="7">
        <v>0.91910000000000003</v>
      </c>
    </row>
    <row r="551" spans="1:15" x14ac:dyDescent="0.25">
      <c r="A551">
        <v>8.2100000000000006E-2</v>
      </c>
      <c r="B551">
        <v>643</v>
      </c>
      <c r="C551">
        <v>0.23499999999999999</v>
      </c>
      <c r="D551">
        <v>2.3332999999999999</v>
      </c>
      <c r="E551" s="7">
        <v>0.88706662869821495</v>
      </c>
      <c r="F551">
        <v>0.21401126484265359</v>
      </c>
      <c r="O551" s="7">
        <v>0.89439999999999997</v>
      </c>
    </row>
    <row r="552" spans="1:15" x14ac:dyDescent="0.25">
      <c r="A552">
        <v>8.2100000000000006E-2</v>
      </c>
      <c r="B552">
        <v>653</v>
      </c>
      <c r="C552">
        <v>0.23499999999999999</v>
      </c>
      <c r="D552">
        <v>2.6667000000000001</v>
      </c>
      <c r="E552" s="7">
        <v>0.85680805246076275</v>
      </c>
      <c r="F552">
        <v>0.2055072400812768</v>
      </c>
      <c r="O552" s="7">
        <v>0.86570000000000003</v>
      </c>
    </row>
    <row r="553" spans="1:15" x14ac:dyDescent="0.25">
      <c r="A553">
        <v>8.2100000000000006E-2</v>
      </c>
      <c r="B553">
        <v>663</v>
      </c>
      <c r="C553">
        <v>0.23499999999999999</v>
      </c>
      <c r="D553">
        <v>3</v>
      </c>
      <c r="E553" s="7">
        <v>0.82246597359911156</v>
      </c>
      <c r="F553">
        <v>0.19612245570124778</v>
      </c>
      <c r="O553" s="7">
        <v>0.83289999999999997</v>
      </c>
    </row>
    <row r="554" spans="1:15" x14ac:dyDescent="0.25">
      <c r="A554">
        <v>8.2100000000000006E-2</v>
      </c>
      <c r="B554">
        <v>673</v>
      </c>
      <c r="C554">
        <v>0.23499999999999999</v>
      </c>
      <c r="D554">
        <v>3.3332999999999999</v>
      </c>
      <c r="E554" s="7">
        <v>0.78419401558956414</v>
      </c>
      <c r="F554">
        <v>0.18863962558468619</v>
      </c>
      <c r="O554" s="7">
        <v>0.79620000000000002</v>
      </c>
    </row>
    <row r="555" spans="1:15" x14ac:dyDescent="0.25">
      <c r="A555">
        <v>8.2100000000000006E-2</v>
      </c>
      <c r="B555">
        <v>673</v>
      </c>
      <c r="C555">
        <v>0.23499999999999999</v>
      </c>
      <c r="D555">
        <v>3.6667000000000001</v>
      </c>
      <c r="E555" s="7">
        <v>0.74918939000973594</v>
      </c>
      <c r="F555">
        <v>0.19646769203349729</v>
      </c>
      <c r="O555" s="7">
        <v>0.75990000000000002</v>
      </c>
    </row>
    <row r="556" spans="1:15" x14ac:dyDescent="0.25">
      <c r="A556">
        <v>8.2100000000000006E-2</v>
      </c>
      <c r="B556">
        <v>673</v>
      </c>
      <c r="C556">
        <v>0.23499999999999999</v>
      </c>
      <c r="D556">
        <v>4</v>
      </c>
      <c r="E556" s="7">
        <v>0.71707430118192861</v>
      </c>
      <c r="F556">
        <v>0.20405598768152905</v>
      </c>
      <c r="O556" s="7">
        <v>0.72670000000000001</v>
      </c>
    </row>
    <row r="557" spans="1:15" x14ac:dyDescent="0.25">
      <c r="A557">
        <v>8.2100000000000006E-2</v>
      </c>
      <c r="B557">
        <v>673</v>
      </c>
      <c r="C557">
        <v>0.23499999999999999</v>
      </c>
      <c r="D557">
        <v>4.6666999999999996</v>
      </c>
      <c r="E557" s="7">
        <v>0.66017459037861392</v>
      </c>
      <c r="F557">
        <v>0.2184302626632125</v>
      </c>
      <c r="O557" s="7">
        <v>0.66830000000000001</v>
      </c>
    </row>
    <row r="558" spans="1:15" x14ac:dyDescent="0.25">
      <c r="A558">
        <v>8.2100000000000006E-2</v>
      </c>
      <c r="B558">
        <v>673</v>
      </c>
      <c r="C558">
        <v>0.23499999999999999</v>
      </c>
      <c r="D558">
        <v>5.3333000000000004</v>
      </c>
      <c r="E558" s="7">
        <v>0.61135678221614331</v>
      </c>
      <c r="F558">
        <v>0.23162715204424852</v>
      </c>
      <c r="O558" s="7">
        <v>0.61829999999999996</v>
      </c>
    </row>
    <row r="559" spans="1:15" x14ac:dyDescent="0.25">
      <c r="A559">
        <v>8.2100000000000006E-2</v>
      </c>
      <c r="B559">
        <v>673</v>
      </c>
      <c r="C559">
        <v>0.23499999999999999</v>
      </c>
      <c r="D559">
        <v>6</v>
      </c>
      <c r="E559" s="7">
        <v>0.56901948087181053</v>
      </c>
      <c r="F559">
        <v>0.24358368699584185</v>
      </c>
      <c r="O559" s="7">
        <v>0.57489999999999997</v>
      </c>
    </row>
    <row r="560" spans="1:15" x14ac:dyDescent="0.25">
      <c r="A560">
        <v>8.2100000000000006E-2</v>
      </c>
      <c r="B560">
        <v>673</v>
      </c>
      <c r="C560">
        <v>0.23499999999999999</v>
      </c>
      <c r="D560">
        <v>6.6666999999999996</v>
      </c>
      <c r="E560" s="7">
        <v>0.53197174149198145</v>
      </c>
      <c r="F560">
        <v>0.25427902691643905</v>
      </c>
      <c r="O560" s="7">
        <v>0.53700000000000003</v>
      </c>
    </row>
    <row r="561" spans="1:15" x14ac:dyDescent="0.25">
      <c r="A561">
        <v>8.2100000000000006E-2</v>
      </c>
      <c r="B561">
        <v>673</v>
      </c>
      <c r="C561">
        <v>0.23499999999999999</v>
      </c>
      <c r="D561">
        <v>7.3333000000000004</v>
      </c>
      <c r="E561" s="7">
        <v>0.49929601643935279</v>
      </c>
      <c r="F561">
        <v>0.26372758929556334</v>
      </c>
      <c r="O561" s="7">
        <v>0.50349999999999995</v>
      </c>
    </row>
    <row r="562" spans="1:15" x14ac:dyDescent="0.25">
      <c r="A562">
        <v>8.2100000000000006E-2</v>
      </c>
      <c r="B562">
        <v>673</v>
      </c>
      <c r="C562">
        <v>0.23499999999999999</v>
      </c>
      <c r="D562">
        <v>7.8333000000000004</v>
      </c>
      <c r="E562" s="7">
        <v>0.47721298399768586</v>
      </c>
      <c r="F562">
        <v>0.27002088441345318</v>
      </c>
      <c r="O562" s="7">
        <v>0.48089999999999999</v>
      </c>
    </row>
    <row r="563" spans="1:15" x14ac:dyDescent="0.25">
      <c r="A563">
        <v>8.2100000000000006E-2</v>
      </c>
      <c r="B563">
        <v>673</v>
      </c>
      <c r="C563">
        <v>0.23499999999999999</v>
      </c>
      <c r="D563">
        <v>8.5</v>
      </c>
      <c r="E563" s="7">
        <v>0.45053223079526777</v>
      </c>
      <c r="F563">
        <v>0.27739774740863138</v>
      </c>
      <c r="O563" s="7">
        <v>0.45369999999999999</v>
      </c>
    </row>
    <row r="564" spans="1:15" x14ac:dyDescent="0.25">
      <c r="A564">
        <v>8.2100000000000006E-2</v>
      </c>
      <c r="B564">
        <v>673</v>
      </c>
      <c r="C564">
        <v>0.23499999999999999</v>
      </c>
      <c r="D564">
        <v>9.1667000000000005</v>
      </c>
      <c r="E564" s="7">
        <v>0.42657412388441424</v>
      </c>
      <c r="F564">
        <v>0.28367501500333209</v>
      </c>
      <c r="O564" s="7">
        <v>0.42930000000000001</v>
      </c>
    </row>
    <row r="565" spans="1:15" x14ac:dyDescent="0.25">
      <c r="A565">
        <v>8.2100000000000006E-2</v>
      </c>
      <c r="B565">
        <v>673</v>
      </c>
      <c r="C565">
        <v>0.23499999999999999</v>
      </c>
      <c r="D565">
        <v>9.8332999999999995</v>
      </c>
      <c r="E565" s="7">
        <v>0.40495001306468953</v>
      </c>
      <c r="F565">
        <v>0.28892396189268593</v>
      </c>
      <c r="O565" s="7">
        <v>0.4073</v>
      </c>
    </row>
    <row r="566" spans="1:15" x14ac:dyDescent="0.25">
      <c r="A566">
        <v>8.2100000000000006E-2</v>
      </c>
      <c r="B566">
        <v>673</v>
      </c>
      <c r="C566">
        <v>0.23499999999999999</v>
      </c>
      <c r="D566">
        <v>10.5</v>
      </c>
      <c r="E566" s="7">
        <v>0.38533300200133747</v>
      </c>
      <c r="F566">
        <v>0.2932218276367613</v>
      </c>
      <c r="O566" s="7">
        <v>0.38729999999999998</v>
      </c>
    </row>
    <row r="567" spans="1:15" x14ac:dyDescent="0.25">
      <c r="A567">
        <v>8.2100000000000006E-2</v>
      </c>
      <c r="B567">
        <v>673</v>
      </c>
      <c r="C567">
        <v>0.23499999999999999</v>
      </c>
      <c r="D567">
        <v>11.166700000000001</v>
      </c>
      <c r="E567" s="7">
        <v>0.36746188157068904</v>
      </c>
      <c r="F567">
        <v>0.2966444971385172</v>
      </c>
      <c r="O567" s="7">
        <v>0.36919999999999997</v>
      </c>
    </row>
    <row r="568" spans="1:15" x14ac:dyDescent="0.25">
      <c r="A568">
        <v>8.2100000000000006E-2</v>
      </c>
      <c r="B568">
        <v>673</v>
      </c>
      <c r="C568">
        <v>0.23499999999999999</v>
      </c>
      <c r="D568">
        <v>11.833299999999999</v>
      </c>
      <c r="E568" s="7">
        <v>0.35111860116280158</v>
      </c>
      <c r="F568">
        <v>0.29926753573112019</v>
      </c>
      <c r="O568" s="7">
        <v>0.35260000000000002</v>
      </c>
    </row>
    <row r="569" spans="1:15" x14ac:dyDescent="0.25">
      <c r="A569">
        <v>8.2100000000000006E-2</v>
      </c>
      <c r="B569">
        <v>673</v>
      </c>
      <c r="C569">
        <v>0.23499999999999999</v>
      </c>
      <c r="D569">
        <v>12.5</v>
      </c>
      <c r="E569" s="7">
        <v>0.33611326568411981</v>
      </c>
      <c r="F569">
        <v>0.30116539833652545</v>
      </c>
      <c r="O569" s="7">
        <v>0.33729999999999999</v>
      </c>
    </row>
    <row r="570" spans="1:15" x14ac:dyDescent="0.25">
      <c r="A570">
        <v>8.2100000000000006E-2</v>
      </c>
      <c r="B570">
        <v>673</v>
      </c>
      <c r="C570">
        <v>0.23499999999999999</v>
      </c>
      <c r="D570">
        <v>13.166700000000001</v>
      </c>
      <c r="E570" s="7">
        <v>0.32229200151462989</v>
      </c>
      <c r="F570">
        <v>0.30240812239089937</v>
      </c>
      <c r="O570" s="7">
        <v>0.32329999999999998</v>
      </c>
    </row>
    <row r="571" spans="1:15" x14ac:dyDescent="0.25">
      <c r="A571">
        <v>8.2100000000000006E-2</v>
      </c>
      <c r="B571">
        <v>673</v>
      </c>
      <c r="C571">
        <v>0.23499999999999999</v>
      </c>
      <c r="D571">
        <v>13.833299999999999</v>
      </c>
      <c r="E571" s="7">
        <v>0.30952350345598434</v>
      </c>
      <c r="F571">
        <v>0.30306231323783783</v>
      </c>
      <c r="O571" s="7">
        <v>0.31040000000000001</v>
      </c>
    </row>
    <row r="572" spans="1:15" x14ac:dyDescent="0.25">
      <c r="A572">
        <v>8.2100000000000006E-2</v>
      </c>
      <c r="B572">
        <v>673</v>
      </c>
      <c r="C572">
        <v>0.23499999999999999</v>
      </c>
      <c r="D572">
        <v>14.5</v>
      </c>
      <c r="E572" s="7">
        <v>0.29768992994923632</v>
      </c>
      <c r="F572">
        <v>0.30319060856638574</v>
      </c>
      <c r="O572" s="7">
        <v>0.2984</v>
      </c>
    </row>
    <row r="573" spans="1:15" x14ac:dyDescent="0.25">
      <c r="A573">
        <v>8.2100000000000006E-2</v>
      </c>
      <c r="B573">
        <v>673</v>
      </c>
      <c r="C573">
        <v>0.23499999999999999</v>
      </c>
      <c r="D573">
        <v>15.166700000000001</v>
      </c>
      <c r="E573" s="7">
        <v>0.28669506790081545</v>
      </c>
      <c r="F573">
        <v>0.30285090875605519</v>
      </c>
      <c r="O573" s="7">
        <v>0.2873</v>
      </c>
    </row>
    <row r="574" spans="1:15" x14ac:dyDescent="0.25">
      <c r="A574">
        <v>8.2100000000000006E-2</v>
      </c>
      <c r="B574">
        <v>673</v>
      </c>
      <c r="C574">
        <v>0.23499999999999999</v>
      </c>
      <c r="D574">
        <v>15.833299999999999</v>
      </c>
      <c r="E574" s="7">
        <v>0.27645537563637373</v>
      </c>
      <c r="F574">
        <v>0.30209693842140645</v>
      </c>
      <c r="O574" s="7">
        <v>0.27689999999999998</v>
      </c>
    </row>
    <row r="575" spans="1:15" x14ac:dyDescent="0.25">
      <c r="A575">
        <v>8.2100000000000006E-2</v>
      </c>
      <c r="B575">
        <v>673</v>
      </c>
      <c r="C575">
        <v>0.23499999999999999</v>
      </c>
      <c r="D575">
        <v>16.5</v>
      </c>
      <c r="E575" s="7">
        <v>0.26689381226309022</v>
      </c>
      <c r="F575">
        <v>0.30097764852144004</v>
      </c>
      <c r="G575" s="3"/>
      <c r="O575" s="7">
        <v>0.26729999999999998</v>
      </c>
    </row>
    <row r="576" spans="1:15" x14ac:dyDescent="0.25">
      <c r="A576">
        <v>8.2100000000000006E-2</v>
      </c>
      <c r="B576">
        <v>673</v>
      </c>
      <c r="C576">
        <v>0.23499999999999999</v>
      </c>
      <c r="D576">
        <v>16.833300000000001</v>
      </c>
      <c r="E576" s="7">
        <v>0.26234806590118553</v>
      </c>
      <c r="F576">
        <v>0.30029534709676953</v>
      </c>
      <c r="O576" s="10">
        <v>0</v>
      </c>
    </row>
    <row r="577" spans="1:15" x14ac:dyDescent="0.25">
      <c r="A577">
        <v>8.2100000000000006E-2</v>
      </c>
      <c r="B577">
        <v>673</v>
      </c>
      <c r="C577">
        <v>0.23499999999999999</v>
      </c>
      <c r="D577">
        <v>17.64</v>
      </c>
      <c r="E577" s="7">
        <v>0.25193796004173374</v>
      </c>
      <c r="F577">
        <v>0.29834417870445329</v>
      </c>
      <c r="O577" s="10">
        <v>0</v>
      </c>
    </row>
    <row r="578" spans="1:15" x14ac:dyDescent="0.25">
      <c r="A578">
        <v>8.2100000000000006E-2</v>
      </c>
      <c r="B578">
        <v>673</v>
      </c>
      <c r="C578">
        <v>0.23499999999999999</v>
      </c>
      <c r="D578">
        <v>18.166699999999999</v>
      </c>
      <c r="E578" s="7">
        <v>0.24555907172434399</v>
      </c>
      <c r="F578">
        <v>0.29686647625148566</v>
      </c>
      <c r="O578" s="10">
        <v>0</v>
      </c>
    </row>
    <row r="579" spans="1:15" x14ac:dyDescent="0.25">
      <c r="A579">
        <v>8.2100000000000006E-2</v>
      </c>
      <c r="B579">
        <v>673</v>
      </c>
      <c r="C579">
        <v>0.23499999999999999</v>
      </c>
      <c r="D579">
        <v>19.5</v>
      </c>
      <c r="E579" s="7">
        <v>0.23071835929289766</v>
      </c>
      <c r="F579">
        <v>0.29253310255163295</v>
      </c>
      <c r="O579" s="10">
        <v>0</v>
      </c>
    </row>
    <row r="580" spans="1:15" x14ac:dyDescent="0.25">
      <c r="A580">
        <v>8.2100000000000006E-2</v>
      </c>
      <c r="B580">
        <v>673</v>
      </c>
      <c r="C580">
        <v>0.23499999999999999</v>
      </c>
      <c r="D580">
        <v>20.833300000000001</v>
      </c>
      <c r="E580" s="7">
        <v>0.21750823598066807</v>
      </c>
      <c r="F580">
        <v>0.28753611827384018</v>
      </c>
      <c r="O580" s="10">
        <v>0</v>
      </c>
    </row>
    <row r="581" spans="1:15" x14ac:dyDescent="0.25">
      <c r="A581">
        <v>8.2100000000000006E-2</v>
      </c>
      <c r="B581">
        <v>673</v>
      </c>
      <c r="C581">
        <v>0.23499999999999999</v>
      </c>
      <c r="D581">
        <v>22.166699999999999</v>
      </c>
      <c r="E581" s="7">
        <v>0.20567615501559985</v>
      </c>
      <c r="F581">
        <v>0.28206879624736653</v>
      </c>
      <c r="O581" s="10">
        <v>0</v>
      </c>
    </row>
    <row r="582" spans="1:15" x14ac:dyDescent="0.25">
      <c r="A582">
        <v>8.2100000000000006E-2</v>
      </c>
      <c r="B582">
        <v>673</v>
      </c>
      <c r="C582">
        <v>0.23499999999999999</v>
      </c>
      <c r="D582">
        <v>23.5</v>
      </c>
      <c r="E582" s="7">
        <v>0.19502116106115833</v>
      </c>
      <c r="F582">
        <v>0.2762860124069938</v>
      </c>
      <c r="O582" s="10">
        <v>0</v>
      </c>
    </row>
    <row r="583" spans="1:15" x14ac:dyDescent="0.25">
      <c r="A583">
        <v>8.2100000000000006E-2</v>
      </c>
      <c r="B583">
        <v>673</v>
      </c>
      <c r="C583">
        <v>0.23499999999999999</v>
      </c>
      <c r="D583">
        <v>24.166699999999999</v>
      </c>
      <c r="E583" s="7">
        <v>0.19008155196831492</v>
      </c>
      <c r="F583">
        <v>0.27331498718420899</v>
      </c>
      <c r="O583" s="10">
        <v>0</v>
      </c>
    </row>
    <row r="584" spans="1:15" x14ac:dyDescent="0.25">
      <c r="A584">
        <v>8.2100000000000006E-2</v>
      </c>
      <c r="B584">
        <v>673</v>
      </c>
      <c r="C584">
        <v>0.23499999999999999</v>
      </c>
      <c r="D584">
        <v>24.833300000000001</v>
      </c>
      <c r="E584" s="7">
        <v>0.18537726182376935</v>
      </c>
      <c r="F584">
        <v>0.2703087604732598</v>
      </c>
      <c r="O584" s="10">
        <v>0</v>
      </c>
    </row>
    <row r="585" spans="1:15" x14ac:dyDescent="0.25">
      <c r="A585">
        <v>8.2100000000000006E-2</v>
      </c>
      <c r="B585">
        <v>673</v>
      </c>
      <c r="C585">
        <v>0.23499999999999999</v>
      </c>
      <c r="D585">
        <v>26.166699999999999</v>
      </c>
      <c r="E585" s="7">
        <v>0.17660810417988038</v>
      </c>
      <c r="F585">
        <v>0.26423137951312192</v>
      </c>
      <c r="O585" s="10">
        <v>0</v>
      </c>
    </row>
    <row r="586" spans="1:15" x14ac:dyDescent="0.25">
      <c r="A586">
        <v>8.2100000000000006E-2</v>
      </c>
      <c r="B586">
        <v>673</v>
      </c>
      <c r="C586">
        <v>0.23499999999999999</v>
      </c>
      <c r="D586">
        <v>27.5</v>
      </c>
      <c r="E586" s="7">
        <v>0.16860238572915009</v>
      </c>
      <c r="F586">
        <v>0.25812811883424341</v>
      </c>
      <c r="O586" s="10">
        <v>0</v>
      </c>
    </row>
    <row r="587" spans="1:15" x14ac:dyDescent="0.25">
      <c r="A587">
        <v>8.2100000000000006E-2</v>
      </c>
      <c r="B587">
        <v>673</v>
      </c>
      <c r="C587">
        <v>0.23499999999999999</v>
      </c>
      <c r="D587">
        <v>28.166699999999999</v>
      </c>
      <c r="E587" s="7">
        <v>0.16485523097141205</v>
      </c>
      <c r="F587">
        <v>0.25508449824274393</v>
      </c>
      <c r="O587" s="10">
        <v>0</v>
      </c>
    </row>
    <row r="588" spans="1:15" x14ac:dyDescent="0.25">
      <c r="A588">
        <v>8.2100000000000006E-2</v>
      </c>
      <c r="B588">
        <v>673</v>
      </c>
      <c r="C588">
        <v>0.23499999999999999</v>
      </c>
      <c r="D588">
        <v>29.5</v>
      </c>
      <c r="E588" s="10">
        <v>0.15782178067014593</v>
      </c>
      <c r="F588">
        <v>0.24904258340515623</v>
      </c>
      <c r="O588" s="10">
        <v>0</v>
      </c>
    </row>
    <row r="589" spans="1:15" x14ac:dyDescent="0.25">
      <c r="A589">
        <v>8.2100000000000006E-2</v>
      </c>
      <c r="B589">
        <v>673</v>
      </c>
      <c r="C589">
        <v>0.23499999999999999</v>
      </c>
      <c r="D589">
        <v>30.5</v>
      </c>
      <c r="E589" s="10">
        <v>0.1529137815886317</v>
      </c>
      <c r="F589">
        <v>0.24456795189236311</v>
      </c>
      <c r="O589" s="10">
        <v>0</v>
      </c>
    </row>
    <row r="590" spans="1:15" x14ac:dyDescent="0.25">
      <c r="A590">
        <v>8.2100000000000006E-2</v>
      </c>
      <c r="B590">
        <v>673</v>
      </c>
      <c r="C590">
        <v>0.23499999999999999</v>
      </c>
      <c r="D590">
        <f>D589+1</f>
        <v>31.5</v>
      </c>
      <c r="E590" s="10">
        <v>0.14829054100896552</v>
      </c>
      <c r="F590">
        <v>0.24015549666837593</v>
      </c>
      <c r="O590" s="10">
        <v>0</v>
      </c>
    </row>
    <row r="591" spans="1:15" x14ac:dyDescent="0.25">
      <c r="A591">
        <v>8.2100000000000006E-2</v>
      </c>
      <c r="B591">
        <v>673</v>
      </c>
      <c r="C591">
        <v>0.23499999999999999</v>
      </c>
      <c r="D591">
        <f t="shared" ref="D591:D623" si="26">D590+1</f>
        <v>32.5</v>
      </c>
      <c r="E591" s="10">
        <v>0.14392828605793387</v>
      </c>
      <c r="F591">
        <v>0.23581447149357468</v>
      </c>
      <c r="O591" s="10">
        <v>0</v>
      </c>
    </row>
    <row r="592" spans="1:15" x14ac:dyDescent="0.25">
      <c r="A592">
        <v>8.2100000000000006E-2</v>
      </c>
      <c r="B592">
        <v>673</v>
      </c>
      <c r="C592">
        <v>0.23499999999999999</v>
      </c>
      <c r="D592">
        <f t="shared" si="26"/>
        <v>33.5</v>
      </c>
      <c r="E592" s="10">
        <v>0.13980580202690993</v>
      </c>
      <c r="F592">
        <v>0.23155200348027888</v>
      </c>
      <c r="O592" s="10">
        <v>0</v>
      </c>
    </row>
    <row r="593" spans="1:15" x14ac:dyDescent="0.25">
      <c r="A593">
        <v>8.2100000000000006E-2</v>
      </c>
      <c r="B593">
        <v>673</v>
      </c>
      <c r="C593">
        <v>0.23499999999999999</v>
      </c>
      <c r="D593">
        <f t="shared" si="26"/>
        <v>34.5</v>
      </c>
      <c r="E593" s="10">
        <v>0.13590409854381735</v>
      </c>
      <c r="F593">
        <v>0.22737344964263476</v>
      </c>
      <c r="O593" s="10">
        <v>0</v>
      </c>
    </row>
    <row r="594" spans="1:15" x14ac:dyDescent="0.25">
      <c r="A594">
        <v>8.2100000000000006E-2</v>
      </c>
      <c r="B594">
        <v>673</v>
      </c>
      <c r="C594">
        <v>0.23499999999999999</v>
      </c>
      <c r="D594">
        <f t="shared" si="26"/>
        <v>35.5</v>
      </c>
      <c r="E594" s="10">
        <v>0.13220612656605188</v>
      </c>
      <c r="F594">
        <v>0.2232826976391501</v>
      </c>
      <c r="O594" s="10">
        <v>0</v>
      </c>
    </row>
    <row r="595" spans="1:15" x14ac:dyDescent="0.25">
      <c r="A595">
        <v>8.2100000000000006E-2</v>
      </c>
      <c r="B595">
        <v>673</v>
      </c>
      <c r="C595">
        <v>0.23499999999999999</v>
      </c>
      <c r="D595">
        <f t="shared" si="26"/>
        <v>36.5</v>
      </c>
      <c r="E595" s="10">
        <v>0.12869653740651449</v>
      </c>
      <c r="F595">
        <v>0.21928241906447266</v>
      </c>
      <c r="O595" s="10">
        <v>0</v>
      </c>
    </row>
    <row r="596" spans="1:15" x14ac:dyDescent="0.25">
      <c r="A596">
        <v>8.2100000000000006E-2</v>
      </c>
      <c r="B596">
        <v>673</v>
      </c>
      <c r="C596">
        <v>0.23499999999999999</v>
      </c>
      <c r="D596">
        <f t="shared" si="26"/>
        <v>37.5</v>
      </c>
      <c r="E596" s="10">
        <v>0.12536147669756711</v>
      </c>
      <c r="F596">
        <v>0.21537428250247553</v>
      </c>
      <c r="O596" s="10">
        <v>0</v>
      </c>
    </row>
    <row r="597" spans="1:15" x14ac:dyDescent="0.25">
      <c r="A597">
        <v>8.2100000000000006E-2</v>
      </c>
      <c r="B597">
        <v>673</v>
      </c>
      <c r="C597">
        <v>0.23499999999999999</v>
      </c>
      <c r="D597">
        <f t="shared" si="26"/>
        <v>38.5</v>
      </c>
      <c r="E597" s="10">
        <v>0.12218840753256316</v>
      </c>
      <c r="F597">
        <v>0.21155913252719036</v>
      </c>
      <c r="O597" s="10">
        <v>0</v>
      </c>
    </row>
    <row r="598" spans="1:15" x14ac:dyDescent="0.25">
      <c r="A598">
        <v>8.2100000000000006E-2</v>
      </c>
      <c r="B598">
        <v>673</v>
      </c>
      <c r="C598">
        <v>0.23499999999999999</v>
      </c>
      <c r="D598">
        <f t="shared" si="26"/>
        <v>39.5</v>
      </c>
      <c r="E598" s="10">
        <v>0.11916595808368591</v>
      </c>
      <c r="F598">
        <v>0.20783713993341454</v>
      </c>
      <c r="O598" s="10">
        <v>0</v>
      </c>
    </row>
    <row r="599" spans="1:15" x14ac:dyDescent="0.25">
      <c r="A599">
        <v>8.2100000000000006E-2</v>
      </c>
      <c r="B599">
        <v>673</v>
      </c>
      <c r="C599">
        <v>0.23499999999999999</v>
      </c>
      <c r="D599">
        <f t="shared" si="26"/>
        <v>40.5</v>
      </c>
      <c r="E599" s="10">
        <v>0.11628378983997734</v>
      </c>
      <c r="F599">
        <v>0.20420792769065499</v>
      </c>
      <c r="O599" s="10">
        <v>0</v>
      </c>
    </row>
    <row r="600" spans="1:15" x14ac:dyDescent="0.25">
      <c r="A600">
        <v>8.2100000000000006E-2</v>
      </c>
      <c r="B600">
        <v>673</v>
      </c>
      <c r="C600">
        <v>0.23499999999999999</v>
      </c>
      <c r="D600">
        <f t="shared" si="26"/>
        <v>41.5</v>
      </c>
      <c r="E600" s="10">
        <v>0.11353248328758446</v>
      </c>
      <c r="F600">
        <v>0.20067067642755396</v>
      </c>
      <c r="O600" s="10">
        <v>0</v>
      </c>
    </row>
    <row r="601" spans="1:15" x14ac:dyDescent="0.25">
      <c r="A601">
        <v>8.2100000000000006E-2</v>
      </c>
      <c r="B601">
        <v>673</v>
      </c>
      <c r="C601">
        <v>0.23499999999999999</v>
      </c>
      <c r="D601">
        <f t="shared" si="26"/>
        <v>42.5</v>
      </c>
      <c r="E601" s="10">
        <v>0.1109034384012425</v>
      </c>
      <c r="F601">
        <v>0.19722421267939047</v>
      </c>
      <c r="O601" s="10">
        <v>0</v>
      </c>
    </row>
    <row r="602" spans="1:15" x14ac:dyDescent="0.25">
      <c r="A602">
        <v>8.2100000000000006E-2</v>
      </c>
      <c r="B602">
        <v>673</v>
      </c>
      <c r="C602">
        <v>0.23499999999999999</v>
      </c>
      <c r="D602">
        <f t="shared" si="26"/>
        <v>43.5</v>
      </c>
      <c r="E602" s="10">
        <v>0.10838878775942172</v>
      </c>
      <c r="F602">
        <v>0.19386708261768287</v>
      </c>
      <c r="O602" s="10">
        <v>0</v>
      </c>
    </row>
    <row r="603" spans="1:15" x14ac:dyDescent="0.25">
      <c r="A603">
        <v>8.2100000000000006E-2</v>
      </c>
      <c r="B603">
        <v>673</v>
      </c>
      <c r="C603">
        <v>0.23499999999999999</v>
      </c>
      <c r="D603">
        <f t="shared" si="26"/>
        <v>44.5</v>
      </c>
      <c r="E603" s="10">
        <v>0.10598132045671907</v>
      </c>
      <c r="F603">
        <v>0.19059761356383337</v>
      </c>
      <c r="O603" s="10">
        <v>0</v>
      </c>
    </row>
    <row r="604" spans="1:15" x14ac:dyDescent="0.25">
      <c r="A604">
        <v>8.2100000000000006E-2</v>
      </c>
      <c r="B604">
        <v>673</v>
      </c>
      <c r="C604">
        <v>0.23499999999999999</v>
      </c>
      <c r="D604">
        <f t="shared" si="26"/>
        <v>45.5</v>
      </c>
      <c r="E604" s="10">
        <v>0.10367441528257408</v>
      </c>
      <c r="F604">
        <v>0.18741396522630888</v>
      </c>
      <c r="O604" s="10">
        <v>0</v>
      </c>
    </row>
    <row r="605" spans="1:15" x14ac:dyDescent="0.25">
      <c r="A605">
        <v>8.2100000000000006E-2</v>
      </c>
      <c r="B605">
        <v>673</v>
      </c>
      <c r="C605">
        <v>0.23499999999999999</v>
      </c>
      <c r="D605">
        <f t="shared" si="26"/>
        <v>46.5</v>
      </c>
      <c r="E605" s="10">
        <v>0.10146198187822017</v>
      </c>
      <c r="F605">
        <v>0.18431417229500738</v>
      </c>
      <c r="O605" s="10">
        <v>0</v>
      </c>
    </row>
    <row r="606" spans="1:15" x14ac:dyDescent="0.25">
      <c r="A606">
        <v>8.2100000000000006E-2</v>
      </c>
      <c r="B606">
        <v>673</v>
      </c>
      <c r="C606">
        <v>0.23499999999999999</v>
      </c>
      <c r="D606">
        <f t="shared" si="26"/>
        <v>47.5</v>
      </c>
      <c r="E606" s="10">
        <v>9.9338408784167428E-2</v>
      </c>
      <c r="F606">
        <v>0.1812961797690007</v>
      </c>
      <c r="O606" s="10">
        <v>0</v>
      </c>
    </row>
    <row r="607" spans="1:15" x14ac:dyDescent="0.25">
      <c r="A607">
        <v>8.2100000000000006E-2</v>
      </c>
      <c r="B607">
        <v>673</v>
      </c>
      <c r="C607">
        <v>0.23499999999999999</v>
      </c>
      <c r="D607">
        <f t="shared" si="26"/>
        <v>48.5</v>
      </c>
      <c r="E607" s="10">
        <v>9.7298517456531411E-2</v>
      </c>
      <c r="F607">
        <v>0.17835787217648874</v>
      </c>
      <c r="O607" s="10">
        <v>0</v>
      </c>
    </row>
    <row r="608" spans="1:15" x14ac:dyDescent="0.25">
      <c r="A608">
        <v>8.2100000000000006E-2</v>
      </c>
      <c r="B608">
        <v>673</v>
      </c>
      <c r="C608">
        <v>0.23499999999999999</v>
      </c>
      <c r="D608">
        <f t="shared" si="26"/>
        <v>49.5</v>
      </c>
      <c r="E608" s="10">
        <v>9.5337521468594977E-2</v>
      </c>
      <c r="F608">
        <v>0.17549709766266869</v>
      </c>
      <c r="O608" s="10">
        <v>0</v>
      </c>
    </row>
    <row r="609" spans="1:15" x14ac:dyDescent="0.25">
      <c r="A609">
        <v>8.2100000000000006E-2</v>
      </c>
      <c r="B609">
        <v>673</v>
      </c>
      <c r="C609">
        <v>0.23499999999999999</v>
      </c>
      <c r="D609">
        <f t="shared" si="26"/>
        <v>50.5</v>
      </c>
      <c r="E609" s="10">
        <v>9.345099022924519E-2</v>
      </c>
      <c r="F609">
        <v>0.17271168776703186</v>
      </c>
      <c r="O609" s="10">
        <v>0</v>
      </c>
    </row>
    <row r="610" spans="1:15" x14ac:dyDescent="0.25">
      <c r="A610">
        <v>8.2100000000000006E-2</v>
      </c>
      <c r="B610">
        <v>673</v>
      </c>
      <c r="C610">
        <v>0.23499999999999999</v>
      </c>
      <c r="D610">
        <f t="shared" si="26"/>
        <v>51.5</v>
      </c>
      <c r="E610" s="10">
        <v>9.1634816646474132E-2</v>
      </c>
      <c r="F610">
        <v>0.16999947358182832</v>
      </c>
      <c r="O610" s="10">
        <v>0</v>
      </c>
    </row>
    <row r="611" spans="1:15" x14ac:dyDescent="0.25">
      <c r="A611">
        <v>8.2100000000000006E-2</v>
      </c>
      <c r="B611">
        <v>673</v>
      </c>
      <c r="C611">
        <v>0.23499999999999999</v>
      </c>
      <c r="D611">
        <f t="shared" si="26"/>
        <v>52.5</v>
      </c>
      <c r="E611" s="10">
        <v>8.988518824528352E-2</v>
      </c>
      <c r="F611">
        <v>0.16735829887423856</v>
      </c>
      <c r="O611" s="10">
        <v>0</v>
      </c>
    </row>
    <row r="612" spans="1:15" x14ac:dyDescent="0.25">
      <c r="A612">
        <v>8.2100000000000006E-2</v>
      </c>
      <c r="B612">
        <v>673</v>
      </c>
      <c r="C612">
        <v>0.23499999999999999</v>
      </c>
      <c r="D612">
        <f t="shared" si="26"/>
        <v>53.5</v>
      </c>
      <c r="E612" s="10">
        <v>8.8198561317766433E-2</v>
      </c>
      <c r="F612">
        <v>0.16478603066290545</v>
      </c>
      <c r="O612" s="10">
        <v>0</v>
      </c>
    </row>
    <row r="613" spans="1:15" x14ac:dyDescent="0.25">
      <c r="A613">
        <v>8.2100000000000006E-2</v>
      </c>
      <c r="B613">
        <v>673</v>
      </c>
      <c r="C613">
        <v>0.23499999999999999</v>
      </c>
      <c r="D613">
        <f t="shared" si="26"/>
        <v>54.5</v>
      </c>
      <c r="E613" s="10">
        <v>8.6571637741030522E-2</v>
      </c>
      <c r="F613">
        <v>0.16228056766215632</v>
      </c>
      <c r="O613" s="10">
        <v>0</v>
      </c>
    </row>
    <row r="614" spans="1:15" x14ac:dyDescent="0.25">
      <c r="A614">
        <v>8.2100000000000006E-2</v>
      </c>
      <c r="B614">
        <v>673</v>
      </c>
      <c r="C614">
        <v>0.23499999999999999</v>
      </c>
      <c r="D614">
        <f t="shared" si="26"/>
        <v>55.5</v>
      </c>
      <c r="E614" s="10">
        <v>8.5001344147747182E-2</v>
      </c>
      <c r="F614">
        <v>0.15983984694216014</v>
      </c>
      <c r="O614" s="10">
        <v>0</v>
      </c>
    </row>
    <row r="615" spans="1:15" x14ac:dyDescent="0.25">
      <c r="A615">
        <v>8.2100000000000006E-2</v>
      </c>
      <c r="B615">
        <v>673</v>
      </c>
      <c r="C615">
        <v>0.23499999999999999</v>
      </c>
      <c r="D615">
        <f t="shared" si="26"/>
        <v>56.5</v>
      </c>
      <c r="E615" s="10">
        <v>8.3484813175912873E-2</v>
      </c>
      <c r="F615">
        <v>0.15746184909846819</v>
      </c>
      <c r="O615" s="10">
        <v>0</v>
      </c>
    </row>
    <row r="616" spans="1:15" x14ac:dyDescent="0.25">
      <c r="A616">
        <v>8.2100000000000006E-2</v>
      </c>
      <c r="B616">
        <v>673</v>
      </c>
      <c r="C616">
        <v>0.23499999999999999</v>
      </c>
      <c r="D616">
        <f t="shared" si="26"/>
        <v>57.5</v>
      </c>
      <c r="E616" s="10">
        <v>8.2019366560081783E-2</v>
      </c>
      <c r="F616">
        <v>0.155144602178237</v>
      </c>
      <c r="O616" s="10">
        <v>0</v>
      </c>
    </row>
    <row r="617" spans="1:15" x14ac:dyDescent="0.25">
      <c r="A617">
        <v>8.2100000000000006E-2</v>
      </c>
      <c r="B617">
        <v>673</v>
      </c>
      <c r="C617">
        <v>0.23499999999999999</v>
      </c>
      <c r="D617">
        <f t="shared" si="26"/>
        <v>58.5</v>
      </c>
      <c r="E617" s="10">
        <v>8.0602499856855442E-2</v>
      </c>
      <c r="F617">
        <v>0.15288618457154488</v>
      </c>
      <c r="O617" s="10">
        <v>0</v>
      </c>
    </row>
    <row r="618" spans="1:15" x14ac:dyDescent="0.25">
      <c r="A618">
        <v>8.2100000000000006E-2</v>
      </c>
      <c r="B618">
        <v>673</v>
      </c>
      <c r="C618">
        <v>0.23499999999999999</v>
      </c>
      <c r="D618">
        <f t="shared" si="26"/>
        <v>59.5</v>
      </c>
      <c r="E618" s="10">
        <v>7.9231868623605567E-2</v>
      </c>
      <c r="F618">
        <v>0.15068472704343822</v>
      </c>
      <c r="O618" s="10">
        <v>0</v>
      </c>
    </row>
    <row r="619" spans="1:15" x14ac:dyDescent="0.25">
      <c r="A619">
        <v>8.2100000000000006E-2</v>
      </c>
      <c r="B619">
        <v>673</v>
      </c>
      <c r="C619">
        <v>0.23499999999999999</v>
      </c>
      <c r="D619">
        <f t="shared" si="26"/>
        <v>60.5</v>
      </c>
      <c r="E619" s="10">
        <v>7.7905275891935133E-2</v>
      </c>
      <c r="F619">
        <v>0.14853841405470355</v>
      </c>
      <c r="O619" s="10">
        <v>0</v>
      </c>
    </row>
    <row r="620" spans="1:15" x14ac:dyDescent="0.25">
      <c r="A620">
        <v>8.2100000000000006E-2</v>
      </c>
      <c r="B620">
        <v>673</v>
      </c>
      <c r="C620">
        <v>0.23499999999999999</v>
      </c>
      <c r="D620">
        <f t="shared" si="26"/>
        <v>61.5</v>
      </c>
      <c r="E620" s="10">
        <v>7.6620660796808363E-2</v>
      </c>
      <c r="F620">
        <v>0.14644548449604303</v>
      </c>
      <c r="O620" s="10">
        <v>0</v>
      </c>
    </row>
    <row r="621" spans="1:15" x14ac:dyDescent="0.25">
      <c r="A621">
        <v>8.2100000000000006E-2</v>
      </c>
      <c r="B621">
        <v>673</v>
      </c>
      <c r="C621">
        <v>0.23499999999999999</v>
      </c>
      <c r="D621">
        <f t="shared" si="26"/>
        <v>62.5</v>
      </c>
      <c r="E621" s="10">
        <v>7.5376088239070743E-2</v>
      </c>
      <c r="F621">
        <v>0.14440423194065063</v>
      </c>
      <c r="O621" s="10">
        <v>0</v>
      </c>
    </row>
    <row r="622" spans="1:15" x14ac:dyDescent="0.25">
      <c r="A622">
        <v>8.2100000000000006E-2</v>
      </c>
      <c r="B622">
        <v>673</v>
      </c>
      <c r="C622">
        <v>0.23499999999999999</v>
      </c>
      <c r="D622">
        <f t="shared" si="26"/>
        <v>63.5</v>
      </c>
      <c r="E622" s="10">
        <v>7.4169739473626928E-2</v>
      </c>
      <c r="F622">
        <v>0.14241300450356922</v>
      </c>
      <c r="O622" s="10">
        <v>0</v>
      </c>
    </row>
    <row r="623" spans="1:15" x14ac:dyDescent="0.25">
      <c r="A623">
        <v>8.2100000000000006E-2</v>
      </c>
      <c r="B623">
        <v>673</v>
      </c>
      <c r="C623">
        <v>0.23499999999999999</v>
      </c>
      <c r="D623">
        <f t="shared" si="26"/>
        <v>64.5</v>
      </c>
      <c r="E623" s="10">
        <v>7.2999903528173454E-2</v>
      </c>
      <c r="F623">
        <v>0.14047020438217203</v>
      </c>
      <c r="O623" s="10">
        <v>0</v>
      </c>
    </row>
    <row r="624" spans="1:15" x14ac:dyDescent="0.25">
      <c r="A624" s="5">
        <v>1.643</v>
      </c>
      <c r="B624" s="5">
        <v>573</v>
      </c>
      <c r="C624" s="5">
        <v>0.23499999999999999</v>
      </c>
      <c r="D624" s="5">
        <v>0</v>
      </c>
      <c r="E624" s="5">
        <v>0.99999894849578108</v>
      </c>
      <c r="F624" s="5">
        <v>7.1261501416556919E-2</v>
      </c>
      <c r="G624" s="5" t="s">
        <v>38</v>
      </c>
      <c r="H624" s="5" t="s">
        <v>50</v>
      </c>
      <c r="O624" s="5">
        <v>1</v>
      </c>
    </row>
    <row r="625" spans="1:15" x14ac:dyDescent="0.25">
      <c r="A625">
        <v>1.643</v>
      </c>
      <c r="B625">
        <v>583</v>
      </c>
      <c r="C625">
        <v>0.23499999999999999</v>
      </c>
      <c r="D625">
        <v>0.33329999999999999</v>
      </c>
      <c r="E625" s="7">
        <v>0.99555287156850736</v>
      </c>
      <c r="F625">
        <v>9.2679917667890188E-2</v>
      </c>
      <c r="O625" s="7">
        <v>0.99590000000000001</v>
      </c>
    </row>
    <row r="626" spans="1:15" x14ac:dyDescent="0.25">
      <c r="A626">
        <v>1.643</v>
      </c>
      <c r="B626">
        <v>593</v>
      </c>
      <c r="C626">
        <v>0.23499999999999999</v>
      </c>
      <c r="D626">
        <v>0.66669999999999996</v>
      </c>
      <c r="E626" s="7">
        <v>0.98999137614656463</v>
      </c>
      <c r="F626">
        <v>0.11771457551213231</v>
      </c>
      <c r="O626" s="7">
        <v>0.99070000000000003</v>
      </c>
    </row>
    <row r="627" spans="1:15" x14ac:dyDescent="0.25">
      <c r="A627">
        <v>1.643</v>
      </c>
      <c r="B627">
        <v>603</v>
      </c>
      <c r="C627">
        <v>0.23499999999999999</v>
      </c>
      <c r="D627">
        <v>1</v>
      </c>
      <c r="E627" s="7">
        <v>0.98311456373984041</v>
      </c>
      <c r="F627">
        <v>0.14564579692526586</v>
      </c>
      <c r="O627" s="7">
        <v>0.98429999999999995</v>
      </c>
    </row>
    <row r="628" spans="1:15" x14ac:dyDescent="0.25">
      <c r="A628">
        <v>1.643</v>
      </c>
      <c r="B628">
        <v>613</v>
      </c>
      <c r="C628">
        <v>0.23499999999999999</v>
      </c>
      <c r="D628">
        <v>1.3332999999999999</v>
      </c>
      <c r="E628" s="7">
        <v>0.97470169615074975</v>
      </c>
      <c r="F628">
        <v>0.17507352842868373</v>
      </c>
      <c r="O628" s="7">
        <v>0.97640000000000005</v>
      </c>
    </row>
    <row r="629" spans="1:15" x14ac:dyDescent="0.25">
      <c r="A629">
        <v>1.643</v>
      </c>
      <c r="B629">
        <v>623</v>
      </c>
      <c r="C629">
        <v>0.23499999999999999</v>
      </c>
      <c r="D629">
        <v>1.6667000000000001</v>
      </c>
      <c r="E629" s="7">
        <v>0.96452013627820843</v>
      </c>
      <c r="F629">
        <v>0.2040116147843076</v>
      </c>
      <c r="O629" s="7">
        <v>0.96689999999999998</v>
      </c>
    </row>
    <row r="630" spans="1:15" x14ac:dyDescent="0.25">
      <c r="A630">
        <v>1.643</v>
      </c>
      <c r="B630">
        <v>633</v>
      </c>
      <c r="C630">
        <v>0.23499999999999999</v>
      </c>
      <c r="D630">
        <v>2</v>
      </c>
      <c r="E630" s="7">
        <v>0.95234341835983594</v>
      </c>
      <c r="F630">
        <v>0.23028165217296498</v>
      </c>
      <c r="O630" s="7">
        <v>0.95540000000000003</v>
      </c>
    </row>
    <row r="631" spans="1:15" x14ac:dyDescent="0.25">
      <c r="A631">
        <v>1.643</v>
      </c>
      <c r="B631">
        <v>643</v>
      </c>
      <c r="C631">
        <v>0.23499999999999999</v>
      </c>
      <c r="D631">
        <v>2.3332999999999999</v>
      </c>
      <c r="E631" s="7">
        <v>0.93794293918207872</v>
      </c>
      <c r="F631">
        <v>0.25211492740049496</v>
      </c>
      <c r="O631" s="7">
        <v>0.94179999999999997</v>
      </c>
    </row>
    <row r="632" spans="1:15" x14ac:dyDescent="0.25">
      <c r="A632">
        <v>1.643</v>
      </c>
      <c r="B632">
        <v>653</v>
      </c>
      <c r="C632">
        <v>0.23499999999999999</v>
      </c>
      <c r="D632">
        <v>2.6667000000000001</v>
      </c>
      <c r="E632" s="7">
        <v>0.92110768008598698</v>
      </c>
      <c r="F632">
        <v>0.26868100494206565</v>
      </c>
      <c r="O632" s="7">
        <v>0.92579999999999996</v>
      </c>
    </row>
    <row r="633" spans="1:15" x14ac:dyDescent="0.25">
      <c r="A633">
        <v>1.643</v>
      </c>
      <c r="B633">
        <v>663</v>
      </c>
      <c r="C633">
        <v>0.23499999999999999</v>
      </c>
      <c r="D633">
        <v>3</v>
      </c>
      <c r="E633" s="7">
        <v>0.90167549957912452</v>
      </c>
      <c r="F633">
        <v>0.28025045062670284</v>
      </c>
      <c r="O633" s="7">
        <v>0.9073</v>
      </c>
    </row>
    <row r="634" spans="1:15" x14ac:dyDescent="0.25">
      <c r="A634">
        <v>1.643</v>
      </c>
      <c r="B634">
        <v>673</v>
      </c>
      <c r="C634">
        <v>0.23499999999999999</v>
      </c>
      <c r="D634">
        <v>3.3332999999999999</v>
      </c>
      <c r="E634" s="7">
        <v>0.87951821018112331</v>
      </c>
      <c r="F634">
        <v>0.28794368917128443</v>
      </c>
      <c r="O634" s="7">
        <v>0.88619999999999999</v>
      </c>
    </row>
    <row r="635" spans="1:15" x14ac:dyDescent="0.25">
      <c r="A635">
        <v>1.643</v>
      </c>
      <c r="B635">
        <v>673</v>
      </c>
      <c r="C635">
        <v>0.23499999999999999</v>
      </c>
      <c r="D635">
        <v>3.6667000000000001</v>
      </c>
      <c r="E635" s="7">
        <v>0.85837650688242983</v>
      </c>
      <c r="F635">
        <v>0.29021074777027667</v>
      </c>
      <c r="O635" s="7">
        <v>0.86450000000000005</v>
      </c>
    </row>
    <row r="636" spans="1:15" x14ac:dyDescent="0.25">
      <c r="A636">
        <v>1.643</v>
      </c>
      <c r="B636">
        <v>673</v>
      </c>
      <c r="C636">
        <v>0.23499999999999999</v>
      </c>
      <c r="D636">
        <v>4</v>
      </c>
      <c r="E636" s="7">
        <v>0.83819487740138743</v>
      </c>
      <c r="F636">
        <v>0.29226303287580957</v>
      </c>
      <c r="O636" s="7">
        <v>0.84389999999999998</v>
      </c>
    </row>
    <row r="637" spans="1:15" x14ac:dyDescent="0.25">
      <c r="A637">
        <v>1.643</v>
      </c>
      <c r="B637">
        <v>673</v>
      </c>
      <c r="C637">
        <v>0.23499999999999999</v>
      </c>
      <c r="D637">
        <v>4.3333000000000004</v>
      </c>
      <c r="E637" s="7">
        <v>0.81890454879844077</v>
      </c>
      <c r="F637">
        <v>0.29410974363613956</v>
      </c>
      <c r="O637" s="7">
        <v>0.82420000000000004</v>
      </c>
    </row>
    <row r="638" spans="1:15" x14ac:dyDescent="0.25">
      <c r="A638">
        <v>1.643</v>
      </c>
      <c r="B638">
        <v>673</v>
      </c>
      <c r="C638">
        <v>0.23499999999999999</v>
      </c>
      <c r="D638">
        <v>4.6666999999999996</v>
      </c>
      <c r="E638" s="7">
        <v>0.80044309514420442</v>
      </c>
      <c r="F638">
        <v>0.29575980562693077</v>
      </c>
      <c r="O638" s="7">
        <v>0.8054</v>
      </c>
    </row>
    <row r="639" spans="1:15" x14ac:dyDescent="0.25">
      <c r="A639">
        <v>1.643</v>
      </c>
      <c r="B639">
        <v>673</v>
      </c>
      <c r="C639">
        <v>0.23499999999999999</v>
      </c>
      <c r="D639">
        <v>5</v>
      </c>
      <c r="E639" s="7">
        <v>0.78276929935916462</v>
      </c>
      <c r="F639">
        <v>0.29722062274164335</v>
      </c>
      <c r="O639" s="7">
        <v>0.78749999999999998</v>
      </c>
    </row>
    <row r="640" spans="1:15" x14ac:dyDescent="0.25">
      <c r="A640">
        <v>1.643</v>
      </c>
      <c r="B640">
        <v>673</v>
      </c>
      <c r="C640">
        <v>0.23499999999999999</v>
      </c>
      <c r="D640">
        <v>5.3333000000000004</v>
      </c>
      <c r="E640" s="7">
        <v>0.76582947412118818</v>
      </c>
      <c r="F640">
        <v>0.29850100809654168</v>
      </c>
      <c r="O640" s="7">
        <v>0.77029999999999998</v>
      </c>
    </row>
    <row r="641" spans="1:15" x14ac:dyDescent="0.25">
      <c r="A641">
        <v>1.643</v>
      </c>
      <c r="B641">
        <v>673</v>
      </c>
      <c r="C641">
        <v>0.23499999999999999</v>
      </c>
      <c r="D641">
        <v>5.6666999999999996</v>
      </c>
      <c r="E641" s="7">
        <v>0.7495746444036141</v>
      </c>
      <c r="F641">
        <v>0.29960942615476543</v>
      </c>
      <c r="O641" s="7">
        <v>0.75380000000000003</v>
      </c>
    </row>
    <row r="642" spans="1:15" x14ac:dyDescent="0.25">
      <c r="A642">
        <v>1.643</v>
      </c>
      <c r="B642">
        <v>673</v>
      </c>
      <c r="C642">
        <v>0.23499999999999999</v>
      </c>
      <c r="D642">
        <v>6</v>
      </c>
      <c r="E642" s="7">
        <v>0.73397380866007755</v>
      </c>
      <c r="F642">
        <v>0.30055321436516824</v>
      </c>
      <c r="O642" s="7">
        <v>0.7379</v>
      </c>
    </row>
    <row r="643" spans="1:15" x14ac:dyDescent="0.25">
      <c r="A643">
        <v>1.643</v>
      </c>
      <c r="B643">
        <v>673</v>
      </c>
      <c r="C643">
        <v>0.23499999999999999</v>
      </c>
      <c r="D643">
        <f>D642+0.3333</f>
        <v>6.3333000000000004</v>
      </c>
      <c r="E643" s="10">
        <v>0.71898437421176997</v>
      </c>
      <c r="F643">
        <v>0.30134055390392867</v>
      </c>
      <c r="O643" s="10">
        <v>0</v>
      </c>
    </row>
    <row r="644" spans="1:15" x14ac:dyDescent="0.25">
      <c r="A644">
        <v>1.643</v>
      </c>
      <c r="B644">
        <v>673</v>
      </c>
      <c r="C644">
        <v>0.23499999999999999</v>
      </c>
      <c r="D644">
        <f t="shared" ref="D644:D662" si="27">D643+0.3333</f>
        <v>6.6666000000000007</v>
      </c>
      <c r="E644" s="10">
        <v>0.70457155815256678</v>
      </c>
      <c r="F644">
        <v>0.30197907433334376</v>
      </c>
      <c r="O644" s="10">
        <v>0</v>
      </c>
    </row>
    <row r="645" spans="1:15" x14ac:dyDescent="0.25">
      <c r="A645">
        <v>1.643</v>
      </c>
      <c r="B645">
        <v>673</v>
      </c>
      <c r="C645">
        <v>0.23499999999999999</v>
      </c>
      <c r="D645">
        <f t="shared" si="27"/>
        <v>6.9999000000000011</v>
      </c>
      <c r="E645" s="10">
        <v>0.69070314977944414</v>
      </c>
      <c r="F645">
        <v>0.30247619816778359</v>
      </c>
      <c r="O645" s="10">
        <v>0</v>
      </c>
    </row>
    <row r="646" spans="1:15" x14ac:dyDescent="0.25">
      <c r="A646">
        <v>1.643</v>
      </c>
      <c r="B646">
        <v>673</v>
      </c>
      <c r="C646">
        <v>0.23499999999999999</v>
      </c>
      <c r="D646">
        <f t="shared" si="27"/>
        <v>7.3332000000000015</v>
      </c>
      <c r="E646" s="10">
        <v>0.67734927805593048</v>
      </c>
      <c r="F646">
        <v>0.30283913047130151</v>
      </c>
      <c r="O646" s="10">
        <v>0</v>
      </c>
    </row>
    <row r="647" spans="1:15" x14ac:dyDescent="0.25">
      <c r="A647">
        <v>1.643</v>
      </c>
      <c r="B647">
        <v>673</v>
      </c>
      <c r="C647">
        <v>0.23499999999999999</v>
      </c>
      <c r="D647">
        <f t="shared" si="27"/>
        <v>7.6665000000000019</v>
      </c>
      <c r="E647" s="10">
        <v>0.66448220379013723</v>
      </c>
      <c r="F647">
        <v>0.30307485103553444</v>
      </c>
      <c r="O647" s="10">
        <v>0</v>
      </c>
    </row>
    <row r="648" spans="1:15" x14ac:dyDescent="0.25">
      <c r="A648">
        <v>1.643</v>
      </c>
      <c r="B648">
        <v>673</v>
      </c>
      <c r="C648">
        <v>0.23499999999999999</v>
      </c>
      <c r="D648">
        <f t="shared" si="27"/>
        <v>7.9998000000000022</v>
      </c>
      <c r="E648" s="10">
        <v>0.65207613352166716</v>
      </c>
      <c r="F648">
        <v>0.30319010882370612</v>
      </c>
      <c r="O648" s="10">
        <v>0</v>
      </c>
    </row>
    <row r="649" spans="1:15" x14ac:dyDescent="0.25">
      <c r="A649">
        <v>1.643</v>
      </c>
      <c r="B649">
        <v>673</v>
      </c>
      <c r="C649">
        <v>0.23499999999999999</v>
      </c>
      <c r="D649">
        <f t="shared" si="27"/>
        <v>8.3331000000000017</v>
      </c>
      <c r="E649" s="10">
        <v>0.64010705252177713</v>
      </c>
      <c r="F649">
        <v>0.30319141839825542</v>
      </c>
      <c r="O649" s="10">
        <v>0</v>
      </c>
    </row>
    <row r="650" spans="1:15" x14ac:dyDescent="0.25">
      <c r="A650">
        <v>1.643</v>
      </c>
      <c r="B650">
        <v>673</v>
      </c>
      <c r="C650">
        <v>0.23499999999999999</v>
      </c>
      <c r="D650">
        <f t="shared" si="27"/>
        <v>8.6664000000000012</v>
      </c>
      <c r="E650" s="10">
        <v>0.62855257465942826</v>
      </c>
      <c r="F650">
        <v>0.30308505807810654</v>
      </c>
      <c r="O650" s="10">
        <v>0</v>
      </c>
    </row>
    <row r="651" spans="1:15" x14ac:dyDescent="0.25">
      <c r="A651">
        <v>1.643</v>
      </c>
      <c r="B651">
        <v>673</v>
      </c>
      <c r="C651">
        <v>0.23499999999999999</v>
      </c>
      <c r="D651">
        <f t="shared" si="27"/>
        <v>8.9997000000000007</v>
      </c>
      <c r="E651" s="10">
        <v>0.61739180718245779</v>
      </c>
      <c r="F651">
        <v>0.30287706959729688</v>
      </c>
      <c r="O651" s="10">
        <v>0</v>
      </c>
    </row>
    <row r="652" spans="1:15" x14ac:dyDescent="0.25">
      <c r="A652">
        <v>1.643</v>
      </c>
      <c r="B652">
        <v>673</v>
      </c>
      <c r="C652">
        <v>0.23499999999999999</v>
      </c>
      <c r="D652">
        <f t="shared" si="27"/>
        <v>9.3330000000000002</v>
      </c>
      <c r="E652" s="10">
        <v>0.60660522871644751</v>
      </c>
      <c r="F652">
        <v>0.30257325905991894</v>
      </c>
      <c r="O652" s="10">
        <v>0</v>
      </c>
    </row>
    <row r="653" spans="1:15" x14ac:dyDescent="0.25">
      <c r="A653">
        <v>1.643</v>
      </c>
      <c r="B653">
        <v>673</v>
      </c>
      <c r="C653">
        <v>0.23499999999999999</v>
      </c>
      <c r="D653">
        <f t="shared" si="27"/>
        <v>9.6662999999999997</v>
      </c>
      <c r="E653" s="10">
        <v>0.59617457900080195</v>
      </c>
      <c r="F653">
        <v>0.30217919900741275</v>
      </c>
      <c r="O653" s="10">
        <v>0</v>
      </c>
    </row>
    <row r="654" spans="1:15" x14ac:dyDescent="0.25">
      <c r="A654">
        <v>1.643</v>
      </c>
      <c r="B654">
        <v>673</v>
      </c>
      <c r="C654">
        <v>0.23499999999999999</v>
      </c>
      <c r="D654">
        <f t="shared" si="27"/>
        <v>9.9995999999999992</v>
      </c>
      <c r="E654" s="10">
        <v>0.58608275906783114</v>
      </c>
      <c r="F654">
        <v>0.30170023143338182</v>
      </c>
      <c r="O654" s="10">
        <v>0</v>
      </c>
    </row>
    <row r="655" spans="1:15" x14ac:dyDescent="0.25">
      <c r="A655">
        <v>1.643</v>
      </c>
      <c r="B655">
        <v>673</v>
      </c>
      <c r="C655">
        <v>0.23499999999999999</v>
      </c>
      <c r="D655">
        <f t="shared" si="27"/>
        <v>10.332899999999999</v>
      </c>
      <c r="E655" s="10">
        <v>0.57631374073097497</v>
      </c>
      <c r="F655">
        <v>0.30114147159851012</v>
      </c>
      <c r="O655" s="10">
        <v>0</v>
      </c>
    </row>
    <row r="656" spans="1:15" x14ac:dyDescent="0.25">
      <c r="A656">
        <v>1.643</v>
      </c>
      <c r="B656">
        <v>673</v>
      </c>
      <c r="C656">
        <v>0.23499999999999999</v>
      </c>
      <c r="D656">
        <f t="shared" si="27"/>
        <v>10.666199999999998</v>
      </c>
      <c r="E656" s="10">
        <v>0.56685248438666536</v>
      </c>
      <c r="F656">
        <v>0.30050781251397768</v>
      </c>
      <c r="O656" s="10">
        <v>0</v>
      </c>
    </row>
    <row r="657" spans="1:15" x14ac:dyDescent="0.25">
      <c r="A657">
        <v>1.643</v>
      </c>
      <c r="B657">
        <v>673</v>
      </c>
      <c r="C657">
        <v>0.23499999999999999</v>
      </c>
      <c r="D657">
        <f t="shared" si="27"/>
        <v>10.999499999999998</v>
      </c>
      <c r="E657" s="10">
        <v>0.55768486425399533</v>
      </c>
      <c r="F657">
        <v>0.29980392997617611</v>
      </c>
      <c r="O657" s="10">
        <v>0</v>
      </c>
    </row>
    <row r="658" spans="1:15" x14ac:dyDescent="0.25">
      <c r="A658">
        <v>1.643</v>
      </c>
      <c r="B658">
        <v>673</v>
      </c>
      <c r="C658">
        <v>0.23499999999999999</v>
      </c>
      <c r="D658">
        <f t="shared" si="27"/>
        <v>11.332799999999997</v>
      </c>
      <c r="E658" s="10">
        <v>0.54879760028010582</v>
      </c>
      <c r="F658">
        <v>0.29903428804860666</v>
      </c>
      <c r="O658" s="10">
        <v>0</v>
      </c>
    </row>
    <row r="659" spans="1:15" x14ac:dyDescent="0.25">
      <c r="A659">
        <v>1.643</v>
      </c>
      <c r="B659">
        <v>673</v>
      </c>
      <c r="C659">
        <v>0.23499999999999999</v>
      </c>
      <c r="D659">
        <f t="shared" si="27"/>
        <v>11.666099999999997</v>
      </c>
      <c r="E659" s="10">
        <v>0.54017819602933492</v>
      </c>
      <c r="F659">
        <v>0.29820314489874089</v>
      </c>
      <c r="O659" s="10">
        <v>0</v>
      </c>
    </row>
    <row r="660" spans="1:15" x14ac:dyDescent="0.25">
      <c r="A660">
        <v>1.643</v>
      </c>
      <c r="B660">
        <v>673</v>
      </c>
      <c r="C660">
        <v>0.23499999999999999</v>
      </c>
      <c r="D660">
        <f t="shared" si="27"/>
        <v>11.999399999999996</v>
      </c>
      <c r="E660" s="10">
        <v>0.53181488195265403</v>
      </c>
      <c r="F660">
        <v>0.29731455890841241</v>
      </c>
      <c r="O660" s="10">
        <v>0</v>
      </c>
    </row>
    <row r="661" spans="1:15" x14ac:dyDescent="0.25">
      <c r="A661">
        <v>1.643</v>
      </c>
      <c r="B661">
        <v>673</v>
      </c>
      <c r="C661">
        <v>0.23499999999999999</v>
      </c>
      <c r="D661">
        <f t="shared" si="27"/>
        <v>12.332699999999996</v>
      </c>
      <c r="E661" s="10">
        <v>0.52369656350239113</v>
      </c>
      <c r="F661">
        <v>0.29637239498609469</v>
      </c>
      <c r="O661" s="10">
        <v>0</v>
      </c>
    </row>
    <row r="662" spans="1:15" x14ac:dyDescent="0.25">
      <c r="A662">
        <v>1.643</v>
      </c>
      <c r="B662">
        <v>673</v>
      </c>
      <c r="C662">
        <v>0.23499999999999999</v>
      </c>
      <c r="D662">
        <f t="shared" si="27"/>
        <v>12.665999999999995</v>
      </c>
      <c r="E662" s="10">
        <v>0.51581277361710431</v>
      </c>
      <c r="F662">
        <v>0.2953803310182701</v>
      </c>
      <c r="O662" s="10">
        <v>0</v>
      </c>
    </row>
    <row r="663" spans="1:15" x14ac:dyDescent="0.25">
      <c r="A663">
        <v>1.643</v>
      </c>
      <c r="B663">
        <v>673</v>
      </c>
      <c r="C663">
        <v>0.23499999999999999</v>
      </c>
      <c r="D663">
        <f t="shared" ref="D663:D726" si="28">D662+0.3333</f>
        <v>12.999299999999995</v>
      </c>
      <c r="E663" s="10">
        <v>0.50815362915390738</v>
      </c>
      <c r="F663">
        <v>0.29434186440509441</v>
      </c>
      <c r="O663" s="10">
        <v>0</v>
      </c>
    </row>
    <row r="664" spans="1:15" x14ac:dyDescent="0.25">
      <c r="A664">
        <v>1.643</v>
      </c>
      <c r="B664">
        <v>673</v>
      </c>
      <c r="C664">
        <v>0.23499999999999999</v>
      </c>
      <c r="D664">
        <f t="shared" si="28"/>
        <v>13.332599999999994</v>
      </c>
      <c r="E664" s="10">
        <v>0.50070979089157808</v>
      </c>
      <c r="F664">
        <v>0.29326031863277496</v>
      </c>
      <c r="O664" s="10">
        <v>0</v>
      </c>
    </row>
    <row r="665" spans="1:15" x14ac:dyDescent="0.25">
      <c r="A665">
        <v>1.643</v>
      </c>
      <c r="B665">
        <v>673</v>
      </c>
      <c r="C665">
        <v>0.23499999999999999</v>
      </c>
      <c r="D665">
        <f t="shared" si="28"/>
        <v>13.665899999999993</v>
      </c>
      <c r="E665" s="10">
        <v>0.49347242676824438</v>
      </c>
      <c r="F665">
        <v>0.29213884984156702</v>
      </c>
      <c r="O665" s="10">
        <v>0</v>
      </c>
    </row>
    <row r="666" spans="1:15" x14ac:dyDescent="0.25">
      <c r="A666">
        <v>1.643</v>
      </c>
      <c r="B666">
        <v>673</v>
      </c>
      <c r="C666">
        <v>0.23499999999999999</v>
      </c>
      <c r="D666">
        <f t="shared" si="28"/>
        <v>13.999199999999993</v>
      </c>
      <c r="E666" s="10">
        <v>0.4864331780530935</v>
      </c>
      <c r="F666">
        <v>0.29098045335412265</v>
      </c>
      <c r="O666" s="10">
        <v>0</v>
      </c>
    </row>
    <row r="667" spans="1:15" x14ac:dyDescent="0.25">
      <c r="A667">
        <v>1.643</v>
      </c>
      <c r="B667">
        <v>673</v>
      </c>
      <c r="C667">
        <v>0.23499999999999999</v>
      </c>
      <c r="D667">
        <f t="shared" si="28"/>
        <v>14.332499999999992</v>
      </c>
      <c r="E667" s="10">
        <v>0.47958412818300294</v>
      </c>
      <c r="F667">
        <v>0.28978797013414487</v>
      </c>
      <c r="O667" s="10">
        <v>0</v>
      </c>
    </row>
    <row r="668" spans="1:15" x14ac:dyDescent="0.25">
      <c r="A668">
        <v>1.643</v>
      </c>
      <c r="B668">
        <v>673</v>
      </c>
      <c r="C668">
        <v>0.23499999999999999</v>
      </c>
      <c r="D668">
        <f t="shared" si="28"/>
        <v>14.665799999999992</v>
      </c>
      <c r="E668" s="10">
        <v>0.47291777402279545</v>
      </c>
      <c r="F668">
        <v>0.28856409314996295</v>
      </c>
      <c r="O668" s="10">
        <v>0</v>
      </c>
    </row>
    <row r="669" spans="1:15" x14ac:dyDescent="0.25">
      <c r="A669">
        <v>1.643</v>
      </c>
      <c r="B669">
        <v>673</v>
      </c>
      <c r="C669">
        <v>0.23499999999999999</v>
      </c>
      <c r="D669">
        <f t="shared" si="28"/>
        <v>14.999099999999991</v>
      </c>
      <c r="E669" s="10">
        <v>0.46642699933243836</v>
      </c>
      <c r="F669">
        <v>0.28731137362180015</v>
      </c>
      <c r="O669" s="10">
        <v>0</v>
      </c>
    </row>
    <row r="670" spans="1:15" x14ac:dyDescent="0.25">
      <c r="A670">
        <v>1.643</v>
      </c>
      <c r="B670">
        <v>673</v>
      </c>
      <c r="C670">
        <v>0.23499999999999999</v>
      </c>
      <c r="D670">
        <f t="shared" si="28"/>
        <v>15.332399999999991</v>
      </c>
      <c r="E670" s="10">
        <v>0.46010505024633408</v>
      </c>
      <c r="F670">
        <v>0.28603222713520132</v>
      </c>
      <c r="O670" s="10">
        <v>0</v>
      </c>
    </row>
    <row r="671" spans="1:15" x14ac:dyDescent="0.25">
      <c r="A671">
        <v>1.643</v>
      </c>
      <c r="B671">
        <v>673</v>
      </c>
      <c r="C671">
        <v>0.23499999999999999</v>
      </c>
      <c r="D671">
        <f t="shared" si="28"/>
        <v>15.66569999999999</v>
      </c>
      <c r="E671" s="10">
        <v>0.45394551258924165</v>
      </c>
      <c r="F671">
        <v>0.28472893960635559</v>
      </c>
      <c r="O671" s="10">
        <v>0</v>
      </c>
    </row>
    <row r="672" spans="1:15" x14ac:dyDescent="0.25">
      <c r="A672">
        <v>1.643</v>
      </c>
      <c r="B672">
        <v>673</v>
      </c>
      <c r="C672">
        <v>0.23499999999999999</v>
      </c>
      <c r="D672">
        <f t="shared" si="28"/>
        <v>15.99899999999999</v>
      </c>
      <c r="E672" s="10">
        <v>0.44794229087061299</v>
      </c>
      <c r="F672">
        <v>0.28340367308794373</v>
      </c>
      <c r="O672" s="10">
        <v>0</v>
      </c>
    </row>
    <row r="673" spans="1:15" x14ac:dyDescent="0.25">
      <c r="A673">
        <v>1.643</v>
      </c>
      <c r="B673">
        <v>673</v>
      </c>
      <c r="C673">
        <v>0.23499999999999999</v>
      </c>
      <c r="D673">
        <f t="shared" si="28"/>
        <v>16.332299999999989</v>
      </c>
      <c r="E673" s="10">
        <v>0.44208958881449517</v>
      </c>
      <c r="F673">
        <v>0.28205847140667911</v>
      </c>
      <c r="O673" s="10">
        <v>0</v>
      </c>
    </row>
    <row r="674" spans="1:15" x14ac:dyDescent="0.25">
      <c r="A674">
        <v>1.643</v>
      </c>
      <c r="B674">
        <v>673</v>
      </c>
      <c r="C674">
        <v>0.23499999999999999</v>
      </c>
      <c r="D674">
        <f t="shared" si="28"/>
        <v>16.665599999999991</v>
      </c>
      <c r="E674" s="10">
        <v>0.4363818912958573</v>
      </c>
      <c r="F674">
        <v>0.28069526562594532</v>
      </c>
      <c r="O674" s="10">
        <v>0</v>
      </c>
    </row>
    <row r="675" spans="1:15" x14ac:dyDescent="0.25">
      <c r="A675">
        <v>1.643</v>
      </c>
      <c r="B675">
        <v>673</v>
      </c>
      <c r="C675">
        <v>0.23499999999999999</v>
      </c>
      <c r="D675">
        <f t="shared" si="28"/>
        <v>16.998899999999992</v>
      </c>
      <c r="E675" s="10">
        <v>0.43081394756644931</v>
      </c>
      <c r="F675">
        <v>0.27931587932888163</v>
      </c>
      <c r="O675" s="10">
        <v>0</v>
      </c>
    </row>
    <row r="676" spans="1:15" x14ac:dyDescent="0.25">
      <c r="A676">
        <v>1.643</v>
      </c>
      <c r="B676">
        <v>673</v>
      </c>
      <c r="C676">
        <v>0.23499999999999999</v>
      </c>
      <c r="D676">
        <f t="shared" si="28"/>
        <v>17.332199999999993</v>
      </c>
      <c r="E676" s="10">
        <v>0.42538075566425604</v>
      </c>
      <c r="F676">
        <v>0.2779220337189558</v>
      </c>
      <c r="O676" s="10">
        <v>0</v>
      </c>
    </row>
    <row r="677" spans="1:15" x14ac:dyDescent="0.25">
      <c r="A677">
        <v>1.643</v>
      </c>
      <c r="B677">
        <v>673</v>
      </c>
      <c r="C677">
        <v>0.23499999999999999</v>
      </c>
      <c r="D677">
        <f t="shared" si="28"/>
        <v>17.665499999999994</v>
      </c>
      <c r="E677" s="10">
        <v>0.42007754791042878</v>
      </c>
      <c r="F677">
        <v>0.27651535253653997</v>
      </c>
      <c r="O677" s="10">
        <v>0</v>
      </c>
    </row>
    <row r="678" spans="1:15" x14ac:dyDescent="0.25">
      <c r="A678">
        <v>1.643</v>
      </c>
      <c r="B678">
        <v>673</v>
      </c>
      <c r="C678">
        <v>0.23499999999999999</v>
      </c>
      <c r="D678">
        <f t="shared" si="28"/>
        <v>17.998799999999996</v>
      </c>
      <c r="E678" s="10">
        <v>0.41489977740638029</v>
      </c>
      <c r="F678">
        <v>0.27509736679125613</v>
      </c>
      <c r="O678" s="10">
        <v>0</v>
      </c>
    </row>
    <row r="679" spans="1:15" x14ac:dyDescent="0.25">
      <c r="A679">
        <v>1.643</v>
      </c>
      <c r="B679">
        <v>673</v>
      </c>
      <c r="C679">
        <v>0.23499999999999999</v>
      </c>
      <c r="D679">
        <f t="shared" si="28"/>
        <v>18.332099999999997</v>
      </c>
      <c r="E679" s="10">
        <v>0.40984310545164043</v>
      </c>
      <c r="F679">
        <v>0.27366951931094369</v>
      </c>
      <c r="O679" s="10">
        <v>0</v>
      </c>
    </row>
    <row r="680" spans="1:15" x14ac:dyDescent="0.25">
      <c r="A680">
        <v>1.643</v>
      </c>
      <c r="B680">
        <v>673</v>
      </c>
      <c r="C680">
        <v>0.23499999999999999</v>
      </c>
      <c r="D680">
        <f t="shared" si="28"/>
        <v>18.665399999999998</v>
      </c>
      <c r="E680" s="10">
        <v>0.40490338981018359</v>
      </c>
      <c r="F680">
        <v>0.27223316910901479</v>
      </c>
      <c r="O680" s="10">
        <v>0</v>
      </c>
    </row>
    <row r="681" spans="1:15" x14ac:dyDescent="0.25">
      <c r="A681">
        <v>1.643</v>
      </c>
      <c r="B681">
        <v>673</v>
      </c>
      <c r="C681">
        <v>0.23499999999999999</v>
      </c>
      <c r="D681">
        <f t="shared" si="28"/>
        <v>18.998699999999999</v>
      </c>
      <c r="E681" s="10">
        <v>0.40007667375934158</v>
      </c>
      <c r="F681">
        <v>0.27078959557273447</v>
      </c>
      <c r="O681" s="10">
        <v>0</v>
      </c>
    </row>
    <row r="682" spans="1:15" x14ac:dyDescent="0.25">
      <c r="A682">
        <v>1.643</v>
      </c>
      <c r="B682">
        <v>673</v>
      </c>
      <c r="C682">
        <v>0.23499999999999999</v>
      </c>
      <c r="D682">
        <f t="shared" si="28"/>
        <v>19.332000000000001</v>
      </c>
      <c r="E682" s="10">
        <v>0.39535917586119379</v>
      </c>
      <c r="F682">
        <v>0.26934000247560591</v>
      </c>
      <c r="O682" s="10">
        <v>0</v>
      </c>
    </row>
    <row r="683" spans="1:15" x14ac:dyDescent="0.25">
      <c r="A683">
        <v>1.643</v>
      </c>
      <c r="B683">
        <v>673</v>
      </c>
      <c r="C683">
        <v>0.23499999999999999</v>
      </c>
      <c r="D683">
        <f t="shared" si="28"/>
        <v>19.665300000000002</v>
      </c>
      <c r="E683" s="10">
        <v>0.39074728040153661</v>
      </c>
      <c r="F683">
        <v>0.26788552181756986</v>
      </c>
      <c r="O683" s="10">
        <v>0</v>
      </c>
    </row>
    <row r="684" spans="1:15" x14ac:dyDescent="0.25">
      <c r="A684">
        <v>1.643</v>
      </c>
      <c r="B684">
        <v>673</v>
      </c>
      <c r="C684">
        <v>0.23499999999999999</v>
      </c>
      <c r="D684">
        <f t="shared" si="28"/>
        <v>19.998600000000003</v>
      </c>
      <c r="E684" s="10">
        <v>0.38623752844624143</v>
      </c>
      <c r="F684">
        <v>0.26642721749715836</v>
      </c>
      <c r="O684" s="10">
        <v>0</v>
      </c>
    </row>
    <row r="685" spans="1:15" x14ac:dyDescent="0.25">
      <c r="A685">
        <v>1.643</v>
      </c>
      <c r="B685">
        <v>673</v>
      </c>
      <c r="C685">
        <v>0.23499999999999999</v>
      </c>
      <c r="D685">
        <f t="shared" si="28"/>
        <v>20.331900000000005</v>
      </c>
      <c r="E685" s="10">
        <v>0.38182660946907593</v>
      </c>
      <c r="F685">
        <v>0.2649660888200816</v>
      </c>
      <c r="O685" s="10">
        <v>0</v>
      </c>
    </row>
    <row r="686" spans="1:15" x14ac:dyDescent="0.25">
      <c r="A686">
        <v>1.643</v>
      </c>
      <c r="B686">
        <v>673</v>
      </c>
      <c r="C686">
        <v>0.23499999999999999</v>
      </c>
      <c r="D686">
        <f t="shared" si="28"/>
        <v>20.665200000000006</v>
      </c>
      <c r="E686" s="10">
        <v>0.37751135350891629</v>
      </c>
      <c r="F686">
        <v>0.26350307384899302</v>
      </c>
      <c r="O686" s="10">
        <v>0</v>
      </c>
    </row>
    <row r="687" spans="1:15" x14ac:dyDescent="0.25">
      <c r="A687">
        <v>1.643</v>
      </c>
      <c r="B687">
        <v>673</v>
      </c>
      <c r="C687">
        <v>0.23499999999999999</v>
      </c>
      <c r="D687">
        <f t="shared" si="28"/>
        <v>20.998500000000007</v>
      </c>
      <c r="E687" s="10">
        <v>0.37328872381777883</v>
      </c>
      <c r="F687">
        <v>0.26203905259937427</v>
      </c>
      <c r="O687" s="10">
        <v>0</v>
      </c>
    </row>
    <row r="688" spans="1:15" x14ac:dyDescent="0.25">
      <c r="A688">
        <v>1.643</v>
      </c>
      <c r="B688">
        <v>673</v>
      </c>
      <c r="C688">
        <v>0.23499999999999999</v>
      </c>
      <c r="D688">
        <f t="shared" si="28"/>
        <v>21.331800000000008</v>
      </c>
      <c r="E688" s="10">
        <v>0.36915580996427388</v>
      </c>
      <c r="F688">
        <v>0.26057485008662185</v>
      </c>
      <c r="O688" s="10">
        <v>0</v>
      </c>
    </row>
    <row r="689" spans="1:15" x14ac:dyDescent="0.25">
      <c r="A689">
        <v>1.643</v>
      </c>
      <c r="B689">
        <v>673</v>
      </c>
      <c r="C689">
        <v>0.23499999999999999</v>
      </c>
      <c r="D689">
        <f t="shared" si="28"/>
        <v>21.66510000000001</v>
      </c>
      <c r="E689" s="10">
        <v>0.36510982135996595</v>
      </c>
      <c r="F689">
        <v>0.25911123922950158</v>
      </c>
      <c r="O689" s="10">
        <v>0</v>
      </c>
    </row>
    <row r="690" spans="1:15" x14ac:dyDescent="0.25">
      <c r="A690">
        <v>1.643</v>
      </c>
      <c r="B690">
        <v>673</v>
      </c>
      <c r="C690">
        <v>0.23499999999999999</v>
      </c>
      <c r="D690">
        <f t="shared" si="28"/>
        <v>21.998400000000011</v>
      </c>
      <c r="E690" s="10">
        <v>0.36114808117874925</v>
      </c>
      <c r="F690">
        <v>0.25764894361518648</v>
      </c>
      <c r="O690" s="10">
        <v>0</v>
      </c>
    </row>
    <row r="691" spans="1:15" x14ac:dyDescent="0.25">
      <c r="A691">
        <v>1.643</v>
      </c>
      <c r="B691">
        <v>673</v>
      </c>
      <c r="C691">
        <v>0.23499999999999999</v>
      </c>
      <c r="D691">
        <f t="shared" si="28"/>
        <v>22.331700000000012</v>
      </c>
      <c r="E691" s="10">
        <v>0.3572680206417343</v>
      </c>
      <c r="F691">
        <v>0.25618864013109871</v>
      </c>
      <c r="O691" s="10">
        <v>0</v>
      </c>
    </row>
    <row r="692" spans="1:15" x14ac:dyDescent="0.25">
      <c r="A692">
        <v>1.643</v>
      </c>
      <c r="B692">
        <v>673</v>
      </c>
      <c r="C692">
        <v>0.23499999999999999</v>
      </c>
      <c r="D692">
        <f t="shared" si="28"/>
        <v>22.665000000000013</v>
      </c>
      <c r="E692" s="10">
        <v>0.35346717364231472</v>
      </c>
      <c r="F692">
        <v>0.2547309614687509</v>
      </c>
      <c r="O692" s="10">
        <v>0</v>
      </c>
    </row>
    <row r="693" spans="1:15" x14ac:dyDescent="0.25">
      <c r="A693">
        <v>1.643</v>
      </c>
      <c r="B693">
        <v>673</v>
      </c>
      <c r="C693">
        <v>0.23499999999999999</v>
      </c>
      <c r="D693">
        <f t="shared" si="28"/>
        <v>22.998300000000015</v>
      </c>
      <c r="E693" s="10">
        <v>0.34974317168806851</v>
      </c>
      <c r="F693">
        <v>0.25327649853356293</v>
      </c>
      <c r="O693" s="10">
        <v>0</v>
      </c>
    </row>
    <row r="694" spans="1:15" x14ac:dyDescent="0.25">
      <c r="A694">
        <v>1.643</v>
      </c>
      <c r="B694">
        <v>673</v>
      </c>
      <c r="C694">
        <v>0.23499999999999999</v>
      </c>
      <c r="D694">
        <f t="shared" si="28"/>
        <v>23.331600000000016</v>
      </c>
      <c r="E694" s="10">
        <v>0.34609373913795821</v>
      </c>
      <c r="F694">
        <v>0.25182580258774928</v>
      </c>
      <c r="O694" s="10">
        <v>0</v>
      </c>
    </row>
    <row r="695" spans="1:15" x14ac:dyDescent="0.25">
      <c r="A695">
        <v>1.643</v>
      </c>
      <c r="B695">
        <v>673</v>
      </c>
      <c r="C695">
        <v>0.23499999999999999</v>
      </c>
      <c r="D695">
        <f t="shared" si="28"/>
        <v>23.664900000000017</v>
      </c>
      <c r="E695" s="10">
        <v>0.34251668871494961</v>
      </c>
      <c r="F695">
        <v>0.25037938758928957</v>
      </c>
      <c r="O695" s="10">
        <v>0</v>
      </c>
    </row>
    <row r="696" spans="1:15" x14ac:dyDescent="0.25">
      <c r="A696">
        <v>1.643</v>
      </c>
      <c r="B696">
        <v>673</v>
      </c>
      <c r="C696">
        <v>0.23499999999999999</v>
      </c>
      <c r="D696">
        <f t="shared" si="28"/>
        <v>23.998200000000018</v>
      </c>
      <c r="E696" s="10">
        <v>0.33900991727567947</v>
      </c>
      <c r="F696">
        <v>0.24893773210283535</v>
      </c>
      <c r="O696" s="10">
        <v>0</v>
      </c>
    </row>
    <row r="697" spans="1:15" x14ac:dyDescent="0.25">
      <c r="A697">
        <v>1.643</v>
      </c>
      <c r="B697">
        <v>673</v>
      </c>
      <c r="C697">
        <v>0.23499999999999999</v>
      </c>
      <c r="D697">
        <f t="shared" si="28"/>
        <v>24.33150000000002</v>
      </c>
      <c r="E697" s="10">
        <v>0.33557140182019052</v>
      </c>
      <c r="F697">
        <v>0.24750128127349144</v>
      </c>
      <c r="O697" s="10">
        <v>0</v>
      </c>
    </row>
    <row r="698" spans="1:15" x14ac:dyDescent="0.25">
      <c r="A698">
        <v>1.643</v>
      </c>
      <c r="B698">
        <v>673</v>
      </c>
      <c r="C698">
        <v>0.23499999999999999</v>
      </c>
      <c r="D698">
        <f t="shared" si="28"/>
        <v>24.664800000000021</v>
      </c>
      <c r="E698" s="10">
        <v>0.3321991957260178</v>
      </c>
      <c r="F698">
        <v>0.24607044866755509</v>
      </c>
      <c r="O698" s="10">
        <v>0</v>
      </c>
    </row>
    <row r="699" spans="1:15" x14ac:dyDescent="0.25">
      <c r="A699">
        <v>1.643</v>
      </c>
      <c r="B699">
        <v>673</v>
      </c>
      <c r="C699">
        <v>0.23499999999999999</v>
      </c>
      <c r="D699">
        <f t="shared" si="28"/>
        <v>24.998100000000022</v>
      </c>
      <c r="E699" s="10">
        <v>0.32889142519207526</v>
      </c>
      <c r="F699">
        <v>0.24464561801918439</v>
      </c>
      <c r="O699" s="10">
        <v>0</v>
      </c>
    </row>
    <row r="700" spans="1:15" x14ac:dyDescent="0.25">
      <c r="A700">
        <v>1.643</v>
      </c>
      <c r="B700">
        <v>673</v>
      </c>
      <c r="C700">
        <v>0.23499999999999999</v>
      </c>
      <c r="D700">
        <f t="shared" si="28"/>
        <v>25.331400000000023</v>
      </c>
      <c r="E700" s="10">
        <v>0.32564628587885841</v>
      </c>
      <c r="F700">
        <v>0.24322714488734359</v>
      </c>
      <c r="O700" s="10">
        <v>0</v>
      </c>
    </row>
    <row r="701" spans="1:15" x14ac:dyDescent="0.25">
      <c r="A701">
        <v>1.643</v>
      </c>
      <c r="B701">
        <v>673</v>
      </c>
      <c r="C701">
        <v>0.23499999999999999</v>
      </c>
      <c r="D701">
        <f t="shared" si="28"/>
        <v>25.664700000000025</v>
      </c>
      <c r="E701" s="10">
        <v>0.32246203973245785</v>
      </c>
      <c r="F701">
        <v>0.241815358227222</v>
      </c>
      <c r="O701" s="10">
        <v>0</v>
      </c>
    </row>
    <row r="702" spans="1:15" x14ac:dyDescent="0.25">
      <c r="A702">
        <v>1.643</v>
      </c>
      <c r="B702">
        <v>673</v>
      </c>
      <c r="C702">
        <v>0.23499999999999999</v>
      </c>
      <c r="D702">
        <f t="shared" si="28"/>
        <v>25.998000000000026</v>
      </c>
      <c r="E702" s="10">
        <v>0.31933701198078124</v>
      </c>
      <c r="F702">
        <v>0.24041056188017562</v>
      </c>
      <c r="O702" s="10">
        <v>0</v>
      </c>
    </row>
    <row r="703" spans="1:15" x14ac:dyDescent="0.25">
      <c r="A703">
        <v>1.643</v>
      </c>
      <c r="B703">
        <v>673</v>
      </c>
      <c r="C703">
        <v>0.23499999999999999</v>
      </c>
      <c r="D703">
        <f t="shared" si="28"/>
        <v>26.331300000000027</v>
      </c>
      <c r="E703" s="10">
        <v>0.31626958829120716</v>
      </c>
      <c r="F703">
        <v>0.23901303598609289</v>
      </c>
      <c r="O703" s="10">
        <v>0</v>
      </c>
    </row>
    <row r="704" spans="1:15" x14ac:dyDescent="0.25">
      <c r="A704">
        <v>1.643</v>
      </c>
      <c r="B704">
        <v>673</v>
      </c>
      <c r="C704">
        <v>0.23499999999999999</v>
      </c>
      <c r="D704">
        <f t="shared" si="28"/>
        <v>26.664600000000029</v>
      </c>
      <c r="E704" s="10">
        <v>0.31325821207965904</v>
      </c>
      <c r="F704">
        <v>0.23762303832193404</v>
      </c>
      <c r="O704" s="10">
        <v>0</v>
      </c>
    </row>
    <row r="705" spans="1:15" x14ac:dyDescent="0.25">
      <c r="A705">
        <v>1.643</v>
      </c>
      <c r="B705">
        <v>673</v>
      </c>
      <c r="C705">
        <v>0.23499999999999999</v>
      </c>
      <c r="D705">
        <f t="shared" si="28"/>
        <v>26.99790000000003</v>
      </c>
      <c r="E705" s="10">
        <v>0.31030138196178941</v>
      </c>
      <c r="F705">
        <v>0.23624080557004729</v>
      </c>
      <c r="O705" s="10">
        <v>0</v>
      </c>
    </row>
    <row r="706" spans="1:15" x14ac:dyDescent="0.25">
      <c r="A706">
        <v>1.643</v>
      </c>
      <c r="B706">
        <v>673</v>
      </c>
      <c r="C706">
        <v>0.23499999999999999</v>
      </c>
      <c r="D706">
        <f t="shared" si="28"/>
        <v>27.331200000000031</v>
      </c>
      <c r="E706" s="10">
        <v>0.30739764933761182</v>
      </c>
      <c r="F706">
        <v>0.23486655451971644</v>
      </c>
      <c r="O706" s="10">
        <v>0</v>
      </c>
    </row>
    <row r="707" spans="1:15" x14ac:dyDescent="0.25">
      <c r="A707">
        <v>1.643</v>
      </c>
      <c r="B707">
        <v>673</v>
      </c>
      <c r="C707">
        <v>0.23499999999999999</v>
      </c>
      <c r="D707">
        <f t="shared" si="28"/>
        <v>27.664500000000032</v>
      </c>
      <c r="E707" s="10">
        <v>0.30454561610151437</v>
      </c>
      <c r="F707">
        <v>0.23350048320525008</v>
      </c>
      <c r="O707" s="10">
        <v>0</v>
      </c>
    </row>
    <row r="708" spans="1:15" x14ac:dyDescent="0.25">
      <c r="A708">
        <v>1.643</v>
      </c>
      <c r="B708">
        <v>673</v>
      </c>
      <c r="C708">
        <v>0.23499999999999999</v>
      </c>
      <c r="D708">
        <f t="shared" si="28"/>
        <v>27.997800000000034</v>
      </c>
      <c r="E708" s="10">
        <v>0.3017439324701422</v>
      </c>
      <c r="F708">
        <v>0.23214277198378233</v>
      </c>
      <c r="O708" s="10">
        <v>0</v>
      </c>
    </row>
    <row r="709" spans="1:15" x14ac:dyDescent="0.25">
      <c r="A709">
        <v>1.643</v>
      </c>
      <c r="B709">
        <v>673</v>
      </c>
      <c r="C709">
        <v>0.23499999999999999</v>
      </c>
      <c r="D709">
        <f t="shared" si="28"/>
        <v>28.331100000000035</v>
      </c>
      <c r="E709" s="10">
        <v>0.29899129492114457</v>
      </c>
      <c r="F709">
        <v>0.23079358455581378</v>
      </c>
      <c r="O709" s="10">
        <v>0</v>
      </c>
    </row>
    <row r="710" spans="1:15" x14ac:dyDescent="0.25">
      <c r="A710">
        <v>1.643</v>
      </c>
      <c r="B710">
        <v>673</v>
      </c>
      <c r="C710">
        <v>0.23499999999999999</v>
      </c>
      <c r="D710">
        <f t="shared" si="28"/>
        <v>28.664400000000036</v>
      </c>
      <c r="E710" s="10">
        <v>0.29628644423625389</v>
      </c>
      <c r="F710">
        <v>0.229453068931389</v>
      </c>
      <c r="O710" s="10">
        <v>0</v>
      </c>
    </row>
    <row r="711" spans="1:15" x14ac:dyDescent="0.25">
      <c r="A711">
        <v>1.643</v>
      </c>
      <c r="B711">
        <v>673</v>
      </c>
      <c r="C711">
        <v>0.23499999999999999</v>
      </c>
      <c r="D711">
        <f t="shared" si="28"/>
        <v>28.997700000000037</v>
      </c>
      <c r="E711" s="10">
        <v>0.29362816364259753</v>
      </c>
      <c r="F711">
        <v>0.22812135834467312</v>
      </c>
      <c r="O711" s="10">
        <v>0</v>
      </c>
    </row>
    <row r="712" spans="1:15" x14ac:dyDescent="0.25">
      <c r="A712">
        <v>1.643</v>
      </c>
      <c r="B712">
        <v>673</v>
      </c>
      <c r="C712">
        <v>0.23499999999999999</v>
      </c>
      <c r="D712">
        <f t="shared" si="28"/>
        <v>29.331000000000039</v>
      </c>
      <c r="E712" s="10">
        <v>0.29101527704655039</v>
      </c>
      <c r="F712">
        <v>0.22679857211956519</v>
      </c>
      <c r="O712" s="10">
        <v>0</v>
      </c>
    </row>
    <row r="713" spans="1:15" x14ac:dyDescent="0.25">
      <c r="A713">
        <v>1.643</v>
      </c>
      <c r="B713">
        <v>673</v>
      </c>
      <c r="C713">
        <v>0.23499999999999999</v>
      </c>
      <c r="D713">
        <f t="shared" si="28"/>
        <v>29.66430000000004</v>
      </c>
      <c r="E713" s="10">
        <v>0.28844664735480602</v>
      </c>
      <c r="F713">
        <v>0.22548481648886101</v>
      </c>
      <c r="O713" s="10">
        <v>0</v>
      </c>
    </row>
    <row r="714" spans="1:15" x14ac:dyDescent="0.25">
      <c r="A714">
        <v>1.643</v>
      </c>
      <c r="B714">
        <v>673</v>
      </c>
      <c r="C714">
        <v>0.23499999999999999</v>
      </c>
      <c r="D714">
        <f t="shared" si="28"/>
        <v>29.997600000000041</v>
      </c>
      <c r="E714" s="10">
        <v>0.28592117487769259</v>
      </c>
      <c r="F714">
        <v>0.22418018536936019</v>
      </c>
      <c r="O714" s="10">
        <v>0</v>
      </c>
    </row>
    <row r="715" spans="1:15" x14ac:dyDescent="0.25">
      <c r="A715">
        <v>1.643</v>
      </c>
      <c r="B715">
        <v>673</v>
      </c>
      <c r="C715">
        <v>0.23499999999999999</v>
      </c>
      <c r="D715">
        <f t="shared" si="28"/>
        <v>30.330900000000042</v>
      </c>
      <c r="E715" s="10">
        <v>0.28343779581008077</v>
      </c>
      <c r="F715">
        <v>0.22288476109519786</v>
      </c>
      <c r="O715" s="10">
        <v>0</v>
      </c>
    </row>
    <row r="716" spans="1:15" x14ac:dyDescent="0.25">
      <c r="A716">
        <v>1.643</v>
      </c>
      <c r="B716">
        <v>673</v>
      </c>
      <c r="C716">
        <v>0.23499999999999999</v>
      </c>
      <c r="D716">
        <f t="shared" si="28"/>
        <v>30.664200000000044</v>
      </c>
      <c r="E716" s="10">
        <v>0.28099548078552772</v>
      </c>
      <c r="F716">
        <v>0.2215986151115715</v>
      </c>
      <c r="O716" s="10">
        <v>0</v>
      </c>
    </row>
    <row r="717" spans="1:15" x14ac:dyDescent="0.25">
      <c r="A717">
        <v>1.643</v>
      </c>
      <c r="B717">
        <v>673</v>
      </c>
      <c r="C717">
        <v>0.23499999999999999</v>
      </c>
      <c r="D717">
        <f t="shared" si="28"/>
        <v>30.997500000000045</v>
      </c>
      <c r="E717" s="10">
        <v>0.27859323349957915</v>
      </c>
      <c r="F717">
        <v>0.22032180863092501</v>
      </c>
      <c r="O717" s="10">
        <v>0</v>
      </c>
    </row>
    <row r="718" spans="1:15" x14ac:dyDescent="0.25">
      <c r="A718">
        <v>1.643</v>
      </c>
      <c r="B718">
        <v>673</v>
      </c>
      <c r="C718">
        <v>0.23499999999999999</v>
      </c>
      <c r="D718">
        <f t="shared" si="28"/>
        <v>31.330800000000046</v>
      </c>
      <c r="E718" s="10">
        <v>0.27623008939840832</v>
      </c>
      <c r="F718">
        <v>0.21905439325355586</v>
      </c>
      <c r="O718" s="10">
        <v>0</v>
      </c>
    </row>
    <row r="719" spans="1:15" x14ac:dyDescent="0.25">
      <c r="A719">
        <v>1.643</v>
      </c>
      <c r="B719">
        <v>673</v>
      </c>
      <c r="C719">
        <v>0.23499999999999999</v>
      </c>
      <c r="D719">
        <f t="shared" si="28"/>
        <v>31.664100000000047</v>
      </c>
      <c r="E719" s="10">
        <v>0.2739051144292094</v>
      </c>
      <c r="F719">
        <v>0.21779641155450633</v>
      </c>
      <c r="O719" s="10">
        <v>0</v>
      </c>
    </row>
    <row r="720" spans="1:15" x14ac:dyDescent="0.25">
      <c r="A720">
        <v>1.643</v>
      </c>
      <c r="B720">
        <v>673</v>
      </c>
      <c r="C720">
        <v>0.23499999999999999</v>
      </c>
      <c r="D720">
        <f t="shared" si="28"/>
        <v>31.997400000000049</v>
      </c>
      <c r="E720" s="10">
        <v>0.27161740384898503</v>
      </c>
      <c r="F720">
        <v>0.21654789763851459</v>
      </c>
      <c r="O720" s="10">
        <v>0</v>
      </c>
    </row>
    <row r="721" spans="1:15" x14ac:dyDescent="0.25">
      <c r="A721">
        <v>1.643</v>
      </c>
      <c r="B721">
        <v>673</v>
      </c>
      <c r="C721">
        <v>0.23499999999999999</v>
      </c>
      <c r="D721">
        <f t="shared" si="28"/>
        <v>32.33070000000005</v>
      </c>
      <c r="E721" s="10">
        <v>0.26936608108857713</v>
      </c>
      <c r="F721">
        <v>0.21530887766470658</v>
      </c>
      <c r="O721" s="10">
        <v>0</v>
      </c>
    </row>
    <row r="722" spans="1:15" x14ac:dyDescent="0.25">
      <c r="A722">
        <v>1.643</v>
      </c>
      <c r="B722">
        <v>673</v>
      </c>
      <c r="C722">
        <v>0.23499999999999999</v>
      </c>
      <c r="D722">
        <f t="shared" si="28"/>
        <v>32.664000000000051</v>
      </c>
      <c r="E722" s="10">
        <v>0.26715029666897755</v>
      </c>
      <c r="F722">
        <v>0.21407937034262559</v>
      </c>
      <c r="O722" s="10">
        <v>0</v>
      </c>
    </row>
    <row r="723" spans="1:15" x14ac:dyDescent="0.25">
      <c r="A723">
        <v>1.643</v>
      </c>
      <c r="B723">
        <v>673</v>
      </c>
      <c r="C723">
        <v>0.23499999999999999</v>
      </c>
      <c r="D723">
        <f t="shared" si="28"/>
        <v>32.997300000000052</v>
      </c>
      <c r="E723" s="10">
        <v>0.26496922716714222</v>
      </c>
      <c r="F723">
        <v>0.21285938740111832</v>
      </c>
      <c r="O723" s="10">
        <v>0</v>
      </c>
    </row>
    <row r="724" spans="1:15" x14ac:dyDescent="0.25">
      <c r="A724">
        <v>1.643</v>
      </c>
      <c r="B724">
        <v>673</v>
      </c>
      <c r="C724">
        <v>0.23499999999999999</v>
      </c>
      <c r="D724">
        <f t="shared" si="28"/>
        <v>33.330600000000054</v>
      </c>
      <c r="E724" s="10">
        <v>0.26282207422869197</v>
      </c>
      <c r="F724">
        <v>0.21164893403151286</v>
      </c>
      <c r="O724" s="10">
        <v>0</v>
      </c>
    </row>
    <row r="725" spans="1:15" x14ac:dyDescent="0.25">
      <c r="A725">
        <v>1.643</v>
      </c>
      <c r="B725">
        <v>673</v>
      </c>
      <c r="C725">
        <v>0.23499999999999999</v>
      </c>
      <c r="D725">
        <f t="shared" si="28"/>
        <v>33.663900000000055</v>
      </c>
      <c r="E725" s="10">
        <v>0.26070806362504623</v>
      </c>
      <c r="F725">
        <v>0.21044800930645638</v>
      </c>
      <c r="O725" s="10">
        <v>0</v>
      </c>
    </row>
    <row r="726" spans="1:15" x14ac:dyDescent="0.25">
      <c r="A726">
        <v>1.643</v>
      </c>
      <c r="B726">
        <v>673</v>
      </c>
      <c r="C726">
        <v>0.23499999999999999</v>
      </c>
      <c r="D726">
        <f t="shared" si="28"/>
        <v>33.997200000000056</v>
      </c>
      <c r="E726" s="10">
        <v>0.25862644435267657</v>
      </c>
      <c r="F726">
        <v>0.20925660657570486</v>
      </c>
      <c r="O726" s="10">
        <v>0</v>
      </c>
    </row>
    <row r="727" spans="1:15" x14ac:dyDescent="0.25">
      <c r="A727">
        <v>1.643</v>
      </c>
      <c r="B727">
        <v>673</v>
      </c>
      <c r="C727">
        <v>0.23499999999999999</v>
      </c>
      <c r="D727">
        <f t="shared" ref="D727:D790" si="29">D726+0.3333</f>
        <v>34.330500000000058</v>
      </c>
      <c r="E727" s="10">
        <v>0.25657648777230735</v>
      </c>
      <c r="F727">
        <v>0.20807471384009241</v>
      </c>
      <c r="O727" s="10">
        <v>0</v>
      </c>
    </row>
    <row r="728" spans="1:15" x14ac:dyDescent="0.25">
      <c r="A728">
        <v>1.643</v>
      </c>
      <c r="B728">
        <v>673</v>
      </c>
      <c r="C728">
        <v>0.23499999999999999</v>
      </c>
      <c r="D728">
        <f t="shared" si="29"/>
        <v>34.663800000000059</v>
      </c>
      <c r="E728" s="10">
        <v>0.2545574867860137</v>
      </c>
      <c r="F728">
        <v>0.20690231410485529</v>
      </c>
      <c r="O728" s="10">
        <v>0</v>
      </c>
    </row>
    <row r="729" spans="1:15" x14ac:dyDescent="0.25">
      <c r="A729">
        <v>1.643</v>
      </c>
      <c r="B729">
        <v>673</v>
      </c>
      <c r="C729">
        <v>0.23499999999999999</v>
      </c>
      <c r="D729">
        <f t="shared" si="29"/>
        <v>34.99710000000006</v>
      </c>
      <c r="E729" s="10">
        <v>0.25256875505028981</v>
      </c>
      <c r="F729">
        <v>0.20573938571368905</v>
      </c>
      <c r="O729" s="10">
        <v>0</v>
      </c>
    </row>
    <row r="730" spans="1:15" x14ac:dyDescent="0.25">
      <c r="A730">
        <v>1.643</v>
      </c>
      <c r="B730">
        <v>673</v>
      </c>
      <c r="C730">
        <v>0.23499999999999999</v>
      </c>
      <c r="D730">
        <f t="shared" si="29"/>
        <v>35.330400000000061</v>
      </c>
      <c r="E730" s="10">
        <v>0.25060962622326965</v>
      </c>
      <c r="F730">
        <v>0.20458590266301274</v>
      </c>
      <c r="O730" s="10">
        <v>0</v>
      </c>
    </row>
    <row r="731" spans="1:15" x14ac:dyDescent="0.25">
      <c r="A731">
        <v>1.643</v>
      </c>
      <c r="B731">
        <v>673</v>
      </c>
      <c r="C731">
        <v>0.23499999999999999</v>
      </c>
      <c r="D731">
        <f t="shared" si="29"/>
        <v>35.663700000000063</v>
      </c>
      <c r="E731" s="10">
        <v>0.24867945324438603</v>
      </c>
      <c r="F731">
        <v>0.20344183490073064</v>
      </c>
      <c r="O731" s="10">
        <v>0</v>
      </c>
    </row>
    <row r="732" spans="1:15" x14ac:dyDescent="0.25">
      <c r="A732">
        <v>1.643</v>
      </c>
      <c r="B732">
        <v>673</v>
      </c>
      <c r="C732">
        <v>0.23499999999999999</v>
      </c>
      <c r="D732">
        <f t="shared" si="29"/>
        <v>35.997000000000064</v>
      </c>
      <c r="E732" s="10">
        <v>0.24677760764485299</v>
      </c>
      <c r="F732">
        <v>0.20230714860702403</v>
      </c>
      <c r="O732" s="10">
        <v>0</v>
      </c>
    </row>
    <row r="733" spans="1:15" x14ac:dyDescent="0.25">
      <c r="A733">
        <v>1.643</v>
      </c>
      <c r="B733">
        <v>673</v>
      </c>
      <c r="C733">
        <v>0.23499999999999999</v>
      </c>
      <c r="D733">
        <f t="shared" si="29"/>
        <v>36.330300000000065</v>
      </c>
      <c r="E733" s="10">
        <v>0.24490347888744568</v>
      </c>
      <c r="F733">
        <v>0.20118180645980657</v>
      </c>
      <c r="O733" s="10">
        <v>0</v>
      </c>
    </row>
    <row r="734" spans="1:15" x14ac:dyDescent="0.25">
      <c r="A734">
        <v>1.643</v>
      </c>
      <c r="B734">
        <v>673</v>
      </c>
      <c r="C734">
        <v>0.23499999999999999</v>
      </c>
      <c r="D734">
        <f t="shared" si="29"/>
        <v>36.663600000000066</v>
      </c>
      <c r="E734" s="10">
        <v>0.24305647373413983</v>
      </c>
      <c r="F734">
        <v>0.20006576788532926</v>
      </c>
      <c r="O734" s="10">
        <v>0</v>
      </c>
    </row>
    <row r="735" spans="1:15" x14ac:dyDescent="0.25">
      <c r="A735">
        <v>1.643</v>
      </c>
      <c r="B735">
        <v>673</v>
      </c>
      <c r="C735">
        <v>0.23499999999999999</v>
      </c>
      <c r="D735">
        <f t="shared" si="29"/>
        <v>36.996900000000068</v>
      </c>
      <c r="E735" s="10">
        <v>0.24123601564024968</v>
      </c>
      <c r="F735">
        <v>0.19895898929472949</v>
      </c>
      <c r="O735" s="10">
        <v>0</v>
      </c>
    </row>
    <row r="736" spans="1:15" x14ac:dyDescent="0.25">
      <c r="A736">
        <v>1.643</v>
      </c>
      <c r="B736">
        <v>673</v>
      </c>
      <c r="C736">
        <v>0.23499999999999999</v>
      </c>
      <c r="D736">
        <f t="shared" si="29"/>
        <v>37.330200000000069</v>
      </c>
      <c r="E736" s="10">
        <v>0.23944154417378213</v>
      </c>
      <c r="F736">
        <v>0.19786142430728221</v>
      </c>
      <c r="O736" s="10">
        <v>0</v>
      </c>
    </row>
    <row r="737" spans="1:15" x14ac:dyDescent="0.25">
      <c r="A737">
        <v>1.643</v>
      </c>
      <c r="B737">
        <v>673</v>
      </c>
      <c r="C737">
        <v>0.23499999999999999</v>
      </c>
      <c r="D737">
        <f t="shared" si="29"/>
        <v>37.66350000000007</v>
      </c>
      <c r="E737" s="10">
        <v>0.23767251445879251</v>
      </c>
      <c r="F737">
        <v>0.19677302396106477</v>
      </c>
      <c r="O737" s="10">
        <v>0</v>
      </c>
    </row>
    <row r="738" spans="1:15" x14ac:dyDescent="0.25">
      <c r="A738">
        <v>1.643</v>
      </c>
      <c r="B738">
        <v>673</v>
      </c>
      <c r="C738">
        <v>0.23499999999999999</v>
      </c>
      <c r="D738">
        <f t="shared" si="29"/>
        <v>37.996800000000071</v>
      </c>
      <c r="E738" s="10">
        <v>0.2359283966415951</v>
      </c>
      <c r="F738">
        <v>0.19569373691171379</v>
      </c>
      <c r="O738" s="10">
        <v>0</v>
      </c>
    </row>
    <row r="739" spans="1:15" x14ac:dyDescent="0.25">
      <c r="A739">
        <v>1.643</v>
      </c>
      <c r="B739">
        <v>673</v>
      </c>
      <c r="C739">
        <v>0.23499999999999999</v>
      </c>
      <c r="D739">
        <f t="shared" si="29"/>
        <v>38.330100000000073</v>
      </c>
      <c r="E739" s="10">
        <v>0.23420867537874301</v>
      </c>
      <c r="F739">
        <v>0.19462350961991465</v>
      </c>
      <c r="O739" s="10">
        <v>0</v>
      </c>
    </row>
    <row r="740" spans="1:15" x14ac:dyDescent="0.25">
      <c r="A740">
        <v>1.643</v>
      </c>
      <c r="B740">
        <v>673</v>
      </c>
      <c r="C740">
        <v>0.23499999999999999</v>
      </c>
      <c r="D740">
        <f t="shared" si="29"/>
        <v>38.663400000000074</v>
      </c>
      <c r="E740" s="10">
        <v>0.23251284934575081</v>
      </c>
      <c r="F740">
        <v>0.19356228652822924</v>
      </c>
      <c r="O740" s="10">
        <v>0</v>
      </c>
    </row>
    <row r="741" spans="1:15" x14ac:dyDescent="0.25">
      <c r="A741">
        <v>1.643</v>
      </c>
      <c r="B741">
        <v>673</v>
      </c>
      <c r="C741">
        <v>0.23499999999999999</v>
      </c>
      <c r="D741">
        <f t="shared" si="29"/>
        <v>38.996700000000075</v>
      </c>
      <c r="E741" s="10">
        <v>0.23084043076558783</v>
      </c>
      <c r="F741">
        <v>0.19251001022783637</v>
      </c>
      <c r="O741" s="10">
        <v>0</v>
      </c>
    </row>
    <row r="742" spans="1:15" x14ac:dyDescent="0.25">
      <c r="A742">
        <v>1.643</v>
      </c>
      <c r="B742">
        <v>673</v>
      </c>
      <c r="C742">
        <v>0.23499999999999999</v>
      </c>
      <c r="D742">
        <f t="shared" si="29"/>
        <v>39.330000000000076</v>
      </c>
      <c r="E742" s="10">
        <v>0.22919094495602205</v>
      </c>
      <c r="F742">
        <v>0.19146662161572917</v>
      </c>
      <c r="O742" s="10">
        <v>0</v>
      </c>
    </row>
    <row r="743" spans="1:15" x14ac:dyDescent="0.25">
      <c r="A743">
        <v>1.643</v>
      </c>
      <c r="B743">
        <v>673</v>
      </c>
      <c r="C743">
        <v>0.23499999999999999</v>
      </c>
      <c r="D743">
        <f t="shared" si="29"/>
        <v>39.663300000000078</v>
      </c>
      <c r="E743" s="10">
        <v>0.22756392989494303</v>
      </c>
      <c r="F743">
        <v>0.19043206004288246</v>
      </c>
      <c r="O743" s="10">
        <v>0</v>
      </c>
    </row>
    <row r="744" spans="1:15" x14ac:dyDescent="0.25">
      <c r="A744">
        <v>1.643</v>
      </c>
      <c r="B744">
        <v>673</v>
      </c>
      <c r="C744">
        <v>0.23499999999999999</v>
      </c>
      <c r="D744">
        <f t="shared" si="29"/>
        <v>39.996600000000079</v>
      </c>
      <c r="E744" s="10">
        <v>0.22595893580283741</v>
      </c>
      <c r="F744">
        <v>0.18940626345387876</v>
      </c>
      <c r="O744" s="10">
        <v>0</v>
      </c>
    </row>
    <row r="745" spans="1:15" x14ac:dyDescent="0.25">
      <c r="A745">
        <v>1.643</v>
      </c>
      <c r="B745">
        <v>673</v>
      </c>
      <c r="C745">
        <v>0.23499999999999999</v>
      </c>
      <c r="D745">
        <f t="shared" si="29"/>
        <v>40.32990000000008</v>
      </c>
      <c r="E745" s="10">
        <v>0.22437552474163439</v>
      </c>
      <c r="F745">
        <v>0.18838916851845192</v>
      </c>
      <c r="O745" s="10">
        <v>0</v>
      </c>
    </row>
    <row r="746" spans="1:15" x14ac:dyDescent="0.25">
      <c r="A746">
        <v>1.643</v>
      </c>
      <c r="B746">
        <v>673</v>
      </c>
      <c r="C746">
        <v>0.23499999999999999</v>
      </c>
      <c r="D746">
        <f t="shared" si="29"/>
        <v>40.663200000000082</v>
      </c>
      <c r="E746" s="10">
        <v>0.22281327022917877</v>
      </c>
      <c r="F746">
        <v>0.18738071075538626</v>
      </c>
      <c r="O746" s="10">
        <v>0</v>
      </c>
    </row>
    <row r="747" spans="1:15" x14ac:dyDescent="0.25">
      <c r="A747">
        <v>1.643</v>
      </c>
      <c r="B747">
        <v>673</v>
      </c>
      <c r="C747">
        <v>0.23499999999999999</v>
      </c>
      <c r="D747">
        <f t="shared" si="29"/>
        <v>40.996500000000083</v>
      </c>
      <c r="E747" s="10">
        <v>0.22127175686862691</v>
      </c>
      <c r="F747">
        <v>0.18638082464918385</v>
      </c>
      <c r="O747" s="10">
        <v>0</v>
      </c>
    </row>
    <row r="748" spans="1:15" x14ac:dyDescent="0.25">
      <c r="A748">
        <v>1.643</v>
      </c>
      <c r="B748">
        <v>673</v>
      </c>
      <c r="C748">
        <v>0.23499999999999999</v>
      </c>
      <c r="D748">
        <f t="shared" si="29"/>
        <v>41.329800000000084</v>
      </c>
      <c r="E748" s="10">
        <v>0.21975057999209768</v>
      </c>
      <c r="F748">
        <v>0.18538944375988942</v>
      </c>
      <c r="O748" s="10">
        <v>0</v>
      </c>
    </row>
    <row r="749" spans="1:15" x14ac:dyDescent="0.25">
      <c r="A749">
        <v>1.643</v>
      </c>
      <c r="B749">
        <v>673</v>
      </c>
      <c r="C749">
        <v>0.23499999999999999</v>
      </c>
      <c r="D749">
        <f t="shared" si="29"/>
        <v>41.663100000000085</v>
      </c>
      <c r="E749" s="10">
        <v>0.21824934531794393</v>
      </c>
      <c r="F749">
        <v>0.18440650082644491</v>
      </c>
      <c r="O749" s="10">
        <v>0</v>
      </c>
    </row>
    <row r="750" spans="1:15" x14ac:dyDescent="0.25">
      <c r="A750">
        <v>1.643</v>
      </c>
      <c r="B750">
        <v>673</v>
      </c>
      <c r="C750">
        <v>0.23499999999999999</v>
      </c>
      <c r="D750">
        <f t="shared" si="29"/>
        <v>41.996400000000087</v>
      </c>
      <c r="E750" s="10">
        <v>0.21676766862104216</v>
      </c>
      <c r="F750">
        <v>0.18343192786392237</v>
      </c>
      <c r="O750" s="10">
        <v>0</v>
      </c>
    </row>
    <row r="751" spans="1:15" x14ac:dyDescent="0.25">
      <c r="A751">
        <v>1.643</v>
      </c>
      <c r="B751">
        <v>673</v>
      </c>
      <c r="C751">
        <v>0.23499999999999999</v>
      </c>
      <c r="D751">
        <f t="shared" si="29"/>
        <v>42.329700000000088</v>
      </c>
      <c r="E751" s="10">
        <v>0.21530517541552818</v>
      </c>
      <c r="F751">
        <v>0.18246565625496661</v>
      </c>
      <c r="O751" s="10">
        <v>0</v>
      </c>
    </row>
    <row r="752" spans="1:15" x14ac:dyDescent="0.25">
      <c r="A752">
        <v>1.643</v>
      </c>
      <c r="B752">
        <v>673</v>
      </c>
      <c r="C752">
        <v>0.23499999999999999</v>
      </c>
      <c r="D752">
        <f t="shared" si="29"/>
        <v>42.663000000000089</v>
      </c>
      <c r="E752" s="10">
        <v>0.21386150064943527</v>
      </c>
      <c r="F752">
        <v>0.181507616835762</v>
      </c>
      <c r="O752" s="10">
        <v>0</v>
      </c>
    </row>
    <row r="753" spans="1:15" x14ac:dyDescent="0.25">
      <c r="A753">
        <v>1.643</v>
      </c>
      <c r="B753">
        <v>673</v>
      </c>
      <c r="C753">
        <v>0.23499999999999999</v>
      </c>
      <c r="D753">
        <f t="shared" si="29"/>
        <v>42.99630000000009</v>
      </c>
      <c r="E753" s="10">
        <v>0.21243628841071791</v>
      </c>
      <c r="F753">
        <v>0.18055773997681951</v>
      </c>
      <c r="O753" s="10">
        <v>0</v>
      </c>
    </row>
    <row r="754" spans="1:15" x14ac:dyDescent="0.25">
      <c r="A754">
        <v>1.643</v>
      </c>
      <c r="B754">
        <v>673</v>
      </c>
      <c r="C754">
        <v>0.23499999999999999</v>
      </c>
      <c r="D754">
        <f t="shared" si="29"/>
        <v>43.329600000000092</v>
      </c>
      <c r="E754" s="10">
        <v>0.21102919164417028</v>
      </c>
      <c r="F754">
        <v>0.17961595565886573</v>
      </c>
      <c r="O754" s="10">
        <v>0</v>
      </c>
    </row>
    <row r="755" spans="1:15" x14ac:dyDescent="0.25">
      <c r="A755">
        <v>1.643</v>
      </c>
      <c r="B755">
        <v>673</v>
      </c>
      <c r="C755">
        <v>0.23499999999999999</v>
      </c>
      <c r="D755">
        <f t="shared" si="29"/>
        <v>43.662900000000093</v>
      </c>
      <c r="E755" s="10">
        <v>0.20963987187877164</v>
      </c>
      <c r="F755">
        <v>0.17868219354409876</v>
      </c>
      <c r="O755" s="10">
        <v>0</v>
      </c>
    </row>
    <row r="756" spans="1:15" x14ac:dyDescent="0.25">
      <c r="A756">
        <v>1.643</v>
      </c>
      <c r="B756">
        <v>673</v>
      </c>
      <c r="C756">
        <v>0.23499999999999999</v>
      </c>
      <c r="D756">
        <f t="shared" si="29"/>
        <v>43.996200000000094</v>
      </c>
      <c r="E756" s="10">
        <v>0.20826799896501505</v>
      </c>
      <c r="F756">
        <v>0.17775638304306346</v>
      </c>
      <c r="O756" s="10">
        <v>0</v>
      </c>
    </row>
    <row r="757" spans="1:15" x14ac:dyDescent="0.25">
      <c r="A757">
        <v>1.643</v>
      </c>
      <c r="B757">
        <v>673</v>
      </c>
      <c r="C757">
        <v>0.23499999999999999</v>
      </c>
      <c r="D757">
        <f t="shared" si="29"/>
        <v>44.329500000000095</v>
      </c>
      <c r="E757" s="10">
        <v>0.20691325082179535</v>
      </c>
      <c r="F757">
        <v>0.17683845337738474</v>
      </c>
      <c r="O757" s="10">
        <v>0</v>
      </c>
    </row>
    <row r="758" spans="1:15" x14ac:dyDescent="0.25">
      <c r="A758">
        <v>1.643</v>
      </c>
      <c r="B758">
        <v>673</v>
      </c>
      <c r="C758">
        <v>0.23499999999999999</v>
      </c>
      <c r="D758">
        <f t="shared" si="29"/>
        <v>44.662800000000097</v>
      </c>
      <c r="E758" s="10">
        <v>0.20557531319245456</v>
      </c>
      <c r="F758">
        <v>0.17592833363858268</v>
      </c>
      <c r="O758" s="10">
        <v>0</v>
      </c>
    </row>
    <row r="759" spans="1:15" x14ac:dyDescent="0.25">
      <c r="A759">
        <v>1.643</v>
      </c>
      <c r="B759">
        <v>673</v>
      </c>
      <c r="C759">
        <v>0.23499999999999999</v>
      </c>
      <c r="D759">
        <f t="shared" si="29"/>
        <v>44.996100000000098</v>
      </c>
      <c r="E759" s="10">
        <v>0.20425387940960091</v>
      </c>
      <c r="F759">
        <v>0.1750259528431849</v>
      </c>
      <c r="O759" s="10">
        <v>0</v>
      </c>
    </row>
    <row r="760" spans="1:15" x14ac:dyDescent="0.25">
      <c r="A760">
        <v>1.643</v>
      </c>
      <c r="B760">
        <v>673</v>
      </c>
      <c r="C760">
        <v>0.23499999999999999</v>
      </c>
      <c r="D760">
        <f t="shared" si="29"/>
        <v>45.329400000000099</v>
      </c>
      <c r="E760" s="10">
        <v>0.20294865016833638</v>
      </c>
      <c r="F760">
        <v>0.17413123998433683</v>
      </c>
      <c r="O760" s="10">
        <v>0</v>
      </c>
    </row>
    <row r="761" spans="1:15" x14ac:dyDescent="0.25">
      <c r="A761">
        <v>1.643</v>
      </c>
      <c r="B761">
        <v>673</v>
      </c>
      <c r="C761">
        <v>0.23499999999999999</v>
      </c>
      <c r="D761">
        <f t="shared" si="29"/>
        <v>45.6627000000001</v>
      </c>
      <c r="E761" s="10">
        <v>0.20165933330754468</v>
      </c>
      <c r="F761">
        <v>0.1732441240801019</v>
      </c>
      <c r="O761" s="10">
        <v>0</v>
      </c>
    </row>
    <row r="762" spans="1:15" x14ac:dyDescent="0.25">
      <c r="A762">
        <v>1.643</v>
      </c>
      <c r="B762">
        <v>673</v>
      </c>
      <c r="C762">
        <v>0.23499999999999999</v>
      </c>
      <c r="D762">
        <f t="shared" si="29"/>
        <v>45.996000000000102</v>
      </c>
      <c r="E762" s="10">
        <v>0.20038564359890848</v>
      </c>
      <c r="F762">
        <v>0.17236453421863226</v>
      </c>
      <c r="O762" s="10">
        <v>0</v>
      </c>
    </row>
    <row r="763" spans="1:15" x14ac:dyDescent="0.25">
      <c r="A763">
        <v>1.643</v>
      </c>
      <c r="B763">
        <v>673</v>
      </c>
      <c r="C763">
        <v>0.23499999999999999</v>
      </c>
      <c r="D763">
        <f t="shared" si="29"/>
        <v>46.329300000000103</v>
      </c>
      <c r="E763" s="10">
        <v>0.19912730254333882</v>
      </c>
      <c r="F763">
        <v>0.17149239960038182</v>
      </c>
      <c r="O763" s="10">
        <v>0</v>
      </c>
    </row>
    <row r="764" spans="1:15" x14ac:dyDescent="0.25">
      <c r="A764">
        <v>1.643</v>
      </c>
      <c r="B764">
        <v>673</v>
      </c>
      <c r="C764">
        <v>0.23499999999999999</v>
      </c>
      <c r="D764">
        <f t="shared" si="29"/>
        <v>46.662600000000104</v>
      </c>
      <c r="E764" s="10">
        <v>0.19788403817451616</v>
      </c>
      <c r="F764">
        <v>0.17062764957752291</v>
      </c>
      <c r="O764" s="10">
        <v>0</v>
      </c>
    </row>
    <row r="765" spans="1:15" x14ac:dyDescent="0.25">
      <c r="A765">
        <v>1.643</v>
      </c>
      <c r="B765">
        <v>673</v>
      </c>
      <c r="C765">
        <v>0.23499999999999999</v>
      </c>
      <c r="D765">
        <f t="shared" si="29"/>
        <v>46.995900000000105</v>
      </c>
      <c r="E765" s="10">
        <v>0.19665558486925497</v>
      </c>
      <c r="F765">
        <v>0.16977021369072176</v>
      </c>
      <c r="O765" s="10">
        <v>0</v>
      </c>
    </row>
    <row r="766" spans="1:15" x14ac:dyDescent="0.25">
      <c r="A766">
        <v>1.643</v>
      </c>
      <c r="B766">
        <v>673</v>
      </c>
      <c r="C766">
        <v>0.23499999999999999</v>
      </c>
      <c r="D766">
        <f t="shared" si="29"/>
        <v>47.329200000000107</v>
      </c>
      <c r="E766" s="10">
        <v>0.19544168316441785</v>
      </c>
      <c r="F766">
        <v>0.16892002170341613</v>
      </c>
      <c r="O766" s="10">
        <v>0</v>
      </c>
    </row>
    <row r="767" spans="1:15" x14ac:dyDescent="0.25">
      <c r="A767">
        <v>1.643</v>
      </c>
      <c r="B767">
        <v>673</v>
      </c>
      <c r="C767">
        <v>0.23499999999999999</v>
      </c>
      <c r="D767">
        <f t="shared" si="29"/>
        <v>47.662500000000108</v>
      </c>
      <c r="E767" s="10">
        <v>0.19424207958011686</v>
      </c>
      <c r="F767">
        <v>0.1680770036337346</v>
      </c>
      <c r="O767" s="10">
        <v>0</v>
      </c>
    </row>
    <row r="768" spans="1:15" x14ac:dyDescent="0.25">
      <c r="A768">
        <v>1.643</v>
      </c>
      <c r="B768">
        <v>673</v>
      </c>
      <c r="C768">
        <v>0.23499999999999999</v>
      </c>
      <c r="D768">
        <f t="shared" si="29"/>
        <v>47.995800000000109</v>
      </c>
      <c r="E768" s="10">
        <v>0.19305652644895235</v>
      </c>
      <c r="F768">
        <v>0.16724108978418628</v>
      </c>
      <c r="O768" s="10">
        <v>0</v>
      </c>
    </row>
    <row r="769" spans="1:15" x14ac:dyDescent="0.25">
      <c r="A769">
        <v>1.643</v>
      </c>
      <c r="B769">
        <v>673</v>
      </c>
      <c r="C769">
        <v>0.23499999999999999</v>
      </c>
      <c r="D769">
        <f t="shared" si="29"/>
        <v>48.329100000000111</v>
      </c>
      <c r="E769" s="10">
        <v>0.19188478175105089</v>
      </c>
      <c r="F769">
        <v>0.16641221076924584</v>
      </c>
      <c r="O769" s="10">
        <v>0</v>
      </c>
    </row>
    <row r="770" spans="1:15" x14ac:dyDescent="0.25">
      <c r="A770">
        <v>1.643</v>
      </c>
      <c r="B770">
        <v>673</v>
      </c>
      <c r="C770">
        <v>0.23499999999999999</v>
      </c>
      <c r="D770">
        <f t="shared" si="29"/>
        <v>48.662400000000112</v>
      </c>
      <c r="E770" s="10">
        <v>0.1907266089546735</v>
      </c>
      <c r="F770">
        <v>0.16559029754094839</v>
      </c>
      <c r="O770" s="10">
        <v>0</v>
      </c>
    </row>
    <row r="771" spans="1:15" x14ac:dyDescent="0.25">
      <c r="A771">
        <v>1.643</v>
      </c>
      <c r="B771">
        <v>673</v>
      </c>
      <c r="C771">
        <v>0.23499999999999999</v>
      </c>
      <c r="D771">
        <f t="shared" si="29"/>
        <v>48.995700000000113</v>
      </c>
      <c r="E771" s="10">
        <v>0.18958177686217736</v>
      </c>
      <c r="F771">
        <v>0.16477528141260764</v>
      </c>
      <c r="O771" s="10">
        <v>0</v>
      </c>
    </row>
    <row r="772" spans="1:15" x14ac:dyDescent="0.25">
      <c r="A772">
        <v>1.643</v>
      </c>
      <c r="B772">
        <v>673</v>
      </c>
      <c r="C772">
        <v>0.23499999999999999</v>
      </c>
      <c r="D772">
        <f t="shared" si="29"/>
        <v>49.329000000000114</v>
      </c>
      <c r="E772" s="10">
        <v>0.18845005946112192</v>
      </c>
      <c r="F772">
        <v>0.16396709408075921</v>
      </c>
      <c r="O772" s="10">
        <v>0</v>
      </c>
    </row>
    <row r="773" spans="1:15" x14ac:dyDescent="0.25">
      <c r="A773">
        <v>1.643</v>
      </c>
      <c r="B773">
        <v>673</v>
      </c>
      <c r="C773">
        <v>0.23499999999999999</v>
      </c>
      <c r="D773">
        <f t="shared" si="29"/>
        <v>49.662300000000116</v>
      </c>
      <c r="E773" s="10">
        <v>0.18733123578032118</v>
      </c>
      <c r="F773">
        <v>0.1631656676454302</v>
      </c>
      <c r="O773" s="10">
        <v>0</v>
      </c>
    </row>
    <row r="774" spans="1:15" x14ac:dyDescent="0.25">
      <c r="A774">
        <v>1.643</v>
      </c>
      <c r="B774">
        <v>673</v>
      </c>
      <c r="C774">
        <v>0.23499999999999999</v>
      </c>
      <c r="D774">
        <f t="shared" si="29"/>
        <v>49.995600000000117</v>
      </c>
      <c r="E774" s="10">
        <v>0.18622508975065127</v>
      </c>
      <c r="F774">
        <v>0.16237093462882751</v>
      </c>
      <c r="O774" s="10">
        <v>0</v>
      </c>
    </row>
    <row r="775" spans="1:15" x14ac:dyDescent="0.25">
      <c r="A775">
        <v>1.643</v>
      </c>
      <c r="B775">
        <v>673</v>
      </c>
      <c r="C775">
        <v>0.23499999999999999</v>
      </c>
      <c r="D775">
        <f t="shared" si="29"/>
        <v>50.328900000000118</v>
      </c>
      <c r="E775" s="10">
        <v>0.18513141007043213</v>
      </c>
      <c r="F775">
        <v>0.16158282799253454</v>
      </c>
      <c r="O775" s="10">
        <v>0</v>
      </c>
    </row>
    <row r="776" spans="1:15" x14ac:dyDescent="0.25">
      <c r="A776">
        <v>1.643</v>
      </c>
      <c r="B776">
        <v>673</v>
      </c>
      <c r="C776">
        <v>0.23499999999999999</v>
      </c>
      <c r="D776">
        <f t="shared" si="29"/>
        <v>50.662200000000119</v>
      </c>
      <c r="E776" s="10">
        <v>0.18404999007520853</v>
      </c>
      <c r="F776">
        <v>0.1608012811533005</v>
      </c>
      <c r="O776" s="10">
        <v>0</v>
      </c>
    </row>
    <row r="777" spans="1:15" x14ac:dyDescent="0.25">
      <c r="A777">
        <v>1.643</v>
      </c>
      <c r="B777">
        <v>673</v>
      </c>
      <c r="C777">
        <v>0.23499999999999999</v>
      </c>
      <c r="D777">
        <f t="shared" si="29"/>
        <v>50.995500000000121</v>
      </c>
      <c r="E777" s="10">
        <v>0.18298062761176423</v>
      </c>
      <c r="F777">
        <v>0.1600262279975003</v>
      </c>
      <c r="O777" s="10">
        <v>0</v>
      </c>
    </row>
    <row r="778" spans="1:15" x14ac:dyDescent="0.25">
      <c r="A778">
        <v>1.643</v>
      </c>
      <c r="B778">
        <v>673</v>
      </c>
      <c r="C778">
        <v>0.23499999999999999</v>
      </c>
      <c r="D778">
        <f t="shared" si="29"/>
        <v>51.328800000000122</v>
      </c>
      <c r="E778" s="10">
        <v>0.18192312491621013</v>
      </c>
      <c r="F778">
        <v>0.15925760289434288</v>
      </c>
      <c r="O778" s="10">
        <v>0</v>
      </c>
    </row>
    <row r="779" spans="1:15" x14ac:dyDescent="0.25">
      <c r="A779">
        <v>1.643</v>
      </c>
      <c r="B779">
        <v>673</v>
      </c>
      <c r="C779">
        <v>0.23499999999999999</v>
      </c>
      <c r="D779">
        <f t="shared" si="29"/>
        <v>51.662100000000123</v>
      </c>
      <c r="E779" s="10">
        <v>0.18087728849599344</v>
      </c>
      <c r="F779">
        <v>0.15849534070789734</v>
      </c>
      <c r="O779" s="10">
        <v>0</v>
      </c>
    </row>
    <row r="780" spans="1:15" x14ac:dyDescent="0.25">
      <c r="A780">
        <v>1.643</v>
      </c>
      <c r="B780">
        <v>673</v>
      </c>
      <c r="C780">
        <v>0.23499999999999999</v>
      </c>
      <c r="D780">
        <f t="shared" si="29"/>
        <v>51.995400000000124</v>
      </c>
      <c r="E780" s="10">
        <v>0.17984292901568213</v>
      </c>
      <c r="F780">
        <v>0.15773937680800554</v>
      </c>
      <c r="O780" s="10">
        <v>0</v>
      </c>
    </row>
    <row r="781" spans="1:15" x14ac:dyDescent="0.25">
      <c r="A781">
        <v>1.643</v>
      </c>
      <c r="B781">
        <v>673</v>
      </c>
      <c r="C781">
        <v>0.23499999999999999</v>
      </c>
      <c r="D781">
        <f t="shared" si="29"/>
        <v>52.328700000000126</v>
      </c>
      <c r="E781" s="10">
        <v>0.17881986118638471</v>
      </c>
      <c r="F781">
        <v>0.15698964708014435</v>
      </c>
      <c r="O781" s="10">
        <v>0</v>
      </c>
    </row>
    <row r="782" spans="1:15" x14ac:dyDescent="0.25">
      <c r="A782">
        <v>1.643</v>
      </c>
      <c r="B782">
        <v>673</v>
      </c>
      <c r="C782">
        <v>0.23499999999999999</v>
      </c>
      <c r="D782">
        <f t="shared" si="29"/>
        <v>52.662000000000127</v>
      </c>
      <c r="E782" s="10">
        <v>0.17780790365867102</v>
      </c>
      <c r="F782">
        <v>0.15624608793429903</v>
      </c>
      <c r="O782" s="10">
        <v>0</v>
      </c>
    </row>
    <row r="783" spans="1:15" x14ac:dyDescent="0.25">
      <c r="A783">
        <v>1.643</v>
      </c>
      <c r="B783">
        <v>673</v>
      </c>
      <c r="C783">
        <v>0.23499999999999999</v>
      </c>
      <c r="D783">
        <f t="shared" si="29"/>
        <v>52.995300000000128</v>
      </c>
      <c r="E783" s="10">
        <v>0.17680687891886604</v>
      </c>
      <c r="F783">
        <v>0.15550863631290407</v>
      </c>
      <c r="O783" s="10">
        <v>0</v>
      </c>
    </row>
    <row r="784" spans="1:15" x14ac:dyDescent="0.25">
      <c r="A784">
        <v>1.643</v>
      </c>
      <c r="B784">
        <v>673</v>
      </c>
      <c r="C784">
        <v>0.23499999999999999</v>
      </c>
      <c r="D784">
        <f t="shared" si="29"/>
        <v>53.328600000000129</v>
      </c>
      <c r="E784" s="10">
        <v>0.17581661318859348</v>
      </c>
      <c r="F784">
        <v>0.1547772296979065</v>
      </c>
      <c r="O784" s="10">
        <v>0</v>
      </c>
    </row>
    <row r="785" spans="1:15" x14ac:dyDescent="0.25">
      <c r="A785">
        <v>1.643</v>
      </c>
      <c r="B785">
        <v>673</v>
      </c>
      <c r="C785">
        <v>0.23499999999999999</v>
      </c>
      <c r="D785">
        <f t="shared" si="29"/>
        <v>53.661900000000131</v>
      </c>
      <c r="E785" s="10">
        <v>0.1748369363274514</v>
      </c>
      <c r="F785">
        <v>0.154051806117003</v>
      </c>
      <c r="O785" s="10">
        <v>0</v>
      </c>
    </row>
    <row r="786" spans="1:15" x14ac:dyDescent="0.25">
      <c r="A786">
        <v>1.643</v>
      </c>
      <c r="B786">
        <v>673</v>
      </c>
      <c r="C786">
        <v>0.23499999999999999</v>
      </c>
      <c r="D786">
        <f t="shared" si="29"/>
        <v>53.995200000000132</v>
      </c>
      <c r="E786" s="10">
        <v>0.17386768173870612</v>
      </c>
      <c r="F786">
        <v>0.15333230414909885</v>
      </c>
      <c r="O786" s="10">
        <v>0</v>
      </c>
    </row>
    <row r="787" spans="1:15" x14ac:dyDescent="0.25">
      <c r="A787">
        <v>1.643</v>
      </c>
      <c r="B787">
        <v>673</v>
      </c>
      <c r="C787">
        <v>0.23499999999999999</v>
      </c>
      <c r="D787">
        <f t="shared" si="29"/>
        <v>54.328500000000133</v>
      </c>
      <c r="E787" s="10">
        <v>0.17290868627789688</v>
      </c>
      <c r="F787">
        <v>0.15261866292903573</v>
      </c>
      <c r="O787" s="10">
        <v>0</v>
      </c>
    </row>
    <row r="788" spans="1:15" x14ac:dyDescent="0.25">
      <c r="A788">
        <v>1.643</v>
      </c>
      <c r="B788">
        <v>673</v>
      </c>
      <c r="C788">
        <v>0.23499999999999999</v>
      </c>
      <c r="D788">
        <f t="shared" si="29"/>
        <v>54.661800000000135</v>
      </c>
      <c r="E788" s="10">
        <v>0.17195979016424651</v>
      </c>
      <c r="F788">
        <v>0.1519108221516309</v>
      </c>
      <c r="O788" s="10">
        <v>0</v>
      </c>
    </row>
    <row r="789" spans="1:15" x14ac:dyDescent="0.25">
      <c r="A789">
        <v>1.643</v>
      </c>
      <c r="B789">
        <v>673</v>
      </c>
      <c r="C789">
        <v>0.23499999999999999</v>
      </c>
      <c r="D789">
        <f t="shared" si="29"/>
        <v>54.995100000000136</v>
      </c>
      <c r="E789" s="10">
        <v>0.17102083689477865</v>
      </c>
      <c r="F789">
        <v>0.15120872207507002</v>
      </c>
      <c r="O789" s="10">
        <v>0</v>
      </c>
    </row>
    <row r="790" spans="1:15" x14ac:dyDescent="0.25">
      <c r="A790">
        <v>1.643</v>
      </c>
      <c r="B790">
        <v>673</v>
      </c>
      <c r="C790">
        <v>0.23499999999999999</v>
      </c>
      <c r="D790">
        <f t="shared" si="29"/>
        <v>55.328400000000137</v>
      </c>
      <c r="E790" s="10">
        <v>0.17009167316104548</v>
      </c>
      <c r="F790">
        <v>0.1505123035236921</v>
      </c>
      <c r="O790" s="10">
        <v>0</v>
      </c>
    </row>
    <row r="791" spans="1:15" x14ac:dyDescent="0.25">
      <c r="A791">
        <v>1.643</v>
      </c>
      <c r="B791">
        <v>673</v>
      </c>
      <c r="C791">
        <v>0.23499999999999999</v>
      </c>
      <c r="D791">
        <f t="shared" ref="D791:D819" si="30">D790+0.3333</f>
        <v>55.661700000000138</v>
      </c>
      <c r="E791" s="10">
        <v>0.16917214876837428</v>
      </c>
      <c r="F791">
        <v>0.14982150789020354</v>
      </c>
      <c r="O791" s="10">
        <v>0</v>
      </c>
    </row>
    <row r="792" spans="1:15" x14ac:dyDescent="0.25">
      <c r="A792">
        <v>1.643</v>
      </c>
      <c r="B792">
        <v>673</v>
      </c>
      <c r="C792">
        <v>0.23499999999999999</v>
      </c>
      <c r="D792">
        <f t="shared" si="30"/>
        <v>55.99500000000014</v>
      </c>
      <c r="E792" s="10">
        <v>0.16826211655754442</v>
      </c>
      <c r="F792">
        <v>0.14913627713735655</v>
      </c>
      <c r="O792" s="10">
        <v>0</v>
      </c>
    </row>
    <row r="793" spans="1:15" x14ac:dyDescent="0.25">
      <c r="A793">
        <v>1.643</v>
      </c>
      <c r="B793">
        <v>673</v>
      </c>
      <c r="C793">
        <v>0.23499999999999999</v>
      </c>
      <c r="D793">
        <f t="shared" si="30"/>
        <v>56.328300000000141</v>
      </c>
      <c r="E793" s="10">
        <v>0.16736143232881012</v>
      </c>
      <c r="F793">
        <v>0.14845655379912501</v>
      </c>
      <c r="O793" s="10">
        <v>0</v>
      </c>
    </row>
    <row r="794" spans="1:15" x14ac:dyDescent="0.25">
      <c r="A794">
        <v>1.643</v>
      </c>
      <c r="B794">
        <v>673</v>
      </c>
      <c r="C794">
        <v>0.23499999999999999</v>
      </c>
      <c r="D794">
        <f t="shared" si="30"/>
        <v>56.661600000000142</v>
      </c>
      <c r="E794" s="10">
        <v>0.16646995476818749</v>
      </c>
      <c r="F794">
        <v>0.14778228098140889</v>
      </c>
      <c r="O794" s="10">
        <v>0</v>
      </c>
    </row>
    <row r="795" spans="1:15" x14ac:dyDescent="0.25">
      <c r="A795">
        <v>1.643</v>
      </c>
      <c r="B795">
        <v>673</v>
      </c>
      <c r="C795">
        <v>0.23499999999999999</v>
      </c>
      <c r="D795">
        <f t="shared" si="30"/>
        <v>56.994900000000143</v>
      </c>
      <c r="E795" s="10">
        <v>0.16558754537592763</v>
      </c>
      <c r="F795">
        <v>0.14711340236229709</v>
      </c>
      <c r="O795" s="10">
        <v>0</v>
      </c>
    </row>
    <row r="796" spans="1:15" x14ac:dyDescent="0.25">
      <c r="A796">
        <v>1.643</v>
      </c>
      <c r="B796">
        <v>673</v>
      </c>
      <c r="C796">
        <v>0.23499999999999999</v>
      </c>
      <c r="D796">
        <f t="shared" si="30"/>
        <v>57.328200000000145</v>
      </c>
      <c r="E796" s="10">
        <v>0.1647140683971009</v>
      </c>
      <c r="F796">
        <v>0.1464498621919168</v>
      </c>
      <c r="O796" s="10">
        <v>0</v>
      </c>
    </row>
    <row r="797" spans="1:15" x14ac:dyDescent="0.25">
      <c r="A797">
        <v>1.643</v>
      </c>
      <c r="B797">
        <v>673</v>
      </c>
      <c r="C797">
        <v>0.23499999999999999</v>
      </c>
      <c r="D797">
        <f t="shared" si="30"/>
        <v>57.661500000000146</v>
      </c>
      <c r="E797" s="10">
        <v>0.16384939075421986</v>
      </c>
      <c r="F797">
        <v>0.14579160529189586</v>
      </c>
      <c r="O797" s="10">
        <v>0</v>
      </c>
    </row>
    <row r="798" spans="1:15" x14ac:dyDescent="0.25">
      <c r="A798">
        <v>1.643</v>
      </c>
      <c r="B798">
        <v>673</v>
      </c>
      <c r="C798">
        <v>0.23499999999999999</v>
      </c>
      <c r="D798">
        <f t="shared" si="30"/>
        <v>57.994800000000147</v>
      </c>
      <c r="E798" s="10">
        <v>0.16299338198183191</v>
      </c>
      <c r="F798">
        <v>0.1451385770544629</v>
      </c>
      <c r="O798" s="10">
        <v>0</v>
      </c>
    </row>
    <row r="799" spans="1:15" x14ac:dyDescent="0.25">
      <c r="A799">
        <v>1.643</v>
      </c>
      <c r="B799">
        <v>673</v>
      </c>
      <c r="C799">
        <v>0.23499999999999999</v>
      </c>
      <c r="D799">
        <f t="shared" si="30"/>
        <v>58.328100000000148</v>
      </c>
      <c r="E799" s="10">
        <v>0.1621459141630143</v>
      </c>
      <c r="F799">
        <v>0.14449072344121022</v>
      </c>
      <c r="O799" s="10">
        <v>0</v>
      </c>
    </row>
    <row r="800" spans="1:15" x14ac:dyDescent="0.25">
      <c r="A800">
        <v>1.643</v>
      </c>
      <c r="B800">
        <v>673</v>
      </c>
      <c r="C800">
        <v>0.23499999999999999</v>
      </c>
      <c r="D800">
        <f t="shared" si="30"/>
        <v>58.66140000000015</v>
      </c>
      <c r="E800" s="10">
        <v>0.16130686186770812</v>
      </c>
      <c r="F800">
        <v>0.14384799098154016</v>
      </c>
      <c r="O800" s="10">
        <v>0</v>
      </c>
    </row>
    <row r="801" spans="1:15" x14ac:dyDescent="0.25">
      <c r="A801">
        <v>1.643</v>
      </c>
      <c r="B801">
        <v>673</v>
      </c>
      <c r="C801">
        <v>0.23499999999999999</v>
      </c>
      <c r="D801">
        <f t="shared" si="30"/>
        <v>58.994700000000151</v>
      </c>
      <c r="E801" s="10">
        <v>0.16047610209282898</v>
      </c>
      <c r="F801">
        <v>0.1432103267708176</v>
      </c>
      <c r="O801" s="10">
        <v>0</v>
      </c>
    </row>
    <row r="802" spans="1:15" x14ac:dyDescent="0.25">
      <c r="A802">
        <v>1.643</v>
      </c>
      <c r="B802">
        <v>673</v>
      </c>
      <c r="C802">
        <v>0.23499999999999999</v>
      </c>
      <c r="D802">
        <f t="shared" si="30"/>
        <v>59.328000000000152</v>
      </c>
      <c r="E802" s="10">
        <v>0.15965351420409538</v>
      </c>
      <c r="F802">
        <v>0.14257767846824848</v>
      </c>
      <c r="O802" s="10">
        <v>0</v>
      </c>
    </row>
    <row r="803" spans="1:15" x14ac:dyDescent="0.25">
      <c r="A803">
        <v>1.643</v>
      </c>
      <c r="B803">
        <v>673</v>
      </c>
      <c r="C803">
        <v>0.23499999999999999</v>
      </c>
      <c r="D803">
        <f t="shared" si="30"/>
        <v>59.661300000000153</v>
      </c>
      <c r="E803" s="10">
        <v>0.15883897987951767</v>
      </c>
      <c r="F803">
        <v>0.14194999429450245</v>
      </c>
      <c r="O803" s="10">
        <v>0</v>
      </c>
    </row>
    <row r="804" spans="1:15" x14ac:dyDescent="0.25">
      <c r="A804">
        <v>1.643</v>
      </c>
      <c r="B804">
        <v>673</v>
      </c>
      <c r="C804">
        <v>0.23499999999999999</v>
      </c>
      <c r="D804">
        <f t="shared" si="30"/>
        <v>59.994600000000155</v>
      </c>
      <c r="E804" s="10">
        <v>0.15803238305449238</v>
      </c>
      <c r="F804">
        <v>0.14132722302909906</v>
      </c>
      <c r="O804" s="10">
        <v>0</v>
      </c>
    </row>
    <row r="805" spans="1:15" x14ac:dyDescent="0.25">
      <c r="A805">
        <v>1.643</v>
      </c>
      <c r="B805">
        <v>673</v>
      </c>
      <c r="C805">
        <v>0.23499999999999999</v>
      </c>
      <c r="D805">
        <f t="shared" si="30"/>
        <v>60.327900000000156</v>
      </c>
      <c r="E805" s="10">
        <v>0.15723360986844925</v>
      </c>
      <c r="F805">
        <v>0.14070931400757303</v>
      </c>
      <c r="O805" s="10">
        <v>0</v>
      </c>
    </row>
    <row r="806" spans="1:15" x14ac:dyDescent="0.25">
      <c r="A806">
        <v>1.643</v>
      </c>
      <c r="B806">
        <v>673</v>
      </c>
      <c r="C806">
        <v>0.23499999999999999</v>
      </c>
      <c r="D806">
        <f t="shared" si="30"/>
        <v>60.661200000000157</v>
      </c>
      <c r="E806" s="10">
        <v>0.15644254861300061</v>
      </c>
      <c r="F806">
        <v>0.14009621711843609</v>
      </c>
      <c r="O806" s="10">
        <v>0</v>
      </c>
    </row>
    <row r="807" spans="1:15" x14ac:dyDescent="0.25">
      <c r="A807">
        <v>1.643</v>
      </c>
      <c r="B807">
        <v>673</v>
      </c>
      <c r="C807">
        <v>0.23499999999999999</v>
      </c>
      <c r="D807">
        <f t="shared" si="30"/>
        <v>60.994500000000158</v>
      </c>
      <c r="E807" s="10">
        <v>0.15565908968154282</v>
      </c>
      <c r="F807">
        <v>0.13948788279994945</v>
      </c>
      <c r="O807" s="10">
        <v>0</v>
      </c>
    </row>
    <row r="808" spans="1:15" x14ac:dyDescent="0.25">
      <c r="A808">
        <v>1.643</v>
      </c>
      <c r="B808">
        <v>673</v>
      </c>
      <c r="C808">
        <v>0.23499999999999999</v>
      </c>
      <c r="D808">
        <f t="shared" si="30"/>
        <v>61.32780000000016</v>
      </c>
      <c r="E808" s="10">
        <v>0.15488312552026415</v>
      </c>
      <c r="F808">
        <v>0.13888426203672172</v>
      </c>
      <c r="O808" s="10">
        <v>0</v>
      </c>
    </row>
    <row r="809" spans="1:15" x14ac:dyDescent="0.25">
      <c r="A809">
        <v>1.643</v>
      </c>
      <c r="B809">
        <v>673</v>
      </c>
      <c r="C809">
        <v>0.23499999999999999</v>
      </c>
      <c r="D809">
        <f t="shared" si="30"/>
        <v>61.661100000000161</v>
      </c>
      <c r="E809" s="10">
        <v>0.15411455058051229</v>
      </c>
      <c r="F809">
        <v>0.1382853063561463</v>
      </c>
      <c r="O809" s="10">
        <v>0</v>
      </c>
    </row>
    <row r="810" spans="1:15" x14ac:dyDescent="0.25">
      <c r="A810">
        <v>1.643</v>
      </c>
      <c r="B810">
        <v>673</v>
      </c>
      <c r="C810">
        <v>0.23499999999999999</v>
      </c>
      <c r="D810">
        <f t="shared" si="30"/>
        <v>61.994400000000162</v>
      </c>
      <c r="E810" s="10">
        <v>0.15335326127247845</v>
      </c>
      <c r="F810">
        <v>0.13769096782468918</v>
      </c>
      <c r="O810" s="10">
        <v>0</v>
      </c>
    </row>
    <row r="811" spans="1:15" x14ac:dyDescent="0.25">
      <c r="A811">
        <v>1.643</v>
      </c>
      <c r="B811">
        <v>673</v>
      </c>
      <c r="C811">
        <v>0.23499999999999999</v>
      </c>
      <c r="D811">
        <f t="shared" si="30"/>
        <v>62.327700000000164</v>
      </c>
      <c r="E811" s="10">
        <v>0.1525991559201561</v>
      </c>
      <c r="F811">
        <v>0.13710119904404289</v>
      </c>
      <c r="O811" s="10">
        <v>0</v>
      </c>
    </row>
    <row r="812" spans="1:15" x14ac:dyDescent="0.25">
      <c r="A812">
        <v>1.643</v>
      </c>
      <c r="B812">
        <v>673</v>
      </c>
      <c r="C812">
        <v>0.23499999999999999</v>
      </c>
      <c r="D812">
        <f t="shared" si="30"/>
        <v>62.661000000000165</v>
      </c>
      <c r="E812" s="10">
        <v>0.15185213471753287</v>
      </c>
      <c r="F812">
        <v>0.13651595314715328</v>
      </c>
      <c r="O812" s="10">
        <v>0</v>
      </c>
    </row>
    <row r="813" spans="1:15" x14ac:dyDescent="0.25">
      <c r="A813">
        <v>1.643</v>
      </c>
      <c r="B813">
        <v>673</v>
      </c>
      <c r="C813">
        <v>0.23499999999999999</v>
      </c>
      <c r="D813">
        <f t="shared" si="30"/>
        <v>62.994300000000166</v>
      </c>
      <c r="E813" s="10">
        <v>0.15111209968597747</v>
      </c>
      <c r="F813">
        <v>0.13593518379413475</v>
      </c>
      <c r="O813" s="10">
        <v>0</v>
      </c>
    </row>
    <row r="814" spans="1:15" x14ac:dyDescent="0.25">
      <c r="A814">
        <v>1.643</v>
      </c>
      <c r="B814">
        <v>673</v>
      </c>
      <c r="C814">
        <v>0.23499999999999999</v>
      </c>
      <c r="D814">
        <f t="shared" si="30"/>
        <v>63.327600000000167</v>
      </c>
      <c r="E814" s="10">
        <v>0.15037895463278264</v>
      </c>
      <c r="F814">
        <v>0.13535884516807936</v>
      </c>
      <c r="O814" s="10">
        <v>0</v>
      </c>
    </row>
    <row r="815" spans="1:15" x14ac:dyDescent="0.25">
      <c r="A815">
        <v>1.643</v>
      </c>
      <c r="B815">
        <v>673</v>
      </c>
      <c r="C815">
        <v>0.23499999999999999</v>
      </c>
      <c r="D815">
        <f t="shared" si="30"/>
        <v>63.660900000000169</v>
      </c>
      <c r="E815" s="10">
        <v>0.1496526051108294</v>
      </c>
      <c r="F815">
        <v>0.13478689197077423</v>
      </c>
      <c r="O815" s="10">
        <v>0</v>
      </c>
    </row>
    <row r="816" spans="1:15" x14ac:dyDescent="0.25">
      <c r="A816">
        <v>1.643</v>
      </c>
      <c r="B816">
        <v>673</v>
      </c>
      <c r="C816">
        <v>0.23499999999999999</v>
      </c>
      <c r="D816">
        <f t="shared" si="30"/>
        <v>63.99420000000017</v>
      </c>
      <c r="E816" s="10">
        <v>0.14893295837933554</v>
      </c>
      <c r="F816">
        <v>0.13421927941833203</v>
      </c>
      <c r="O816" s="10">
        <v>0</v>
      </c>
    </row>
    <row r="817" spans="1:18" x14ac:dyDescent="0.25">
      <c r="A817">
        <v>1.643</v>
      </c>
      <c r="B817">
        <v>673</v>
      </c>
      <c r="C817">
        <v>0.23499999999999999</v>
      </c>
      <c r="D817">
        <f t="shared" si="30"/>
        <v>64.327500000000171</v>
      </c>
      <c r="E817" s="10">
        <v>0.14821992336565626</v>
      </c>
      <c r="F817">
        <v>0.1336559632367457</v>
      </c>
      <c r="O817" s="10">
        <v>0</v>
      </c>
    </row>
    <row r="818" spans="1:18" x14ac:dyDescent="0.25">
      <c r="A818">
        <v>1.643</v>
      </c>
      <c r="B818">
        <v>673</v>
      </c>
      <c r="C818">
        <v>0.23499999999999999</v>
      </c>
      <c r="D818">
        <f t="shared" si="30"/>
        <v>64.660800000000165</v>
      </c>
      <c r="E818" s="10">
        <v>0.14751341062810308</v>
      </c>
      <c r="F818">
        <v>0.13309689965737467</v>
      </c>
      <c r="O818" s="10">
        <v>0</v>
      </c>
    </row>
    <row r="819" spans="1:18" x14ac:dyDescent="0.25">
      <c r="A819">
        <v>1.643</v>
      </c>
      <c r="B819">
        <v>673</v>
      </c>
      <c r="C819">
        <v>0.23499999999999999</v>
      </c>
      <c r="D819">
        <f t="shared" si="30"/>
        <v>64.994100000000159</v>
      </c>
      <c r="E819" s="10">
        <v>0.14681333231975055</v>
      </c>
      <c r="F819">
        <v>0.13254204541237044</v>
      </c>
      <c r="O819" s="10">
        <v>0</v>
      </c>
    </row>
    <row r="820" spans="1:18" x14ac:dyDescent="0.25">
      <c r="A820" s="5">
        <v>8.2100000000000006E-2</v>
      </c>
      <c r="B820" s="5">
        <v>623</v>
      </c>
      <c r="C820" s="5">
        <v>0.23499999999999999</v>
      </c>
      <c r="D820" s="5">
        <v>0</v>
      </c>
      <c r="E820" s="5">
        <v>0.99999376121011696</v>
      </c>
      <c r="F820" s="5">
        <v>0.21020054650074271</v>
      </c>
      <c r="G820" s="5" t="s">
        <v>39</v>
      </c>
      <c r="H820" s="5" t="s">
        <v>51</v>
      </c>
      <c r="I820" s="5"/>
      <c r="J820" s="5"/>
      <c r="K820" s="5"/>
      <c r="L820" s="5"/>
      <c r="M820" s="5"/>
      <c r="N820" s="5"/>
      <c r="O820" s="5">
        <v>1</v>
      </c>
      <c r="P820" s="5"/>
      <c r="Q820" s="5"/>
      <c r="R820" s="5"/>
    </row>
    <row r="821" spans="1:18" x14ac:dyDescent="0.25">
      <c r="A821">
        <v>8.2100000000000006E-2</v>
      </c>
      <c r="B821">
        <v>623</v>
      </c>
      <c r="C821">
        <v>0.23499999999999999</v>
      </c>
      <c r="D821">
        <v>0.16669999999999999</v>
      </c>
      <c r="E821" s="7">
        <v>0.98969652974858768</v>
      </c>
      <c r="F821">
        <v>0.21081799909773211</v>
      </c>
      <c r="O821" s="7">
        <v>0.98960000000000004</v>
      </c>
    </row>
    <row r="822" spans="1:18" x14ac:dyDescent="0.25">
      <c r="A822">
        <v>8.2100000000000006E-2</v>
      </c>
      <c r="B822">
        <v>623</v>
      </c>
      <c r="C822">
        <v>0.23499999999999999</v>
      </c>
      <c r="D822">
        <v>0.45</v>
      </c>
      <c r="E822" s="7">
        <v>0.97265606080058198</v>
      </c>
      <c r="F822">
        <v>0.21179136372943119</v>
      </c>
      <c r="O822" s="7">
        <v>0.97230000000000005</v>
      </c>
    </row>
    <row r="823" spans="1:18" x14ac:dyDescent="0.25">
      <c r="A823">
        <v>8.2100000000000006E-2</v>
      </c>
      <c r="B823">
        <v>623</v>
      </c>
      <c r="C823">
        <v>0.23499999999999999</v>
      </c>
      <c r="D823">
        <v>0.83330000000000004</v>
      </c>
      <c r="E823" s="7">
        <v>0.95047789681035721</v>
      </c>
      <c r="F823">
        <v>0.21296184291395981</v>
      </c>
      <c r="O823" s="7">
        <v>0.94989999999999997</v>
      </c>
    </row>
    <row r="824" spans="1:18" x14ac:dyDescent="0.25">
      <c r="A824">
        <v>8.2100000000000006E-2</v>
      </c>
      <c r="B824">
        <v>623</v>
      </c>
      <c r="C824">
        <v>0.23499999999999999</v>
      </c>
      <c r="D824">
        <v>1.7833000000000001</v>
      </c>
      <c r="E824" s="7">
        <v>0.89948299834941536</v>
      </c>
      <c r="F824">
        <v>0.21519074108554981</v>
      </c>
      <c r="O824" s="7">
        <v>0.89859999999999995</v>
      </c>
    </row>
    <row r="825" spans="1:18" x14ac:dyDescent="0.25">
      <c r="A825">
        <v>8.2100000000000006E-2</v>
      </c>
      <c r="B825">
        <v>623</v>
      </c>
      <c r="C825">
        <v>0.23499999999999999</v>
      </c>
      <c r="D825">
        <v>3.1166999999999998</v>
      </c>
      <c r="E825" s="7">
        <v>0.83618584529580808</v>
      </c>
      <c r="F825">
        <v>0.21690445209506526</v>
      </c>
      <c r="O825" s="7">
        <v>0.83520000000000005</v>
      </c>
    </row>
    <row r="826" spans="1:18" x14ac:dyDescent="0.25">
      <c r="A826">
        <v>8.2100000000000006E-2</v>
      </c>
      <c r="B826">
        <v>623</v>
      </c>
      <c r="C826">
        <v>0.23499999999999999</v>
      </c>
      <c r="D826">
        <v>4.45</v>
      </c>
      <c r="E826" s="7">
        <v>0.78092086996337062</v>
      </c>
      <c r="F826">
        <v>0.21725350142395267</v>
      </c>
      <c r="O826" s="7">
        <v>0.77980000000000005</v>
      </c>
    </row>
    <row r="827" spans="1:18" x14ac:dyDescent="0.25">
      <c r="A827">
        <v>8.2100000000000006E-2</v>
      </c>
      <c r="B827">
        <v>623</v>
      </c>
      <c r="C827">
        <v>0.23499999999999999</v>
      </c>
      <c r="D827">
        <v>5.7832999999999997</v>
      </c>
      <c r="E827" s="7">
        <v>0.73226364211719808</v>
      </c>
      <c r="F827">
        <v>0.21651350503475311</v>
      </c>
      <c r="O827" s="7">
        <v>0.73099999999999998</v>
      </c>
    </row>
    <row r="828" spans="1:18" x14ac:dyDescent="0.25">
      <c r="A828">
        <v>8.2100000000000006E-2</v>
      </c>
      <c r="B828">
        <v>623</v>
      </c>
      <c r="C828">
        <v>0.23499999999999999</v>
      </c>
      <c r="D828">
        <v>7.1166999999999998</v>
      </c>
      <c r="E828" s="7">
        <v>0.68910600330150307</v>
      </c>
      <c r="F828">
        <v>0.21491599399685146</v>
      </c>
      <c r="O828" s="7">
        <v>0.68779999999999997</v>
      </c>
    </row>
    <row r="829" spans="1:18" x14ac:dyDescent="0.25">
      <c r="A829">
        <v>8.2100000000000006E-2</v>
      </c>
      <c r="B829">
        <v>623</v>
      </c>
      <c r="C829">
        <v>0.23499999999999999</v>
      </c>
      <c r="D829">
        <v>8.4499999999999993</v>
      </c>
      <c r="E829" s="7">
        <v>0.65058137091940327</v>
      </c>
      <c r="F829">
        <v>0.21265337689356922</v>
      </c>
      <c r="O829" s="7">
        <v>0.64910000000000001</v>
      </c>
    </row>
    <row r="830" spans="1:18" x14ac:dyDescent="0.25">
      <c r="A830">
        <f>A829+((D830-D829)*60*0.0015)</f>
        <v>0.17660000000000009</v>
      </c>
      <c r="B830">
        <v>623</v>
      </c>
      <c r="C830">
        <v>0.23499999999999999</v>
      </c>
      <c r="D830">
        <v>9.5</v>
      </c>
      <c r="E830" s="7">
        <v>0.62406832384991173</v>
      </c>
      <c r="F830">
        <v>0.20874790371407415</v>
      </c>
      <c r="O830" s="7">
        <v>0.62150000000000005</v>
      </c>
    </row>
    <row r="831" spans="1:18" x14ac:dyDescent="0.25">
      <c r="A831">
        <f t="shared" ref="A831:A845" si="31">A830+((D831-D830)*60*0.0015)</f>
        <v>0.20209700000000014</v>
      </c>
      <c r="B831">
        <v>623</v>
      </c>
      <c r="C831">
        <v>0.23499999999999999</v>
      </c>
      <c r="D831">
        <v>9.7833000000000006</v>
      </c>
      <c r="E831" s="7">
        <v>0.617338418679651</v>
      </c>
      <c r="F831">
        <v>0.20754459602317621</v>
      </c>
      <c r="O831" s="7">
        <v>0.61439999999999995</v>
      </c>
    </row>
    <row r="832" spans="1:18" x14ac:dyDescent="0.25">
      <c r="A832">
        <f t="shared" si="31"/>
        <v>0.32210300000000008</v>
      </c>
      <c r="B832">
        <v>623</v>
      </c>
      <c r="C832">
        <v>0.23499999999999999</v>
      </c>
      <c r="D832">
        <v>11.1167</v>
      </c>
      <c r="E832" s="7">
        <v>0.5888512682696937</v>
      </c>
      <c r="F832">
        <v>0.20133229106807299</v>
      </c>
      <c r="O832" s="7">
        <v>0.58309999999999995</v>
      </c>
    </row>
    <row r="833" spans="1:15" x14ac:dyDescent="0.25">
      <c r="A833">
        <f t="shared" si="31"/>
        <v>0.44210000000000005</v>
      </c>
      <c r="B833">
        <v>623</v>
      </c>
      <c r="C833">
        <v>0.23499999999999999</v>
      </c>
      <c r="D833">
        <v>12.45</v>
      </c>
      <c r="E833" s="7">
        <v>0.56401433918871191</v>
      </c>
      <c r="F833">
        <v>0.19439133771785716</v>
      </c>
      <c r="O833" s="7">
        <v>0.55479999999999996</v>
      </c>
    </row>
    <row r="834" spans="1:15" x14ac:dyDescent="0.25">
      <c r="A834">
        <f t="shared" si="31"/>
        <v>0.47659700000000005</v>
      </c>
      <c r="B834">
        <v>623</v>
      </c>
      <c r="C834">
        <v>0.23499999999999999</v>
      </c>
      <c r="D834">
        <v>12.833299999999999</v>
      </c>
      <c r="E834" s="7">
        <v>0.5573386397079183</v>
      </c>
      <c r="F834">
        <v>0.19228635861877963</v>
      </c>
      <c r="O834" s="10">
        <v>0</v>
      </c>
    </row>
    <row r="835" spans="1:15" x14ac:dyDescent="0.25">
      <c r="A835">
        <f t="shared" si="31"/>
        <v>0.59660300000000011</v>
      </c>
      <c r="B835">
        <v>623</v>
      </c>
      <c r="C835">
        <v>0.23499999999999999</v>
      </c>
      <c r="D835">
        <v>14.166700000000001</v>
      </c>
      <c r="E835" s="10">
        <v>0.53629843609176109</v>
      </c>
      <c r="F835">
        <v>0.1848347656416903</v>
      </c>
      <c r="O835" s="10">
        <v>0</v>
      </c>
    </row>
    <row r="836" spans="1:15" x14ac:dyDescent="0.25">
      <c r="A836">
        <f t="shared" si="31"/>
        <v>0.71660000000000001</v>
      </c>
      <c r="B836">
        <v>623</v>
      </c>
      <c r="C836">
        <v>0.23499999999999999</v>
      </c>
      <c r="D836">
        <v>15.5</v>
      </c>
      <c r="E836" s="10">
        <v>0.51766172329684834</v>
      </c>
      <c r="F836">
        <v>0.17722939346040217</v>
      </c>
      <c r="O836" s="10">
        <v>0</v>
      </c>
    </row>
    <row r="837" spans="1:15" x14ac:dyDescent="0.25">
      <c r="A837">
        <f t="shared" si="31"/>
        <v>0.83659700000000015</v>
      </c>
      <c r="B837">
        <v>623</v>
      </c>
      <c r="C837">
        <v>0.23499999999999999</v>
      </c>
      <c r="D837">
        <v>16.833300000000001</v>
      </c>
      <c r="E837" s="10">
        <v>0.50105922280931459</v>
      </c>
      <c r="F837">
        <v>0.16961803262873115</v>
      </c>
      <c r="O837" s="10">
        <v>0</v>
      </c>
    </row>
    <row r="838" spans="1:15" x14ac:dyDescent="0.25">
      <c r="A838">
        <f t="shared" si="31"/>
        <v>0.90920000000000012</v>
      </c>
      <c r="B838">
        <v>623</v>
      </c>
      <c r="C838">
        <v>0.23499999999999999</v>
      </c>
      <c r="D838">
        <v>17.64</v>
      </c>
      <c r="E838" s="10">
        <v>0.49178342394273272</v>
      </c>
      <c r="F838">
        <v>0.16503661211859488</v>
      </c>
      <c r="O838" s="10">
        <v>0</v>
      </c>
    </row>
    <row r="839" spans="1:15" x14ac:dyDescent="0.25">
      <c r="A839">
        <f t="shared" si="31"/>
        <v>0.95660299999999998</v>
      </c>
      <c r="B839">
        <v>623</v>
      </c>
      <c r="C839">
        <v>0.23499999999999999</v>
      </c>
      <c r="D839">
        <v>18.166699999999999</v>
      </c>
      <c r="E839" s="10">
        <v>0.4860176137896226</v>
      </c>
      <c r="F839">
        <v>0.1620678602598325</v>
      </c>
      <c r="O839" s="10">
        <v>0</v>
      </c>
    </row>
    <row r="840" spans="1:15" x14ac:dyDescent="0.25">
      <c r="A840">
        <f t="shared" si="31"/>
        <v>1.0766</v>
      </c>
      <c r="B840">
        <v>623</v>
      </c>
      <c r="C840">
        <v>0.23499999999999999</v>
      </c>
      <c r="D840">
        <v>19.5</v>
      </c>
      <c r="E840" s="10">
        <v>0.4726570914035817</v>
      </c>
      <c r="F840">
        <v>0.154730649829843</v>
      </c>
      <c r="O840" s="10">
        <v>0</v>
      </c>
    </row>
    <row r="841" spans="1:15" x14ac:dyDescent="0.25">
      <c r="A841">
        <f t="shared" si="31"/>
        <v>1.1965970000000001</v>
      </c>
      <c r="B841">
        <v>623</v>
      </c>
      <c r="C841">
        <v>0.23499999999999999</v>
      </c>
      <c r="D841">
        <v>20.833300000000001</v>
      </c>
      <c r="E841" s="10">
        <v>0.46059122157089605</v>
      </c>
      <c r="F841">
        <v>0.14761669136077535</v>
      </c>
      <c r="O841" s="10">
        <v>0</v>
      </c>
    </row>
    <row r="842" spans="1:15" x14ac:dyDescent="0.25">
      <c r="A842">
        <f t="shared" si="31"/>
        <v>1.316603</v>
      </c>
      <c r="B842">
        <v>623</v>
      </c>
      <c r="C842">
        <v>0.23499999999999999</v>
      </c>
      <c r="D842">
        <v>22.166699999999999</v>
      </c>
      <c r="E842" s="10">
        <v>0.44965353591732732</v>
      </c>
      <c r="F842">
        <v>0.14075710630251279</v>
      </c>
      <c r="O842" s="10">
        <v>0</v>
      </c>
    </row>
    <row r="843" spans="1:15" x14ac:dyDescent="0.25">
      <c r="A843">
        <f t="shared" si="31"/>
        <v>1.4366000000000001</v>
      </c>
      <c r="B843">
        <v>623</v>
      </c>
      <c r="C843">
        <v>0.23499999999999999</v>
      </c>
      <c r="D843">
        <v>23.5</v>
      </c>
      <c r="E843" s="10">
        <v>0.43970674410865312</v>
      </c>
      <c r="F843">
        <v>0.13417142406018648</v>
      </c>
      <c r="O843" s="10">
        <v>0</v>
      </c>
    </row>
    <row r="844" spans="1:15" x14ac:dyDescent="0.25">
      <c r="A844">
        <f t="shared" si="31"/>
        <v>1.4966029999999999</v>
      </c>
      <c r="B844">
        <v>623</v>
      </c>
      <c r="C844">
        <v>0.23499999999999999</v>
      </c>
      <c r="D844">
        <v>24.166699999999999</v>
      </c>
      <c r="E844" s="10">
        <v>0.43500835416710693</v>
      </c>
      <c r="F844">
        <v>0.1309703628844929</v>
      </c>
      <c r="O844" s="10">
        <v>0</v>
      </c>
    </row>
    <row r="845" spans="1:15" x14ac:dyDescent="0.25">
      <c r="A845">
        <f t="shared" si="31"/>
        <v>1.5565970000000002</v>
      </c>
      <c r="B845">
        <v>623</v>
      </c>
      <c r="C845">
        <v>0.23499999999999999</v>
      </c>
      <c r="D845">
        <v>24.833300000000001</v>
      </c>
      <c r="E845" s="10">
        <v>0.43051936002753893</v>
      </c>
      <c r="F845">
        <v>0.12784178769615506</v>
      </c>
      <c r="O845" s="10">
        <v>0</v>
      </c>
    </row>
    <row r="846" spans="1:15" x14ac:dyDescent="0.25">
      <c r="A846">
        <v>1.643</v>
      </c>
      <c r="B846">
        <v>623</v>
      </c>
      <c r="C846">
        <v>0.23499999999999999</v>
      </c>
      <c r="D846">
        <v>26.166699999999999</v>
      </c>
      <c r="E846" s="10">
        <v>0.42210639321224097</v>
      </c>
      <c r="F846">
        <v>0.12293240511343569</v>
      </c>
      <c r="O846" s="10">
        <v>0</v>
      </c>
    </row>
    <row r="847" spans="1:15" x14ac:dyDescent="0.25">
      <c r="A847">
        <v>1.643</v>
      </c>
      <c r="B847">
        <v>623</v>
      </c>
      <c r="C847">
        <v>0.23499999999999999</v>
      </c>
      <c r="D847">
        <v>27.5</v>
      </c>
      <c r="E847" s="10">
        <v>0.4140039428518601</v>
      </c>
      <c r="F847">
        <v>0.12104367269044966</v>
      </c>
      <c r="O847" s="10">
        <v>0</v>
      </c>
    </row>
    <row r="848" spans="1:15" x14ac:dyDescent="0.25">
      <c r="A848">
        <v>1.643</v>
      </c>
      <c r="B848">
        <v>623</v>
      </c>
      <c r="C848">
        <v>0.23499999999999999</v>
      </c>
      <c r="D848">
        <v>28.166699999999999</v>
      </c>
      <c r="E848" s="10">
        <v>0.41006339728836416</v>
      </c>
      <c r="F848">
        <v>0.12011775948349157</v>
      </c>
      <c r="O848" s="10">
        <v>0</v>
      </c>
    </row>
    <row r="849" spans="1:15" x14ac:dyDescent="0.25">
      <c r="A849">
        <v>1.643</v>
      </c>
      <c r="B849">
        <v>623</v>
      </c>
      <c r="C849">
        <v>0.23499999999999999</v>
      </c>
      <c r="D849">
        <v>29.5</v>
      </c>
      <c r="E849" s="10">
        <v>0.40239503003095028</v>
      </c>
      <c r="F849">
        <v>0.11830216487970874</v>
      </c>
      <c r="O849" s="10">
        <v>0</v>
      </c>
    </row>
    <row r="850" spans="1:15" x14ac:dyDescent="0.25">
      <c r="A850">
        <v>1.643</v>
      </c>
      <c r="B850">
        <v>623</v>
      </c>
      <c r="C850">
        <v>0.23499999999999999</v>
      </c>
      <c r="D850">
        <v>30.5</v>
      </c>
      <c r="E850" s="10">
        <v>0.39682193338734978</v>
      </c>
      <c r="F850">
        <v>0.11697127848781548</v>
      </c>
      <c r="O850" s="10">
        <v>0</v>
      </c>
    </row>
    <row r="851" spans="1:15" x14ac:dyDescent="0.25">
      <c r="A851" s="5">
        <v>8.2100000000000006E-2</v>
      </c>
      <c r="B851" s="5">
        <v>623</v>
      </c>
      <c r="C851" s="5">
        <v>0.23499999999999999</v>
      </c>
      <c r="D851" s="5">
        <v>0</v>
      </c>
      <c r="E851" s="5">
        <v>0.99999376121011696</v>
      </c>
      <c r="F851" s="5">
        <v>0.21020054650074271</v>
      </c>
      <c r="G851" s="5" t="s">
        <v>40</v>
      </c>
      <c r="H851" s="5" t="s">
        <v>52</v>
      </c>
      <c r="O851" s="5">
        <v>1</v>
      </c>
    </row>
    <row r="852" spans="1:15" x14ac:dyDescent="0.25">
      <c r="A852">
        <v>8.2100000000000006E-2</v>
      </c>
      <c r="B852">
        <v>623</v>
      </c>
      <c r="C852">
        <v>0.23499999999999999</v>
      </c>
      <c r="D852">
        <v>0.16669999999999999</v>
      </c>
      <c r="E852" s="7">
        <v>0.98969652974858768</v>
      </c>
      <c r="F852">
        <v>0.21081799909773211</v>
      </c>
      <c r="O852" s="7">
        <v>0.98960000000000004</v>
      </c>
    </row>
    <row r="853" spans="1:15" x14ac:dyDescent="0.25">
      <c r="A853">
        <v>8.2100000000000006E-2</v>
      </c>
      <c r="B853">
        <v>623</v>
      </c>
      <c r="C853">
        <v>0.23499999999999999</v>
      </c>
      <c r="D853">
        <v>0.45</v>
      </c>
      <c r="E853" s="7">
        <v>0.97265606080058198</v>
      </c>
      <c r="F853">
        <v>0.21179136372943119</v>
      </c>
      <c r="O853" s="7">
        <v>0.97230000000000005</v>
      </c>
    </row>
    <row r="854" spans="1:15" x14ac:dyDescent="0.25">
      <c r="A854">
        <v>8.2100000000000006E-2</v>
      </c>
      <c r="B854">
        <v>623</v>
      </c>
      <c r="C854">
        <v>0.23499999999999999</v>
      </c>
      <c r="D854">
        <v>0.83330000000000004</v>
      </c>
      <c r="E854" s="7">
        <v>0.95047789681035721</v>
      </c>
      <c r="F854">
        <v>0.21296184291395981</v>
      </c>
      <c r="O854" s="7">
        <v>0.94989999999999997</v>
      </c>
    </row>
    <row r="855" spans="1:15" x14ac:dyDescent="0.25">
      <c r="A855">
        <v>8.2100000000000006E-2</v>
      </c>
      <c r="B855">
        <v>623</v>
      </c>
      <c r="C855">
        <v>0.23499999999999999</v>
      </c>
      <c r="D855">
        <v>1.7833000000000001</v>
      </c>
      <c r="E855" s="7">
        <v>0.89948299834941536</v>
      </c>
      <c r="F855">
        <v>0.21519074108554981</v>
      </c>
      <c r="O855" s="7">
        <v>0.89859999999999995</v>
      </c>
    </row>
    <row r="856" spans="1:15" x14ac:dyDescent="0.25">
      <c r="A856">
        <v>8.2100000000000006E-2</v>
      </c>
      <c r="B856">
        <v>623</v>
      </c>
      <c r="C856">
        <v>0.23499999999999999</v>
      </c>
      <c r="D856">
        <v>3.1166999999999998</v>
      </c>
      <c r="E856" s="7">
        <v>0.83618584529580808</v>
      </c>
      <c r="F856">
        <v>0.21690445209506526</v>
      </c>
      <c r="O856" s="7">
        <v>0.83520000000000005</v>
      </c>
    </row>
    <row r="857" spans="1:15" x14ac:dyDescent="0.25">
      <c r="A857">
        <v>8.2100000000000006E-2</v>
      </c>
      <c r="B857">
        <v>623</v>
      </c>
      <c r="C857">
        <v>0.23499999999999999</v>
      </c>
      <c r="D857">
        <v>4.45</v>
      </c>
      <c r="E857" s="7">
        <v>0.78092086996337062</v>
      </c>
      <c r="F857">
        <v>0.21725350142395267</v>
      </c>
      <c r="O857" s="7">
        <v>0.77980000000000005</v>
      </c>
    </row>
    <row r="858" spans="1:15" x14ac:dyDescent="0.25">
      <c r="A858">
        <v>8.2100000000000006E-2</v>
      </c>
      <c r="B858">
        <v>623</v>
      </c>
      <c r="C858">
        <v>0.23499999999999999</v>
      </c>
      <c r="D858">
        <v>5.7832999999999997</v>
      </c>
      <c r="E858" s="7">
        <v>0.73226364211719808</v>
      </c>
      <c r="F858">
        <v>0.21651350503475311</v>
      </c>
      <c r="O858" s="7">
        <v>0.73099999999999998</v>
      </c>
    </row>
    <row r="859" spans="1:15" x14ac:dyDescent="0.25">
      <c r="A859">
        <v>8.2100000000000006E-2</v>
      </c>
      <c r="B859">
        <v>623</v>
      </c>
      <c r="C859">
        <f>C858+((D859-D858)*60*0.0005)</f>
        <v>0.27500199999999997</v>
      </c>
      <c r="D859">
        <v>7.1166999999999998</v>
      </c>
      <c r="E859" s="7">
        <v>0.68910600330150307</v>
      </c>
      <c r="F859">
        <v>0.21723854753841954</v>
      </c>
      <c r="O859" s="7">
        <v>0.68779999999999997</v>
      </c>
    </row>
    <row r="860" spans="1:15" x14ac:dyDescent="0.25">
      <c r="A860">
        <v>8.2100000000000006E-2</v>
      </c>
      <c r="B860">
        <v>623</v>
      </c>
      <c r="C860">
        <f t="shared" ref="C860:C865" si="32">C859+((D860-D859)*60*0.0005)</f>
        <v>0.31500099999999998</v>
      </c>
      <c r="D860">
        <v>8.4499999999999993</v>
      </c>
      <c r="E860" s="7">
        <v>0.65058137091940327</v>
      </c>
      <c r="F860">
        <v>0.21608927554462101</v>
      </c>
      <c r="O860" s="7">
        <v>0.64910000000000001</v>
      </c>
    </row>
    <row r="861" spans="1:15" x14ac:dyDescent="0.25">
      <c r="A861">
        <v>8.2100000000000006E-2</v>
      </c>
      <c r="B861">
        <v>623</v>
      </c>
      <c r="C861">
        <f t="shared" si="32"/>
        <v>0.346501</v>
      </c>
      <c r="D861">
        <v>9.5</v>
      </c>
      <c r="E861" s="7">
        <v>0.6230392146543664</v>
      </c>
      <c r="F861">
        <v>0.21443340541230652</v>
      </c>
      <c r="O861" s="7">
        <v>0.62150000000000005</v>
      </c>
    </row>
    <row r="862" spans="1:15" x14ac:dyDescent="0.25">
      <c r="A862">
        <v>8.2100000000000006E-2</v>
      </c>
      <c r="B862">
        <v>623</v>
      </c>
      <c r="C862">
        <f t="shared" si="32"/>
        <v>0.35500000000000004</v>
      </c>
      <c r="D862">
        <v>9.7833000000000006</v>
      </c>
      <c r="E862" s="7">
        <v>0.61598771016306664</v>
      </c>
      <c r="F862">
        <v>0.21391419914513735</v>
      </c>
      <c r="O862" s="7">
        <v>0.61439999999999995</v>
      </c>
    </row>
    <row r="863" spans="1:15" x14ac:dyDescent="0.25">
      <c r="A863">
        <v>8.2100000000000006E-2</v>
      </c>
      <c r="B863">
        <v>623</v>
      </c>
      <c r="C863">
        <f t="shared" si="32"/>
        <v>0.39500200000000002</v>
      </c>
      <c r="D863">
        <v>11.1167</v>
      </c>
      <c r="E863" s="7">
        <v>0.58475724160090259</v>
      </c>
      <c r="F863">
        <v>0.21121391969543865</v>
      </c>
      <c r="O863" s="7">
        <v>0.58309999999999995</v>
      </c>
    </row>
    <row r="864" spans="1:15" x14ac:dyDescent="0.25">
      <c r="A864">
        <v>8.2100000000000006E-2</v>
      </c>
      <c r="B864">
        <v>623</v>
      </c>
      <c r="C864">
        <f t="shared" si="32"/>
        <v>0.43500099999999997</v>
      </c>
      <c r="D864">
        <v>12.45</v>
      </c>
      <c r="E864" s="7">
        <v>0.55643199042885239</v>
      </c>
      <c r="F864">
        <v>0.20828508565746939</v>
      </c>
      <c r="O864" s="7">
        <v>0.55479999999999996</v>
      </c>
    </row>
    <row r="865" spans="1:15" x14ac:dyDescent="0.25">
      <c r="A865">
        <v>8.2100000000000006E-2</v>
      </c>
      <c r="B865">
        <v>623</v>
      </c>
      <c r="C865">
        <f t="shared" si="32"/>
        <v>0.44649999999999995</v>
      </c>
      <c r="D865">
        <v>12.833299999999999</v>
      </c>
      <c r="E865" s="10">
        <v>0.54877054547169102</v>
      </c>
      <c r="F865">
        <v>0.20742754246752501</v>
      </c>
      <c r="O865" s="10">
        <v>0</v>
      </c>
    </row>
    <row r="866" spans="1:15" x14ac:dyDescent="0.25">
      <c r="A866">
        <v>8.2100000000000006E-2</v>
      </c>
      <c r="B866">
        <v>623</v>
      </c>
      <c r="C866">
        <v>0.46899999999999997</v>
      </c>
      <c r="D866">
        <v>14.166700000000001</v>
      </c>
      <c r="E866" s="10">
        <v>0.52362754319903859</v>
      </c>
      <c r="F866">
        <v>0.20726463011780008</v>
      </c>
      <c r="O866" s="10">
        <v>0</v>
      </c>
    </row>
    <row r="867" spans="1:15" x14ac:dyDescent="0.25">
      <c r="A867">
        <v>8.2100000000000006E-2</v>
      </c>
      <c r="B867">
        <v>623</v>
      </c>
      <c r="C867">
        <v>0.46899999999999997</v>
      </c>
      <c r="D867">
        <v>15.5</v>
      </c>
      <c r="E867" s="10">
        <v>0.50060749136318106</v>
      </c>
      <c r="F867">
        <v>0.21025591133850027</v>
      </c>
      <c r="O867" s="10">
        <v>0</v>
      </c>
    </row>
    <row r="868" spans="1:15" x14ac:dyDescent="0.25">
      <c r="A868">
        <v>8.2100000000000006E-2</v>
      </c>
      <c r="B868">
        <v>623</v>
      </c>
      <c r="C868">
        <v>0.46899999999999997</v>
      </c>
      <c r="D868">
        <v>16.833300000000001</v>
      </c>
      <c r="E868" s="10">
        <v>0.47945407382139377</v>
      </c>
      <c r="F868">
        <v>0.21263624504498646</v>
      </c>
      <c r="O868" s="10">
        <v>0</v>
      </c>
    </row>
    <row r="869" spans="1:15" x14ac:dyDescent="0.25">
      <c r="A869">
        <v>8.2100000000000006E-2</v>
      </c>
      <c r="B869">
        <v>623</v>
      </c>
      <c r="C869">
        <v>0.46899999999999997</v>
      </c>
      <c r="D869">
        <v>17.64</v>
      </c>
      <c r="E869" s="10">
        <v>0.46746952005828846</v>
      </c>
      <c r="F869">
        <v>0.21380416301186753</v>
      </c>
      <c r="O869" s="10">
        <v>0</v>
      </c>
    </row>
    <row r="870" spans="1:15" x14ac:dyDescent="0.25">
      <c r="A870">
        <v>8.2100000000000006E-2</v>
      </c>
      <c r="B870">
        <v>623</v>
      </c>
      <c r="C870">
        <v>0.46899999999999997</v>
      </c>
      <c r="D870">
        <v>18.166699999999999</v>
      </c>
      <c r="E870" s="10">
        <v>0.45995040863186037</v>
      </c>
      <c r="F870">
        <v>0.21446327273230922</v>
      </c>
      <c r="O870" s="10">
        <v>0</v>
      </c>
    </row>
    <row r="871" spans="1:15" x14ac:dyDescent="0.25">
      <c r="A871">
        <v>8.2100000000000006E-2</v>
      </c>
      <c r="B871">
        <v>623</v>
      </c>
      <c r="C871">
        <v>0.46899999999999997</v>
      </c>
      <c r="D871">
        <v>19.5</v>
      </c>
      <c r="E871" s="10">
        <v>0.44191567581074048</v>
      </c>
      <c r="F871">
        <v>0.21579130668527904</v>
      </c>
      <c r="O871" s="10">
        <v>0</v>
      </c>
    </row>
    <row r="872" spans="1:15" x14ac:dyDescent="0.25">
      <c r="A872">
        <v>8.2100000000000006E-2</v>
      </c>
      <c r="B872">
        <v>623</v>
      </c>
      <c r="C872">
        <v>0.46899999999999997</v>
      </c>
      <c r="D872">
        <v>20.833300000000001</v>
      </c>
      <c r="E872" s="10">
        <v>0.42519074444041344</v>
      </c>
      <c r="F872">
        <v>0.21667172244810076</v>
      </c>
      <c r="O872" s="10">
        <v>0</v>
      </c>
    </row>
    <row r="873" spans="1:15" x14ac:dyDescent="0.25">
      <c r="A873">
        <v>8.2100000000000006E-2</v>
      </c>
      <c r="B873">
        <v>623</v>
      </c>
      <c r="C873">
        <v>0.46899999999999997</v>
      </c>
      <c r="D873">
        <v>22.166699999999999</v>
      </c>
      <c r="E873" s="10">
        <v>0.40963853676416634</v>
      </c>
      <c r="F873">
        <v>0.21715217612724319</v>
      </c>
      <c r="O873" s="10">
        <v>0</v>
      </c>
    </row>
    <row r="874" spans="1:15" x14ac:dyDescent="0.25">
      <c r="A874">
        <v>8.2100000000000006E-2</v>
      </c>
      <c r="B874">
        <v>623</v>
      </c>
      <c r="C874">
        <v>0.46899999999999997</v>
      </c>
      <c r="D874">
        <v>23.5</v>
      </c>
      <c r="E874" s="10">
        <v>0.39514349960835649</v>
      </c>
      <c r="F874">
        <v>0.21727657648069967</v>
      </c>
      <c r="O874" s="10">
        <v>0</v>
      </c>
    </row>
    <row r="875" spans="1:15" x14ac:dyDescent="0.25">
      <c r="A875">
        <v>8.2100000000000006E-2</v>
      </c>
      <c r="B875">
        <v>623</v>
      </c>
      <c r="C875">
        <f>C874+((D875-D874)*60*0.0005)</f>
        <v>0.48900099999999991</v>
      </c>
      <c r="D875">
        <v>24.166699999999999</v>
      </c>
      <c r="E875" s="10">
        <v>0.38825883970355274</v>
      </c>
      <c r="F875">
        <v>0.21722963413901333</v>
      </c>
      <c r="O875" s="10">
        <v>0</v>
      </c>
    </row>
    <row r="876" spans="1:15" x14ac:dyDescent="0.25">
      <c r="A876">
        <v>8.2100000000000006E-2</v>
      </c>
      <c r="B876">
        <v>623</v>
      </c>
      <c r="C876">
        <f t="shared" ref="C876:C880" si="33">C875+((D876-D875)*60*0.0005)</f>
        <v>0.50899899999999998</v>
      </c>
      <c r="D876">
        <v>24.833300000000001</v>
      </c>
      <c r="E876" s="10">
        <v>0.38160172322004909</v>
      </c>
      <c r="F876">
        <v>0.21704844573435914</v>
      </c>
      <c r="O876" s="10">
        <v>0</v>
      </c>
    </row>
    <row r="877" spans="1:15" x14ac:dyDescent="0.25">
      <c r="A877">
        <v>8.2100000000000006E-2</v>
      </c>
      <c r="B877">
        <v>623</v>
      </c>
      <c r="C877">
        <f t="shared" si="33"/>
        <v>0.54900099999999985</v>
      </c>
      <c r="D877">
        <v>26.166699999999999</v>
      </c>
      <c r="E877" s="10">
        <v>0.36892240525345077</v>
      </c>
      <c r="F877">
        <v>0.21636409823215183</v>
      </c>
      <c r="O877" s="10">
        <v>0</v>
      </c>
    </row>
    <row r="878" spans="1:15" x14ac:dyDescent="0.25">
      <c r="A878">
        <v>8.2100000000000006E-2</v>
      </c>
      <c r="B878">
        <v>623</v>
      </c>
      <c r="C878">
        <f t="shared" si="33"/>
        <v>0.58899999999999986</v>
      </c>
      <c r="D878">
        <v>27.5</v>
      </c>
      <c r="E878" s="10">
        <v>0.35702844784553367</v>
      </c>
      <c r="F878">
        <v>0.21535822353491621</v>
      </c>
      <c r="O878" s="10">
        <v>0</v>
      </c>
    </row>
    <row r="879" spans="1:15" x14ac:dyDescent="0.25">
      <c r="A879">
        <v>8.2100000000000006E-2</v>
      </c>
      <c r="B879">
        <v>623</v>
      </c>
      <c r="C879">
        <f t="shared" si="33"/>
        <v>0.60900099999999979</v>
      </c>
      <c r="D879">
        <v>28.166699999999999</v>
      </c>
      <c r="E879" s="10">
        <v>0.35135308487669564</v>
      </c>
      <c r="F879">
        <v>0.21476678683426256</v>
      </c>
      <c r="O879" s="10">
        <v>0</v>
      </c>
    </row>
    <row r="880" spans="1:15" x14ac:dyDescent="0.25">
      <c r="A880">
        <v>8.2100000000000006E-2</v>
      </c>
      <c r="B880">
        <v>623</v>
      </c>
      <c r="C880">
        <f t="shared" si="33"/>
        <v>0.6489999999999998</v>
      </c>
      <c r="D880">
        <v>29.5</v>
      </c>
      <c r="E880" s="10">
        <v>0.34050756480846345</v>
      </c>
      <c r="F880">
        <v>0.21345635595728629</v>
      </c>
      <c r="O880" s="10">
        <v>0</v>
      </c>
    </row>
    <row r="881" spans="1:15" x14ac:dyDescent="0.25">
      <c r="A881">
        <v>8.2100000000000006E-2</v>
      </c>
      <c r="B881">
        <v>623</v>
      </c>
      <c r="C881">
        <v>0.67100000000000004</v>
      </c>
      <c r="D881">
        <v>30.5</v>
      </c>
      <c r="E881" s="10">
        <v>0.33278613719168859</v>
      </c>
      <c r="F881">
        <v>0.21297525015425092</v>
      </c>
      <c r="O881" s="10">
        <v>0</v>
      </c>
    </row>
    <row r="882" spans="1:15" x14ac:dyDescent="0.25">
      <c r="A882" s="5">
        <v>8.2100000000000006E-2</v>
      </c>
      <c r="B882" s="5">
        <v>623</v>
      </c>
      <c r="C882" s="5">
        <v>0.23499999999999999</v>
      </c>
      <c r="D882" s="5">
        <v>0</v>
      </c>
      <c r="E882" s="5">
        <v>0.99999376121011696</v>
      </c>
      <c r="F882" s="5">
        <v>0.21020054650074271</v>
      </c>
      <c r="G882" s="5" t="s">
        <v>41</v>
      </c>
      <c r="H882" s="5" t="s">
        <v>53</v>
      </c>
      <c r="O882" s="5">
        <v>1</v>
      </c>
    </row>
    <row r="883" spans="1:15" x14ac:dyDescent="0.25">
      <c r="A883">
        <v>8.2100000000000006E-2</v>
      </c>
      <c r="B883">
        <v>623</v>
      </c>
      <c r="C883">
        <v>0.23499999999999999</v>
      </c>
      <c r="D883">
        <v>0.16669999999999999</v>
      </c>
      <c r="E883" s="7">
        <v>0.98969652974858768</v>
      </c>
      <c r="F883">
        <v>0.21081799909773211</v>
      </c>
      <c r="O883" s="7">
        <v>0.98960000000000004</v>
      </c>
    </row>
    <row r="884" spans="1:15" x14ac:dyDescent="0.25">
      <c r="A884">
        <v>8.2100000000000006E-2</v>
      </c>
      <c r="B884">
        <v>623</v>
      </c>
      <c r="C884">
        <v>0.23499999999999999</v>
      </c>
      <c r="D884">
        <v>0.45</v>
      </c>
      <c r="E884" s="7">
        <v>0.97265606080058198</v>
      </c>
      <c r="F884">
        <v>0.21179136372943119</v>
      </c>
      <c r="O884" s="7">
        <v>0.97230000000000005</v>
      </c>
    </row>
    <row r="885" spans="1:15" x14ac:dyDescent="0.25">
      <c r="A885">
        <v>8.2100000000000006E-2</v>
      </c>
      <c r="B885">
        <v>623</v>
      </c>
      <c r="C885">
        <v>0.23499999999999999</v>
      </c>
      <c r="D885">
        <v>0.83330000000000004</v>
      </c>
      <c r="E885" s="7">
        <v>0.95047789681035721</v>
      </c>
      <c r="F885">
        <v>0.21296184291395981</v>
      </c>
      <c r="O885" s="7">
        <v>0.94989999999999997</v>
      </c>
    </row>
    <row r="886" spans="1:15" x14ac:dyDescent="0.25">
      <c r="A886">
        <v>8.2100000000000006E-2</v>
      </c>
      <c r="B886">
        <v>623</v>
      </c>
      <c r="C886">
        <v>0.23499999999999999</v>
      </c>
      <c r="D886">
        <v>1.7833000000000001</v>
      </c>
      <c r="E886" s="7">
        <v>0.89948299834941536</v>
      </c>
      <c r="F886">
        <v>0.21519074108554981</v>
      </c>
      <c r="O886" s="7">
        <v>0.89859999999999995</v>
      </c>
    </row>
    <row r="887" spans="1:15" x14ac:dyDescent="0.25">
      <c r="A887">
        <v>8.2100000000000006E-2</v>
      </c>
      <c r="B887">
        <v>623</v>
      </c>
      <c r="C887">
        <v>0.23499999999999999</v>
      </c>
      <c r="D887">
        <v>3.1166999999999998</v>
      </c>
      <c r="E887" s="7">
        <v>0.83618584529580808</v>
      </c>
      <c r="F887">
        <v>0.21690445209506526</v>
      </c>
      <c r="O887" s="7">
        <v>0.83520000000000005</v>
      </c>
    </row>
    <row r="888" spans="1:15" x14ac:dyDescent="0.25">
      <c r="A888">
        <v>8.2100000000000006E-2</v>
      </c>
      <c r="B888">
        <v>623</v>
      </c>
      <c r="C888">
        <v>0.23499999999999999</v>
      </c>
      <c r="D888">
        <v>4.45</v>
      </c>
      <c r="E888" s="7">
        <v>0.78092086996337062</v>
      </c>
      <c r="F888">
        <v>0.21725350142395267</v>
      </c>
      <c r="O888" s="7">
        <v>0.77980000000000005</v>
      </c>
    </row>
    <row r="889" spans="1:15" x14ac:dyDescent="0.25">
      <c r="A889">
        <v>8.2100000000000006E-2</v>
      </c>
      <c r="B889">
        <v>623</v>
      </c>
      <c r="C889">
        <v>0.23499999999999999</v>
      </c>
      <c r="D889">
        <v>5.7832999999999997</v>
      </c>
      <c r="E889" s="7">
        <v>0.73226364211719808</v>
      </c>
      <c r="F889">
        <v>0.21651350503475311</v>
      </c>
      <c r="O889" s="7">
        <v>0.73099999999999998</v>
      </c>
    </row>
    <row r="890" spans="1:15" x14ac:dyDescent="0.25">
      <c r="A890">
        <v>8.2100000000000006E-2</v>
      </c>
      <c r="B890">
        <v>623</v>
      </c>
      <c r="C890">
        <v>0.23499999999999999</v>
      </c>
      <c r="D890">
        <v>7.1166999999999998</v>
      </c>
      <c r="E890" s="7">
        <v>0.68910600330150307</v>
      </c>
      <c r="F890">
        <v>0.21491599399685146</v>
      </c>
      <c r="O890" s="7">
        <v>0.68779999999999997</v>
      </c>
    </row>
    <row r="891" spans="1:15" x14ac:dyDescent="0.25">
      <c r="A891">
        <v>8.2100000000000006E-2</v>
      </c>
      <c r="B891">
        <v>623</v>
      </c>
      <c r="C891">
        <v>0.23499999999999999</v>
      </c>
      <c r="D891">
        <v>8.4499999999999993</v>
      </c>
      <c r="E891" s="7">
        <v>0.65058137091940327</v>
      </c>
      <c r="F891">
        <v>0.21265337689356922</v>
      </c>
      <c r="O891" s="7">
        <v>0.64910000000000001</v>
      </c>
    </row>
    <row r="892" spans="1:15" x14ac:dyDescent="0.25">
      <c r="A892">
        <v>8.2100000000000006E-2</v>
      </c>
      <c r="B892">
        <v>623</v>
      </c>
      <c r="C892">
        <v>0.23499999999999999</v>
      </c>
      <c r="D892">
        <v>9.5</v>
      </c>
      <c r="E892" s="7">
        <v>0.6230392146543664</v>
      </c>
      <c r="F892">
        <v>0.21050750552276809</v>
      </c>
      <c r="O892" s="7">
        <v>0.62150000000000005</v>
      </c>
    </row>
    <row r="893" spans="1:15" x14ac:dyDescent="0.25">
      <c r="A893">
        <v>8.2100000000000006E-2</v>
      </c>
      <c r="B893">
        <v>623</v>
      </c>
      <c r="C893">
        <v>0.23499999999999999</v>
      </c>
      <c r="D893">
        <v>9.7833000000000006</v>
      </c>
      <c r="E893" s="7">
        <v>0.61598771016306664</v>
      </c>
      <c r="F893">
        <v>0.20988324288985472</v>
      </c>
      <c r="O893" s="7">
        <v>0.61439999999999995</v>
      </c>
    </row>
    <row r="894" spans="1:15" x14ac:dyDescent="0.25">
      <c r="A894">
        <v>8.2100000000000006E-2</v>
      </c>
      <c r="B894">
        <v>623</v>
      </c>
      <c r="C894">
        <v>0.23499999999999999</v>
      </c>
      <c r="D894">
        <v>11.1167</v>
      </c>
      <c r="E894" s="7">
        <v>0.58475724160090259</v>
      </c>
      <c r="F894">
        <v>0.20673364028634073</v>
      </c>
      <c r="O894" s="7">
        <v>0.58309999999999995</v>
      </c>
    </row>
    <row r="895" spans="1:15" x14ac:dyDescent="0.25">
      <c r="A895">
        <v>8.2100000000000006E-2</v>
      </c>
      <c r="B895">
        <v>623</v>
      </c>
      <c r="C895">
        <v>0.23499999999999999</v>
      </c>
      <c r="D895">
        <v>12.45</v>
      </c>
      <c r="E895" s="7">
        <v>0.55643199042885239</v>
      </c>
      <c r="F895">
        <v>0.20330870402943282</v>
      </c>
      <c r="O895" s="7">
        <v>0.55479999999999996</v>
      </c>
    </row>
    <row r="896" spans="1:15" x14ac:dyDescent="0.25">
      <c r="A896">
        <f>A895+((D896-D895)*60*0.005)</f>
        <v>0.19709000000000007</v>
      </c>
      <c r="B896">
        <v>623</v>
      </c>
      <c r="C896">
        <v>0.23499999999999999</v>
      </c>
      <c r="D896">
        <v>12.833299999999999</v>
      </c>
      <c r="E896" s="10">
        <v>0.5491269836374908</v>
      </c>
      <c r="F896">
        <v>0.19924977145508332</v>
      </c>
      <c r="O896" s="10">
        <v>0</v>
      </c>
    </row>
    <row r="897" spans="1:15" x14ac:dyDescent="0.25">
      <c r="A897">
        <f t="shared" ref="A897:A907" si="34">A896+((D897-D896)*60*0.005)</f>
        <v>0.59711000000000036</v>
      </c>
      <c r="B897">
        <v>623</v>
      </c>
      <c r="C897">
        <v>0.23499999999999999</v>
      </c>
      <c r="D897">
        <v>14.166700000000001</v>
      </c>
      <c r="E897" s="10">
        <v>0.52867178742384868</v>
      </c>
      <c r="F897">
        <v>0.18342975366478376</v>
      </c>
      <c r="O897" s="10">
        <v>0</v>
      </c>
    </row>
    <row r="898" spans="1:15" x14ac:dyDescent="0.25">
      <c r="A898">
        <f t="shared" si="34"/>
        <v>0.99710000000000021</v>
      </c>
      <c r="B898">
        <v>623</v>
      </c>
      <c r="C898">
        <v>0.23499999999999999</v>
      </c>
      <c r="D898">
        <v>15.5</v>
      </c>
      <c r="E898" s="10">
        <v>0.51248784965462002</v>
      </c>
      <c r="F898">
        <v>0.16617096153846908</v>
      </c>
      <c r="O898" s="10">
        <v>0</v>
      </c>
    </row>
    <row r="899" spans="1:15" x14ac:dyDescent="0.25">
      <c r="A899">
        <f t="shared" si="34"/>
        <v>1.3970900000000006</v>
      </c>
      <c r="B899">
        <f>B898+((D899-D898)*60*0.1)</f>
        <v>630.99980000000005</v>
      </c>
      <c r="C899">
        <v>0.23499999999999999</v>
      </c>
      <c r="D899">
        <v>16.833300000000001</v>
      </c>
      <c r="E899" s="10">
        <v>0.49728519714665975</v>
      </c>
      <c r="F899">
        <v>0.17358794378582038</v>
      </c>
      <c r="O899" s="10">
        <v>0</v>
      </c>
    </row>
    <row r="900" spans="1:15" x14ac:dyDescent="0.25">
      <c r="A900">
        <f t="shared" si="34"/>
        <v>1.6391000000000004</v>
      </c>
      <c r="B900">
        <f t="shared" ref="B900:B905" si="35">B899+((D900-D899)*60*0.1)</f>
        <v>635.84</v>
      </c>
      <c r="C900">
        <v>0.23499999999999999</v>
      </c>
      <c r="D900">
        <v>17.64</v>
      </c>
      <c r="E900" s="10">
        <v>0.48857035943161575</v>
      </c>
      <c r="F900">
        <v>0.17666701398550877</v>
      </c>
      <c r="O900" s="10">
        <v>0</v>
      </c>
    </row>
    <row r="901" spans="1:15" x14ac:dyDescent="0.25">
      <c r="A901">
        <f t="shared" si="34"/>
        <v>1.79711</v>
      </c>
      <c r="B901">
        <f t="shared" si="35"/>
        <v>639.00020000000006</v>
      </c>
      <c r="C901">
        <v>0.23499999999999999</v>
      </c>
      <c r="D901">
        <v>18.166699999999999</v>
      </c>
      <c r="E901" s="10">
        <v>0.48307854379556292</v>
      </c>
      <c r="F901">
        <v>0.17802787012553292</v>
      </c>
      <c r="O901" s="10">
        <v>0</v>
      </c>
    </row>
    <row r="902" spans="1:15" x14ac:dyDescent="0.25">
      <c r="A902">
        <f t="shared" si="34"/>
        <v>2.1971000000000003</v>
      </c>
      <c r="B902">
        <f t="shared" si="35"/>
        <v>647.00000000000011</v>
      </c>
      <c r="C902">
        <v>0.23499999999999999</v>
      </c>
      <c r="D902">
        <v>19.5</v>
      </c>
      <c r="E902" s="10">
        <v>0.470045524503792</v>
      </c>
      <c r="F902">
        <v>0.17897797400193327</v>
      </c>
      <c r="O902" s="10">
        <v>0</v>
      </c>
    </row>
    <row r="903" spans="1:15" x14ac:dyDescent="0.25">
      <c r="A903">
        <f t="shared" si="34"/>
        <v>2.5970900000000006</v>
      </c>
      <c r="B903">
        <f t="shared" si="35"/>
        <v>654.99980000000016</v>
      </c>
      <c r="C903">
        <v>0.23499999999999999</v>
      </c>
      <c r="D903">
        <v>20.833300000000001</v>
      </c>
      <c r="E903" s="10">
        <v>0.4581324148581386</v>
      </c>
      <c r="F903">
        <v>0.17599631442247562</v>
      </c>
      <c r="O903" s="10">
        <v>0</v>
      </c>
    </row>
    <row r="904" spans="1:15" x14ac:dyDescent="0.25">
      <c r="A904">
        <f t="shared" si="34"/>
        <v>2.9971099999999997</v>
      </c>
      <c r="B904">
        <f t="shared" si="35"/>
        <v>663.00020000000018</v>
      </c>
      <c r="C904">
        <v>0.23499999999999999</v>
      </c>
      <c r="D904">
        <v>22.166699999999999</v>
      </c>
      <c r="E904" s="10">
        <v>0.44732848255693242</v>
      </c>
      <c r="F904">
        <v>0.16888862952257139</v>
      </c>
      <c r="O904" s="10">
        <v>0</v>
      </c>
    </row>
    <row r="905" spans="1:15" x14ac:dyDescent="0.25">
      <c r="A905">
        <f t="shared" si="34"/>
        <v>3.3971</v>
      </c>
      <c r="B905">
        <f t="shared" si="35"/>
        <v>671.00000000000023</v>
      </c>
      <c r="C905">
        <v>0.23499999999999999</v>
      </c>
      <c r="D905">
        <v>23.5</v>
      </c>
      <c r="E905" s="10">
        <v>0.43760557801557554</v>
      </c>
      <c r="F905">
        <v>0.15780474644584058</v>
      </c>
      <c r="O905" s="10">
        <v>0</v>
      </c>
    </row>
    <row r="906" spans="1:15" x14ac:dyDescent="0.25">
      <c r="A906">
        <f>A905+((D906-D905)*60*0.005)</f>
        <v>3.5971099999999998</v>
      </c>
      <c r="B906">
        <v>673</v>
      </c>
      <c r="C906">
        <v>0.23499999999999999</v>
      </c>
      <c r="D906">
        <v>24.166699999999999</v>
      </c>
      <c r="E906" s="10">
        <v>0.4331870296581411</v>
      </c>
      <c r="F906">
        <v>0.14756237685200932</v>
      </c>
      <c r="O906" s="10">
        <v>0</v>
      </c>
    </row>
    <row r="907" spans="1:15" x14ac:dyDescent="0.25">
      <c r="A907">
        <f t="shared" si="34"/>
        <v>3.7970900000000007</v>
      </c>
      <c r="B907">
        <v>673</v>
      </c>
      <c r="C907">
        <v>0.23499999999999999</v>
      </c>
      <c r="D907">
        <v>24.833300000000001</v>
      </c>
      <c r="E907" s="10">
        <v>0.42924488547227541</v>
      </c>
      <c r="F907">
        <v>0.1344994113654738</v>
      </c>
      <c r="O907" s="10">
        <v>0</v>
      </c>
    </row>
    <row r="908" spans="1:15" x14ac:dyDescent="0.25">
      <c r="A908">
        <f>A907+((D908-D907)*60*0.005)</f>
        <v>4.1971100000000003</v>
      </c>
      <c r="B908">
        <v>673</v>
      </c>
      <c r="C908">
        <v>0.23499999999999999</v>
      </c>
      <c r="D908">
        <v>26.166699999999999</v>
      </c>
      <c r="E908" s="10">
        <v>0.42287850738985344</v>
      </c>
      <c r="F908">
        <v>0.11138553541459226</v>
      </c>
      <c r="O908" s="10">
        <v>0</v>
      </c>
    </row>
    <row r="909" spans="1:15" x14ac:dyDescent="0.25">
      <c r="A909">
        <f>A908+((D909-D908)*60*0.005)</f>
        <v>4.5971000000000011</v>
      </c>
      <c r="B909">
        <v>673</v>
      </c>
      <c r="C909">
        <v>0.23499999999999999</v>
      </c>
      <c r="D909">
        <v>27.5</v>
      </c>
      <c r="E909" s="10">
        <v>0.41775391725458955</v>
      </c>
      <c r="F909">
        <v>9.1923928322953999E-2</v>
      </c>
      <c r="O909" s="10">
        <v>0</v>
      </c>
    </row>
    <row r="910" spans="1:15" x14ac:dyDescent="0.25">
      <c r="A910">
        <f>A909+((D910-D909)*60*0.005)</f>
        <v>4.7971100000000009</v>
      </c>
      <c r="B910">
        <v>673</v>
      </c>
      <c r="C910">
        <v>0.23499999999999999</v>
      </c>
      <c r="D910">
        <v>28.166699999999999</v>
      </c>
      <c r="E910" s="10">
        <v>0.41546389088847036</v>
      </c>
      <c r="F910">
        <v>8.3415555087642257E-2</v>
      </c>
      <c r="O910" s="10">
        <v>0</v>
      </c>
    </row>
    <row r="911" spans="1:15" x14ac:dyDescent="0.25">
      <c r="A911">
        <v>4.8888888890000004</v>
      </c>
      <c r="B911">
        <v>673</v>
      </c>
      <c r="C911">
        <v>0.23499999999999999</v>
      </c>
      <c r="D911">
        <v>29.5</v>
      </c>
      <c r="E911" s="10">
        <v>0.4111469610066637</v>
      </c>
      <c r="F911">
        <v>7.9159567337248632E-2</v>
      </c>
      <c r="O911" s="10">
        <v>0</v>
      </c>
    </row>
    <row r="912" spans="1:15" x14ac:dyDescent="0.25">
      <c r="A912">
        <v>4.8888888890000004</v>
      </c>
      <c r="B912">
        <v>673</v>
      </c>
      <c r="C912">
        <v>0.23499999999999999</v>
      </c>
      <c r="D912">
        <v>30.5</v>
      </c>
      <c r="E912" s="10">
        <v>0.40796527548326367</v>
      </c>
      <c r="F912">
        <v>7.8579353634437438E-2</v>
      </c>
      <c r="O912" s="10">
        <v>0</v>
      </c>
    </row>
    <row r="913" spans="1:15" x14ac:dyDescent="0.25">
      <c r="A913" s="5">
        <v>1.643</v>
      </c>
      <c r="B913" s="5">
        <v>573</v>
      </c>
      <c r="C913" s="5">
        <v>0.46899999999999997</v>
      </c>
      <c r="D913" s="5">
        <v>0</v>
      </c>
      <c r="E913" s="5">
        <v>0.99999894849578108</v>
      </c>
      <c r="F913" s="5">
        <v>0.11236898798833612</v>
      </c>
      <c r="G913" s="5" t="s">
        <v>42</v>
      </c>
      <c r="H913" s="5" t="s">
        <v>53</v>
      </c>
      <c r="O913" s="5">
        <v>1</v>
      </c>
    </row>
    <row r="914" spans="1:15" x14ac:dyDescent="0.25">
      <c r="A914">
        <v>1.643</v>
      </c>
      <c r="B914">
        <v>583</v>
      </c>
      <c r="C914">
        <v>0.46899999999999997</v>
      </c>
      <c r="D914">
        <v>0.33329999999999999</v>
      </c>
      <c r="E914" s="7">
        <v>0.99555287156850736</v>
      </c>
      <c r="F914">
        <v>0.13778267748857292</v>
      </c>
      <c r="O914" s="7">
        <v>0.99590000000000001</v>
      </c>
    </row>
    <row r="915" spans="1:15" x14ac:dyDescent="0.25">
      <c r="A915">
        <v>1.643</v>
      </c>
      <c r="B915">
        <v>593</v>
      </c>
      <c r="C915">
        <v>0.46899999999999997</v>
      </c>
      <c r="D915">
        <v>0.66669999999999996</v>
      </c>
      <c r="E915" s="7">
        <v>0.98999137614656463</v>
      </c>
      <c r="F915">
        <v>0.16209039357262936</v>
      </c>
      <c r="O915" s="7">
        <v>0.99070000000000003</v>
      </c>
    </row>
    <row r="916" spans="1:15" x14ac:dyDescent="0.25">
      <c r="A916">
        <v>1.643</v>
      </c>
      <c r="B916">
        <v>603</v>
      </c>
      <c r="C916">
        <v>0.46899999999999997</v>
      </c>
      <c r="D916">
        <v>1</v>
      </c>
      <c r="E916" s="7">
        <v>0.98311456373984041</v>
      </c>
      <c r="F916">
        <v>0.18223127066856479</v>
      </c>
      <c r="O916" s="7">
        <v>0.98429999999999995</v>
      </c>
    </row>
    <row r="917" spans="1:15" x14ac:dyDescent="0.25">
      <c r="A917">
        <v>1.643</v>
      </c>
      <c r="B917">
        <v>613</v>
      </c>
      <c r="C917">
        <v>0.46899999999999997</v>
      </c>
      <c r="D917">
        <v>1.3332999999999999</v>
      </c>
      <c r="E917" s="7">
        <v>0.97470169615074975</v>
      </c>
      <c r="F917">
        <v>0.19568492592847408</v>
      </c>
      <c r="O917" s="7">
        <v>0.97640000000000005</v>
      </c>
    </row>
    <row r="918" spans="1:15" x14ac:dyDescent="0.25">
      <c r="A918">
        <v>1.643</v>
      </c>
      <c r="B918">
        <v>623</v>
      </c>
      <c r="C918">
        <v>0.46899999999999997</v>
      </c>
      <c r="D918">
        <v>1.6667000000000001</v>
      </c>
      <c r="E918" s="7">
        <v>0.96452013627820843</v>
      </c>
      <c r="F918">
        <v>0.20155548419474464</v>
      </c>
      <c r="O918" s="7">
        <v>0.96689999999999998</v>
      </c>
    </row>
    <row r="919" spans="1:15" x14ac:dyDescent="0.25">
      <c r="A919">
        <v>1.643</v>
      </c>
      <c r="B919">
        <v>633</v>
      </c>
      <c r="C919">
        <v>0.46899999999999997</v>
      </c>
      <c r="D919">
        <v>2</v>
      </c>
      <c r="E919" s="7">
        <v>0.95234341835983594</v>
      </c>
      <c r="F919">
        <v>0.20090293323313321</v>
      </c>
      <c r="O919" s="7">
        <v>0.95540000000000003</v>
      </c>
    </row>
    <row r="920" spans="1:15" x14ac:dyDescent="0.25">
      <c r="A920">
        <v>1.643</v>
      </c>
      <c r="B920">
        <v>643</v>
      </c>
      <c r="C920">
        <v>0.46899999999999997</v>
      </c>
      <c r="D920">
        <v>2.3332999999999999</v>
      </c>
      <c r="E920" s="7">
        <v>0.93794293918207872</v>
      </c>
      <c r="F920">
        <v>0.19613200681771373</v>
      </c>
      <c r="O920" s="7">
        <v>0.94179999999999997</v>
      </c>
    </row>
    <row r="921" spans="1:15" x14ac:dyDescent="0.25">
      <c r="A921">
        <v>1.643</v>
      </c>
      <c r="B921">
        <v>653</v>
      </c>
      <c r="C921">
        <v>0.46899999999999997</v>
      </c>
      <c r="D921">
        <v>2.6667000000000001</v>
      </c>
      <c r="E921" s="7">
        <v>0.92110768008598698</v>
      </c>
      <c r="F921">
        <v>0.18997816544643892</v>
      </c>
      <c r="O921" s="7">
        <v>0.92579999999999996</v>
      </c>
    </row>
    <row r="922" spans="1:15" x14ac:dyDescent="0.25">
      <c r="A922">
        <v>1.643</v>
      </c>
      <c r="B922">
        <v>663</v>
      </c>
      <c r="C922">
        <v>0.46899999999999997</v>
      </c>
      <c r="D922">
        <v>3</v>
      </c>
      <c r="E922" s="7">
        <v>0.90167549957912452</v>
      </c>
      <c r="F922">
        <v>0.18471453838986057</v>
      </c>
      <c r="O922" s="7">
        <v>0.9073</v>
      </c>
    </row>
    <row r="923" spans="1:15" x14ac:dyDescent="0.25">
      <c r="A923">
        <v>1.643</v>
      </c>
      <c r="B923">
        <v>673</v>
      </c>
      <c r="C923">
        <v>0.46899999999999997</v>
      </c>
      <c r="D923">
        <v>3.3332999999999999</v>
      </c>
      <c r="E923" s="7">
        <v>0.87951821018112331</v>
      </c>
      <c r="F923">
        <v>0.18181439756204584</v>
      </c>
      <c r="O923" s="7">
        <v>0.88619999999999999</v>
      </c>
    </row>
    <row r="924" spans="1:15" x14ac:dyDescent="0.25">
      <c r="A924">
        <v>1.643</v>
      </c>
      <c r="B924">
        <v>673</v>
      </c>
      <c r="C924">
        <v>0.46899999999999997</v>
      </c>
      <c r="D924">
        <v>3.6667000000000001</v>
      </c>
      <c r="E924" s="7">
        <v>0.85837650688242983</v>
      </c>
      <c r="F924">
        <v>0.18590874588391496</v>
      </c>
      <c r="O924" s="7">
        <v>0.86450000000000005</v>
      </c>
    </row>
    <row r="925" spans="1:15" x14ac:dyDescent="0.25">
      <c r="A925">
        <v>1.643</v>
      </c>
      <c r="B925">
        <v>673</v>
      </c>
      <c r="C925">
        <v>0.46899999999999997</v>
      </c>
      <c r="D925">
        <v>4</v>
      </c>
      <c r="E925" s="7">
        <v>0.83819487740138743</v>
      </c>
      <c r="F925">
        <v>0.18995152233380205</v>
      </c>
      <c r="O925" s="7">
        <v>0.84389999999999998</v>
      </c>
    </row>
    <row r="926" spans="1:15" x14ac:dyDescent="0.25">
      <c r="A926">
        <v>1.643</v>
      </c>
      <c r="B926">
        <v>673</v>
      </c>
      <c r="C926">
        <v>0.46899999999999997</v>
      </c>
      <c r="D926">
        <v>4.3333000000000004</v>
      </c>
      <c r="E926" s="7">
        <v>0.81890454879844077</v>
      </c>
      <c r="F926">
        <v>0.19393936673368362</v>
      </c>
      <c r="O926" s="7">
        <v>0.82420000000000004</v>
      </c>
    </row>
    <row r="927" spans="1:15" x14ac:dyDescent="0.25">
      <c r="A927">
        <f>A926+((D927-D926)*60*0.0025)</f>
        <v>1.668005</v>
      </c>
      <c r="B927">
        <v>673</v>
      </c>
      <c r="C927">
        <v>0.46899999999999997</v>
      </c>
      <c r="D927">
        <v>4.5</v>
      </c>
      <c r="E927" s="10">
        <v>0.80968233578945537</v>
      </c>
      <c r="F927">
        <v>0.19800471425976429</v>
      </c>
      <c r="O927" s="10">
        <v>0</v>
      </c>
    </row>
    <row r="928" spans="1:15" x14ac:dyDescent="0.25">
      <c r="A928">
        <f t="shared" ref="A928:A940" si="36">A927+((D928-D927)*60*0.0025)</f>
        <v>1.718</v>
      </c>
      <c r="B928">
        <v>673</v>
      </c>
      <c r="C928">
        <v>0.46899999999999997</v>
      </c>
      <c r="D928">
        <v>4.8333000000000004</v>
      </c>
      <c r="E928" s="10">
        <v>0.79224094184022453</v>
      </c>
      <c r="F928">
        <v>0.20603394287286106</v>
      </c>
      <c r="O928" s="10">
        <v>0</v>
      </c>
    </row>
    <row r="929" spans="1:15" x14ac:dyDescent="0.25">
      <c r="A929">
        <f t="shared" si="36"/>
        <v>2.0730049999999998</v>
      </c>
      <c r="B929">
        <v>673</v>
      </c>
      <c r="C929">
        <v>0.46899999999999997</v>
      </c>
      <c r="D929">
        <v>7.2</v>
      </c>
      <c r="E929" s="10">
        <v>0.70116648570752371</v>
      </c>
      <c r="F929">
        <v>0.25565596332849089</v>
      </c>
      <c r="O929" s="10">
        <v>0</v>
      </c>
    </row>
    <row r="930" spans="1:15" x14ac:dyDescent="0.25">
      <c r="A930">
        <f t="shared" si="36"/>
        <v>2.3179999999999996</v>
      </c>
      <c r="B930">
        <v>673</v>
      </c>
      <c r="C930">
        <v>0.46899999999999997</v>
      </c>
      <c r="D930">
        <v>8.8332999999999995</v>
      </c>
      <c r="E930" s="10">
        <v>0.65460799760496802</v>
      </c>
      <c r="F930">
        <v>0.28112374312612559</v>
      </c>
      <c r="O930" s="10">
        <v>0</v>
      </c>
    </row>
    <row r="931" spans="1:15" x14ac:dyDescent="0.25">
      <c r="A931">
        <f t="shared" si="36"/>
        <v>2.5180099999999999</v>
      </c>
      <c r="B931">
        <v>673</v>
      </c>
      <c r="C931">
        <v>0.46899999999999997</v>
      </c>
      <c r="D931">
        <v>10.166700000000001</v>
      </c>
      <c r="E931" s="10">
        <v>0.62372852757290242</v>
      </c>
      <c r="F931">
        <v>0.2948712586385398</v>
      </c>
      <c r="O931" s="10">
        <v>0</v>
      </c>
    </row>
    <row r="932" spans="1:15" x14ac:dyDescent="0.25">
      <c r="A932">
        <f t="shared" si="36"/>
        <v>2.7030049999999997</v>
      </c>
      <c r="B932">
        <v>673</v>
      </c>
      <c r="C932">
        <v>0.46899999999999997</v>
      </c>
      <c r="D932">
        <v>11.4</v>
      </c>
      <c r="E932" s="10">
        <v>0.59968910879043125</v>
      </c>
      <c r="F932">
        <v>0.30167667191492614</v>
      </c>
      <c r="O932" s="10">
        <v>0</v>
      </c>
    </row>
    <row r="933" spans="1:15" x14ac:dyDescent="0.25">
      <c r="A933">
        <f t="shared" si="36"/>
        <v>2.9179999999999997</v>
      </c>
      <c r="B933">
        <v>673</v>
      </c>
      <c r="C933">
        <v>0.46899999999999997</v>
      </c>
      <c r="D933">
        <v>12.833299999999999</v>
      </c>
      <c r="E933" s="10">
        <v>0.57631722147625486</v>
      </c>
      <c r="F933">
        <v>0.30283288310088574</v>
      </c>
      <c r="O933" s="10">
        <v>0</v>
      </c>
    </row>
    <row r="934" spans="1:15" x14ac:dyDescent="0.25">
      <c r="A934">
        <f>A933+((D934-D933)*60*0.0025)</f>
        <v>3.1180099999999999</v>
      </c>
      <c r="B934">
        <v>673</v>
      </c>
      <c r="C934">
        <v>0.46899999999999997</v>
      </c>
      <c r="D934">
        <v>14.166700000000001</v>
      </c>
      <c r="E934" s="10">
        <v>0.55787768622354683</v>
      </c>
      <c r="F934">
        <v>0.29820645409729596</v>
      </c>
      <c r="O934" s="10">
        <v>0</v>
      </c>
    </row>
    <row r="935" spans="1:15" x14ac:dyDescent="0.25">
      <c r="A935">
        <f t="shared" si="36"/>
        <v>3.3180049999999999</v>
      </c>
      <c r="B935">
        <v>673</v>
      </c>
      <c r="C935">
        <v>0.46899999999999997</v>
      </c>
      <c r="D935">
        <v>15.5</v>
      </c>
      <c r="E935" s="10">
        <v>0.54207448998034469</v>
      </c>
      <c r="F935">
        <v>0.28911569931653264</v>
      </c>
      <c r="O935" s="10">
        <v>0</v>
      </c>
    </row>
    <row r="936" spans="1:15" x14ac:dyDescent="0.25">
      <c r="A936">
        <f t="shared" si="36"/>
        <v>3.5180000000000002</v>
      </c>
      <c r="B936">
        <v>673</v>
      </c>
      <c r="C936">
        <v>0.46899999999999997</v>
      </c>
      <c r="D936">
        <v>16.833300000000001</v>
      </c>
      <c r="E936" s="10">
        <v>0.52843788157634453</v>
      </c>
      <c r="F936">
        <v>0.27665006086760768</v>
      </c>
      <c r="O936" s="10">
        <v>0</v>
      </c>
    </row>
    <row r="937" spans="1:15" x14ac:dyDescent="0.25">
      <c r="A937">
        <f t="shared" si="36"/>
        <v>3.639005</v>
      </c>
      <c r="B937">
        <v>673</v>
      </c>
      <c r="C937">
        <v>0.46899999999999997</v>
      </c>
      <c r="D937">
        <v>17.64</v>
      </c>
      <c r="E937" s="10">
        <v>0.52094166718405455</v>
      </c>
      <c r="F937">
        <v>0.26787965296507854</v>
      </c>
      <c r="O937" s="10">
        <v>0</v>
      </c>
    </row>
    <row r="938" spans="1:15" x14ac:dyDescent="0.25">
      <c r="A938">
        <f t="shared" si="36"/>
        <v>3.7180099999999996</v>
      </c>
      <c r="B938">
        <v>673</v>
      </c>
      <c r="C938">
        <v>0.46899999999999997</v>
      </c>
      <c r="D938">
        <v>18.166699999999999</v>
      </c>
      <c r="E938" s="10">
        <v>0.5163320714045605</v>
      </c>
      <c r="F938">
        <v>0.26178205667179894</v>
      </c>
      <c r="O938" s="10">
        <v>0</v>
      </c>
    </row>
    <row r="939" spans="1:15" x14ac:dyDescent="0.25">
      <c r="A939">
        <f t="shared" si="36"/>
        <v>3.918005</v>
      </c>
      <c r="B939">
        <v>673</v>
      </c>
      <c r="C939">
        <v>0.46899999999999997</v>
      </c>
      <c r="D939">
        <v>19.5</v>
      </c>
      <c r="E939" s="10">
        <v>0.50601707504350923</v>
      </c>
      <c r="F939">
        <v>0.24556121062721836</v>
      </c>
      <c r="O939" s="10">
        <v>0</v>
      </c>
    </row>
    <row r="940" spans="1:15" x14ac:dyDescent="0.25">
      <c r="A940">
        <f t="shared" si="36"/>
        <v>4.1180000000000003</v>
      </c>
      <c r="B940">
        <v>673</v>
      </c>
      <c r="C940">
        <v>0.46899999999999997</v>
      </c>
      <c r="D940">
        <v>20.833300000000001</v>
      </c>
      <c r="E940" s="10">
        <v>0.49697844393262625</v>
      </c>
      <c r="F940">
        <v>0.22867677725208924</v>
      </c>
      <c r="O940" s="10">
        <v>0</v>
      </c>
    </row>
    <row r="941" spans="1:15" x14ac:dyDescent="0.25">
      <c r="A941">
        <f>A940+((D941-D940)*60*0.0025)</f>
        <v>4.3180100000000001</v>
      </c>
      <c r="B941">
        <v>673</v>
      </c>
      <c r="C941">
        <v>0.46899999999999997</v>
      </c>
      <c r="D941">
        <v>22.166699999999999</v>
      </c>
      <c r="E941" s="10">
        <v>0.48902686074725132</v>
      </c>
      <c r="F941">
        <v>0.21170841115831235</v>
      </c>
      <c r="O941" s="10">
        <v>0</v>
      </c>
    </row>
    <row r="942" spans="1:15" x14ac:dyDescent="0.25">
      <c r="A942">
        <f>A941+((D942-D941)*60*0.0025)</f>
        <v>4.5180050000000005</v>
      </c>
      <c r="B942">
        <v>673</v>
      </c>
      <c r="C942">
        <v>0.46899999999999997</v>
      </c>
      <c r="D942">
        <v>23.5</v>
      </c>
      <c r="E942" s="10">
        <v>0.48200860023531206</v>
      </c>
      <c r="F942">
        <v>0.19508433313145354</v>
      </c>
      <c r="O942" s="10">
        <v>0</v>
      </c>
    </row>
    <row r="943" spans="1:15" x14ac:dyDescent="0.25">
      <c r="A943">
        <f>A942+((D943-D942)*60*0.0025)</f>
        <v>4.6180099999999999</v>
      </c>
      <c r="B943">
        <v>673</v>
      </c>
      <c r="C943">
        <v>0.46899999999999997</v>
      </c>
      <c r="D943">
        <v>24.166699999999999</v>
      </c>
      <c r="E943" s="10">
        <v>0.47873037107224409</v>
      </c>
      <c r="F943">
        <v>0.18697331952248808</v>
      </c>
      <c r="O943" s="10">
        <v>0</v>
      </c>
    </row>
    <row r="944" spans="1:15" x14ac:dyDescent="0.25">
      <c r="A944">
        <f>A943+((D944-D943)*60*0.0025)</f>
        <v>4.718</v>
      </c>
      <c r="B944">
        <v>673</v>
      </c>
      <c r="C944">
        <v>0.46899999999999997</v>
      </c>
      <c r="D944">
        <v>24.833300000000001</v>
      </c>
      <c r="E944" s="10">
        <v>0.47564495119095812</v>
      </c>
      <c r="F944">
        <v>0.1790530182928245</v>
      </c>
      <c r="O944" s="10">
        <v>0</v>
      </c>
    </row>
    <row r="945" spans="1:15" x14ac:dyDescent="0.25">
      <c r="A945">
        <v>4.8888888890000004</v>
      </c>
      <c r="B945">
        <v>673</v>
      </c>
      <c r="C945">
        <v>0.46899999999999997</v>
      </c>
      <c r="D945">
        <v>26.166699999999999</v>
      </c>
      <c r="E945" s="10">
        <v>0.47005542837799463</v>
      </c>
      <c r="F945">
        <v>0.16580286128053173</v>
      </c>
      <c r="O945" s="10">
        <v>0</v>
      </c>
    </row>
    <row r="946" spans="1:15" x14ac:dyDescent="0.25">
      <c r="A946">
        <v>4.8888888890000004</v>
      </c>
      <c r="B946">
        <v>673</v>
      </c>
      <c r="C946">
        <v>0.46899999999999997</v>
      </c>
      <c r="D946">
        <v>27.5</v>
      </c>
      <c r="E946" s="10">
        <v>0.46459101361088029</v>
      </c>
      <c r="F946">
        <v>0.16422090549814927</v>
      </c>
      <c r="O946" s="10">
        <v>0</v>
      </c>
    </row>
    <row r="947" spans="1:15" x14ac:dyDescent="0.25">
      <c r="A947">
        <v>4.8888888890000004</v>
      </c>
      <c r="B947">
        <v>673</v>
      </c>
      <c r="C947">
        <v>0.46899999999999997</v>
      </c>
      <c r="D947">
        <v>28.166699999999999</v>
      </c>
      <c r="E947" s="10">
        <v>0.46190408355648827</v>
      </c>
      <c r="F947">
        <v>0.16343951680536759</v>
      </c>
      <c r="O947" s="10">
        <v>0</v>
      </c>
    </row>
    <row r="948" spans="1:15" x14ac:dyDescent="0.25">
      <c r="A948">
        <v>4.8888888890000004</v>
      </c>
      <c r="B948">
        <v>673</v>
      </c>
      <c r="C948">
        <v>0.46899999999999997</v>
      </c>
      <c r="D948">
        <v>29.5</v>
      </c>
      <c r="E948" s="10">
        <v>0.45661912264196364</v>
      </c>
      <c r="F948">
        <v>0.16189584151612083</v>
      </c>
      <c r="O948" s="10">
        <v>0</v>
      </c>
    </row>
    <row r="949" spans="1:15" x14ac:dyDescent="0.25">
      <c r="A949">
        <v>4.8888888890000004</v>
      </c>
      <c r="B949">
        <v>673</v>
      </c>
      <c r="C949">
        <v>0.46899999999999997</v>
      </c>
      <c r="D949">
        <v>30.5</v>
      </c>
      <c r="E949" s="10">
        <v>0.45273086655121841</v>
      </c>
      <c r="F949">
        <v>0.16075442588443817</v>
      </c>
      <c r="O949" s="10">
        <v>0</v>
      </c>
    </row>
    <row r="950" spans="1:15" x14ac:dyDescent="0.25">
      <c r="A950" s="5">
        <v>1.643</v>
      </c>
      <c r="B950" s="5">
        <v>573</v>
      </c>
      <c r="C950" s="5">
        <v>0.46899999999999997</v>
      </c>
      <c r="D950" s="5">
        <v>0</v>
      </c>
      <c r="E950" s="5">
        <v>0.99999894849578108</v>
      </c>
      <c r="F950" s="5">
        <v>0.11236898798833612</v>
      </c>
      <c r="G950" s="5" t="s">
        <v>43</v>
      </c>
      <c r="H950" s="5" t="s">
        <v>53</v>
      </c>
      <c r="O950" s="5">
        <v>1</v>
      </c>
    </row>
    <row r="951" spans="1:15" x14ac:dyDescent="0.25">
      <c r="A951">
        <v>1.643</v>
      </c>
      <c r="B951">
        <v>583</v>
      </c>
      <c r="C951">
        <v>0.46899999999999997</v>
      </c>
      <c r="D951">
        <v>0.33329999999999999</v>
      </c>
      <c r="E951" s="7">
        <v>0.99555287156850736</v>
      </c>
      <c r="F951">
        <v>0.13778267748857292</v>
      </c>
      <c r="O951" s="7">
        <v>0.99590000000000001</v>
      </c>
    </row>
    <row r="952" spans="1:15" x14ac:dyDescent="0.25">
      <c r="A952">
        <v>1.643</v>
      </c>
      <c r="B952">
        <v>593</v>
      </c>
      <c r="C952">
        <v>0.46899999999999997</v>
      </c>
      <c r="D952">
        <v>0.66669999999999996</v>
      </c>
      <c r="E952" s="7">
        <v>0.98999137614656463</v>
      </c>
      <c r="F952">
        <v>0.16209039357262936</v>
      </c>
      <c r="O952" s="7">
        <v>0.99070000000000003</v>
      </c>
    </row>
    <row r="953" spans="1:15" x14ac:dyDescent="0.25">
      <c r="A953">
        <v>1.643</v>
      </c>
      <c r="B953">
        <v>603</v>
      </c>
      <c r="C953">
        <v>0.46899999999999997</v>
      </c>
      <c r="D953">
        <v>1</v>
      </c>
      <c r="E953" s="7">
        <v>0.98311456373984041</v>
      </c>
      <c r="F953">
        <v>0.18223127066856479</v>
      </c>
      <c r="O953" s="7">
        <v>0.98429999999999995</v>
      </c>
    </row>
    <row r="954" spans="1:15" x14ac:dyDescent="0.25">
      <c r="A954">
        <v>1.643</v>
      </c>
      <c r="B954">
        <v>613</v>
      </c>
      <c r="C954">
        <v>0.46899999999999997</v>
      </c>
      <c r="D954">
        <v>1.3332999999999999</v>
      </c>
      <c r="E954" s="7">
        <v>0.97470169615074975</v>
      </c>
      <c r="F954">
        <v>0.19568492592847408</v>
      </c>
      <c r="O954" s="7">
        <v>0.97640000000000005</v>
      </c>
    </row>
    <row r="955" spans="1:15" x14ac:dyDescent="0.25">
      <c r="A955">
        <v>1.643</v>
      </c>
      <c r="B955">
        <v>623</v>
      </c>
      <c r="C955">
        <v>0.46899999999999997</v>
      </c>
      <c r="D955">
        <v>1.6667000000000001</v>
      </c>
      <c r="E955" s="7">
        <v>0.96452013627820843</v>
      </c>
      <c r="F955">
        <v>0.20155548419474464</v>
      </c>
      <c r="O955" s="7">
        <v>0.96689999999999998</v>
      </c>
    </row>
    <row r="956" spans="1:15" x14ac:dyDescent="0.25">
      <c r="A956">
        <v>1.643</v>
      </c>
      <c r="B956">
        <v>633</v>
      </c>
      <c r="C956">
        <v>0.46899999999999997</v>
      </c>
      <c r="D956">
        <v>2</v>
      </c>
      <c r="E956" s="7">
        <v>0.95234341835983594</v>
      </c>
      <c r="F956">
        <v>0.20090293323313321</v>
      </c>
      <c r="O956" s="7">
        <v>0.95540000000000003</v>
      </c>
    </row>
    <row r="957" spans="1:15" x14ac:dyDescent="0.25">
      <c r="A957">
        <v>1.643</v>
      </c>
      <c r="B957">
        <v>643</v>
      </c>
      <c r="C957">
        <v>0.46899999999999997</v>
      </c>
      <c r="D957">
        <v>2.3332999999999999</v>
      </c>
      <c r="E957" s="7">
        <v>0.93794293918207872</v>
      </c>
      <c r="F957">
        <v>0.19613200681771373</v>
      </c>
      <c r="O957" s="7">
        <v>0.94179999999999997</v>
      </c>
    </row>
    <row r="958" spans="1:15" x14ac:dyDescent="0.25">
      <c r="A958">
        <v>1.643</v>
      </c>
      <c r="B958">
        <v>653</v>
      </c>
      <c r="C958">
        <v>0.46899999999999997</v>
      </c>
      <c r="D958">
        <v>2.6667000000000001</v>
      </c>
      <c r="E958" s="7">
        <v>0.92110768008598698</v>
      </c>
      <c r="F958">
        <v>0.18997816544643892</v>
      </c>
      <c r="O958" s="7">
        <v>0.92579999999999996</v>
      </c>
    </row>
    <row r="959" spans="1:15" x14ac:dyDescent="0.25">
      <c r="A959">
        <v>1.643</v>
      </c>
      <c r="B959">
        <v>663</v>
      </c>
      <c r="C959">
        <v>0.46899999999999997</v>
      </c>
      <c r="D959">
        <v>3</v>
      </c>
      <c r="E959" s="7">
        <v>0.90167549957912452</v>
      </c>
      <c r="F959">
        <v>0.18471453838986057</v>
      </c>
      <c r="O959" s="7">
        <v>0.9073</v>
      </c>
    </row>
    <row r="960" spans="1:15" x14ac:dyDescent="0.25">
      <c r="A960">
        <v>1.643</v>
      </c>
      <c r="B960">
        <v>673</v>
      </c>
      <c r="C960">
        <v>0.46899999999999997</v>
      </c>
      <c r="D960">
        <v>3.3332999999999999</v>
      </c>
      <c r="E960" s="7">
        <v>0.87951821018112331</v>
      </c>
      <c r="F960">
        <v>0.18181439756204584</v>
      </c>
      <c r="O960" s="7">
        <v>0.88619999999999999</v>
      </c>
    </row>
    <row r="961" spans="1:15" x14ac:dyDescent="0.25">
      <c r="A961">
        <v>1.643</v>
      </c>
      <c r="B961">
        <v>673</v>
      </c>
      <c r="C961">
        <v>0.46899999999999997</v>
      </c>
      <c r="D961">
        <v>3.6667000000000001</v>
      </c>
      <c r="E961" s="7">
        <v>0.85837650688242983</v>
      </c>
      <c r="F961">
        <v>0.18590874588391496</v>
      </c>
      <c r="O961" s="7">
        <v>0.86450000000000005</v>
      </c>
    </row>
    <row r="962" spans="1:15" x14ac:dyDescent="0.25">
      <c r="A962">
        <v>1.643</v>
      </c>
      <c r="B962">
        <v>673</v>
      </c>
      <c r="C962">
        <v>0.46899999999999997</v>
      </c>
      <c r="D962">
        <v>4</v>
      </c>
      <c r="E962" s="7">
        <v>0.83819487740138743</v>
      </c>
      <c r="F962">
        <v>0.18995152233380205</v>
      </c>
      <c r="O962" s="7">
        <v>0.84389999999999998</v>
      </c>
    </row>
    <row r="963" spans="1:15" x14ac:dyDescent="0.25">
      <c r="A963">
        <v>1.643</v>
      </c>
      <c r="B963">
        <v>673</v>
      </c>
      <c r="C963">
        <v>0.46899999999999997</v>
      </c>
      <c r="D963">
        <v>4.3333000000000004</v>
      </c>
      <c r="E963" s="7">
        <v>0.81890454879844077</v>
      </c>
      <c r="F963">
        <v>0.19393936673368362</v>
      </c>
      <c r="O963" s="7">
        <v>0.82420000000000004</v>
      </c>
    </row>
    <row r="964" spans="1:15" x14ac:dyDescent="0.25">
      <c r="A964">
        <f>(4.888888889-1.643)/10+A963</f>
        <v>1.9675888888999999</v>
      </c>
      <c r="B964">
        <v>673</v>
      </c>
      <c r="C964">
        <v>0.46899999999999997</v>
      </c>
      <c r="D964">
        <v>4.5</v>
      </c>
      <c r="E964" s="10">
        <v>0.81089928430432001</v>
      </c>
      <c r="F964">
        <v>0.22323730566774685</v>
      </c>
      <c r="O964" s="10">
        <v>0</v>
      </c>
    </row>
    <row r="965" spans="1:15" x14ac:dyDescent="0.25">
      <c r="A965">
        <f t="shared" ref="A965:A973" si="37">(4.888888889-1.643)/10+A964</f>
        <v>2.2921777778000001</v>
      </c>
      <c r="B965">
        <v>673</v>
      </c>
      <c r="C965">
        <v>0.46899999999999997</v>
      </c>
      <c r="D965">
        <v>4.8333000000000004</v>
      </c>
      <c r="E965" s="10">
        <v>0.79753365073029803</v>
      </c>
      <c r="F965">
        <v>0.25236320343156304</v>
      </c>
      <c r="O965" s="10">
        <v>0</v>
      </c>
    </row>
    <row r="966" spans="1:15" x14ac:dyDescent="0.25">
      <c r="A966">
        <f t="shared" si="37"/>
        <v>2.6167666667000002</v>
      </c>
      <c r="B966">
        <v>673</v>
      </c>
      <c r="C966">
        <v>0.46899999999999997</v>
      </c>
      <c r="D966">
        <v>7.2</v>
      </c>
      <c r="E966" s="10">
        <v>0.72456354279400914</v>
      </c>
      <c r="F966">
        <v>0.28597931860404313</v>
      </c>
      <c r="O966" s="10">
        <v>0</v>
      </c>
    </row>
    <row r="967" spans="1:15" x14ac:dyDescent="0.25">
      <c r="A967">
        <f t="shared" si="37"/>
        <v>2.9413555556000004</v>
      </c>
      <c r="B967">
        <v>673</v>
      </c>
      <c r="C967">
        <v>0.46899999999999997</v>
      </c>
      <c r="D967">
        <v>8.8332999999999995</v>
      </c>
      <c r="E967" s="10">
        <v>0.68717647739165333</v>
      </c>
      <c r="F967">
        <v>0.3010070773924971</v>
      </c>
      <c r="O967" s="10">
        <v>0</v>
      </c>
    </row>
    <row r="968" spans="1:15" x14ac:dyDescent="0.25">
      <c r="A968">
        <f t="shared" si="37"/>
        <v>3.2659444445000005</v>
      </c>
      <c r="B968">
        <v>673</v>
      </c>
      <c r="C968">
        <v>0.46899999999999997</v>
      </c>
      <c r="D968">
        <v>10.166700000000001</v>
      </c>
      <c r="E968" s="10">
        <v>0.66316350439138017</v>
      </c>
      <c r="F968">
        <v>0.30222384241533945</v>
      </c>
      <c r="O968" s="10">
        <v>0</v>
      </c>
    </row>
    <row r="969" spans="1:15" x14ac:dyDescent="0.25">
      <c r="A969">
        <f t="shared" si="37"/>
        <v>3.5905333334000007</v>
      </c>
      <c r="B969">
        <v>673</v>
      </c>
      <c r="C969">
        <v>0.46899999999999997</v>
      </c>
      <c r="D969">
        <v>11.4</v>
      </c>
      <c r="E969" s="10">
        <v>0.64525514126195604</v>
      </c>
      <c r="F969">
        <v>0.29247719427054825</v>
      </c>
      <c r="O969" s="10">
        <v>0</v>
      </c>
    </row>
    <row r="970" spans="1:15" x14ac:dyDescent="0.25">
      <c r="A970">
        <f t="shared" si="37"/>
        <v>3.9151222223000008</v>
      </c>
      <c r="B970">
        <v>673</v>
      </c>
      <c r="C970">
        <v>0.46899999999999997</v>
      </c>
      <c r="D970">
        <v>12.833299999999999</v>
      </c>
      <c r="E970" s="10">
        <v>0.62832844820163558</v>
      </c>
      <c r="F970">
        <v>0.27417124062360376</v>
      </c>
      <c r="O970" s="10">
        <v>0</v>
      </c>
    </row>
    <row r="971" spans="1:15" x14ac:dyDescent="0.25">
      <c r="A971">
        <f t="shared" si="37"/>
        <v>4.239711111200001</v>
      </c>
      <c r="B971">
        <v>673</v>
      </c>
      <c r="C971">
        <v>0.46899999999999997</v>
      </c>
      <c r="D971">
        <v>14.166700000000001</v>
      </c>
      <c r="E971" s="10">
        <v>0.61543961574983319</v>
      </c>
      <c r="F971">
        <v>0.25091872023914019</v>
      </c>
      <c r="O971" s="10">
        <v>0</v>
      </c>
    </row>
    <row r="972" spans="1:15" x14ac:dyDescent="0.25">
      <c r="A972">
        <f t="shared" si="37"/>
        <v>4.5643000001000011</v>
      </c>
      <c r="B972">
        <v>673</v>
      </c>
      <c r="C972">
        <v>0.46899999999999997</v>
      </c>
      <c r="D972">
        <v>15.5</v>
      </c>
      <c r="E972" s="10">
        <v>0.60479797959613035</v>
      </c>
      <c r="F972">
        <v>0.22534959406676702</v>
      </c>
      <c r="O972" s="10">
        <v>0</v>
      </c>
    </row>
    <row r="973" spans="1:15" x14ac:dyDescent="0.25">
      <c r="A973">
        <f t="shared" si="37"/>
        <v>4.8888888890000013</v>
      </c>
      <c r="B973">
        <v>673</v>
      </c>
      <c r="C973">
        <v>0.46899999999999997</v>
      </c>
      <c r="D973">
        <v>16.833300000000001</v>
      </c>
      <c r="E973" s="10">
        <v>0.5959602940277654</v>
      </c>
      <c r="F973">
        <v>0.19954118750546868</v>
      </c>
      <c r="O973" s="10">
        <v>0</v>
      </c>
    </row>
    <row r="974" spans="1:15" x14ac:dyDescent="0.25">
      <c r="A974">
        <v>4.8888888890000004</v>
      </c>
      <c r="B974">
        <v>673</v>
      </c>
      <c r="C974">
        <v>0.46899999999999997</v>
      </c>
      <c r="D974">
        <v>17.64</v>
      </c>
      <c r="E974" s="10">
        <v>0.59073252045918245</v>
      </c>
      <c r="F974">
        <v>0.19824516861101438</v>
      </c>
      <c r="O974" s="10">
        <v>0</v>
      </c>
    </row>
    <row r="975" spans="1:15" x14ac:dyDescent="0.25">
      <c r="A975">
        <v>4.8888888890000004</v>
      </c>
      <c r="B975">
        <v>673</v>
      </c>
      <c r="C975">
        <v>0.46899999999999997</v>
      </c>
      <c r="D975">
        <v>18.166699999999999</v>
      </c>
      <c r="E975" s="10">
        <v>0.58736651171739995</v>
      </c>
      <c r="F975">
        <v>0.19740585171018421</v>
      </c>
      <c r="O975" s="10">
        <v>0</v>
      </c>
    </row>
    <row r="976" spans="1:15" x14ac:dyDescent="0.25">
      <c r="A976">
        <v>4.8888888890000004</v>
      </c>
      <c r="B976">
        <f>B975-((D976-D975)*60*0.1)</f>
        <v>665.00019999999995</v>
      </c>
      <c r="C976">
        <v>0.46899999999999997</v>
      </c>
      <c r="D976">
        <v>19.5</v>
      </c>
      <c r="E976" s="10">
        <v>0.5798715333921608</v>
      </c>
      <c r="F976">
        <v>0.18315909232668293</v>
      </c>
      <c r="O976" s="10">
        <v>0</v>
      </c>
    </row>
    <row r="977" spans="1:15" x14ac:dyDescent="0.25">
      <c r="A977">
        <v>4.8888888890000004</v>
      </c>
      <c r="B977">
        <f t="shared" ref="B977:B986" si="38">B976-((D977-D976)*60*0.1)</f>
        <v>657.0003999999999</v>
      </c>
      <c r="C977">
        <v>0.46899999999999997</v>
      </c>
      <c r="D977">
        <v>20.833300000000001</v>
      </c>
      <c r="E977" s="10">
        <v>0.57333841407951203</v>
      </c>
      <c r="F977">
        <v>0.16862588992744904</v>
      </c>
      <c r="O977" s="10">
        <v>0</v>
      </c>
    </row>
    <row r="978" spans="1:15" x14ac:dyDescent="0.25">
      <c r="A978">
        <v>4.8888888890000004</v>
      </c>
      <c r="B978">
        <f t="shared" si="38"/>
        <v>648.99999999999989</v>
      </c>
      <c r="C978">
        <v>0.46899999999999997</v>
      </c>
      <c r="D978">
        <v>22.166699999999999</v>
      </c>
      <c r="E978" s="10">
        <v>0.56764949817066679</v>
      </c>
      <c r="F978">
        <v>0.15397664005949202</v>
      </c>
      <c r="O978" s="10">
        <v>0</v>
      </c>
    </row>
    <row r="979" spans="1:15" x14ac:dyDescent="0.25">
      <c r="A979">
        <v>4.8888888890000004</v>
      </c>
      <c r="B979">
        <f t="shared" si="38"/>
        <v>641.00019999999984</v>
      </c>
      <c r="C979">
        <v>0.46899999999999997</v>
      </c>
      <c r="D979">
        <v>23.5</v>
      </c>
      <c r="E979" s="10">
        <v>0.56270393025663079</v>
      </c>
      <c r="F979">
        <v>0.13939510990771428</v>
      </c>
      <c r="O979" s="10">
        <v>0</v>
      </c>
    </row>
    <row r="980" spans="1:15" x14ac:dyDescent="0.25">
      <c r="A980">
        <v>4.8888888890000004</v>
      </c>
      <c r="B980">
        <f t="shared" si="38"/>
        <v>636.99999999999989</v>
      </c>
      <c r="C980">
        <v>0.46899999999999997</v>
      </c>
      <c r="D980">
        <v>24.166699999999999</v>
      </c>
      <c r="E980" s="10">
        <v>0.56040934534926057</v>
      </c>
      <c r="F980">
        <v>0.13217270177203294</v>
      </c>
      <c r="O980" s="10">
        <v>0</v>
      </c>
    </row>
    <row r="981" spans="1:15" x14ac:dyDescent="0.25">
      <c r="A981">
        <v>4.8888888890000004</v>
      </c>
      <c r="B981">
        <f t="shared" si="38"/>
        <v>633.0003999999999</v>
      </c>
      <c r="C981">
        <v>0.46899999999999997</v>
      </c>
      <c r="D981">
        <v>24.833300000000001</v>
      </c>
      <c r="E981" s="10">
        <v>0.55827275417789357</v>
      </c>
      <c r="F981">
        <v>0.1250389174743855</v>
      </c>
      <c r="O981" s="10">
        <v>0</v>
      </c>
    </row>
    <row r="982" spans="1:15" x14ac:dyDescent="0.25">
      <c r="A982">
        <v>4.8888888890000004</v>
      </c>
      <c r="B982">
        <f t="shared" si="38"/>
        <v>624.99999999999989</v>
      </c>
      <c r="C982">
        <v>0.46899999999999997</v>
      </c>
      <c r="D982">
        <v>26.166699999999999</v>
      </c>
      <c r="E982" s="10">
        <v>0.55455941783839058</v>
      </c>
      <c r="F982">
        <v>0.1111402487870414</v>
      </c>
      <c r="O982" s="10">
        <v>0</v>
      </c>
    </row>
    <row r="983" spans="1:15" x14ac:dyDescent="0.25">
      <c r="A983">
        <v>4.8888888890000004</v>
      </c>
      <c r="B983">
        <f t="shared" si="38"/>
        <v>617.00019999999984</v>
      </c>
      <c r="C983">
        <v>0.46899999999999997</v>
      </c>
      <c r="D983">
        <v>27.5</v>
      </c>
      <c r="E983" s="10">
        <v>0.55135395161711298</v>
      </c>
      <c r="F983">
        <v>9.7838639706416167E-2</v>
      </c>
      <c r="O983" s="10">
        <v>0</v>
      </c>
    </row>
    <row r="984" spans="1:15" x14ac:dyDescent="0.25">
      <c r="A984">
        <v>4.8888888890000004</v>
      </c>
      <c r="B984">
        <f t="shared" si="38"/>
        <v>612.99999999999989</v>
      </c>
      <c r="C984">
        <v>0.46899999999999997</v>
      </c>
      <c r="D984">
        <v>28.166699999999999</v>
      </c>
      <c r="E984" s="10">
        <v>0.54987052393913072</v>
      </c>
      <c r="F984">
        <v>9.1449838020137814E-2</v>
      </c>
      <c r="O984" s="10">
        <v>0</v>
      </c>
    </row>
    <row r="985" spans="1:15" x14ac:dyDescent="0.25">
      <c r="A985">
        <v>4.8888888890000004</v>
      </c>
      <c r="B985">
        <f t="shared" si="38"/>
        <v>605.00019999999984</v>
      </c>
      <c r="C985">
        <v>0.46899999999999997</v>
      </c>
      <c r="D985">
        <v>29.5</v>
      </c>
      <c r="E985" s="10">
        <v>0.54731522842498892</v>
      </c>
      <c r="F985">
        <v>7.9306912312127983E-2</v>
      </c>
      <c r="O985" s="10">
        <v>0</v>
      </c>
    </row>
    <row r="986" spans="1:15" x14ac:dyDescent="0.25">
      <c r="A986">
        <v>4.8888888890000004</v>
      </c>
      <c r="B986">
        <f t="shared" si="38"/>
        <v>599.00019999999984</v>
      </c>
      <c r="C986">
        <v>0.46899999999999997</v>
      </c>
      <c r="D986">
        <v>30.5</v>
      </c>
      <c r="E986" s="10">
        <v>0.54561103460360383</v>
      </c>
      <c r="F986">
        <v>7.0786752284456883E-2</v>
      </c>
      <c r="O986" s="10">
        <v>0</v>
      </c>
    </row>
    <row r="987" spans="1:15" x14ac:dyDescent="0.25">
      <c r="A987" s="5">
        <v>8.2100000000000006E-2</v>
      </c>
      <c r="B987" s="5">
        <v>573</v>
      </c>
      <c r="C987" s="5">
        <v>0.23499999999999999</v>
      </c>
      <c r="D987" s="5">
        <v>0</v>
      </c>
      <c r="E987" s="5">
        <v>0.99999815273555781</v>
      </c>
      <c r="F987" s="5">
        <v>9.2486913592467135E-2</v>
      </c>
      <c r="G987" s="5" t="s">
        <v>44</v>
      </c>
      <c r="H987" t="s">
        <v>51</v>
      </c>
    </row>
    <row r="988" spans="1:15" x14ac:dyDescent="0.25">
      <c r="A988">
        <v>8.2100000000000006E-2</v>
      </c>
      <c r="B988">
        <v>573</v>
      </c>
      <c r="C988">
        <v>0.23499999999999999</v>
      </c>
      <c r="D988">
        <v>0.16669999999999999</v>
      </c>
      <c r="E988" s="7">
        <v>0.99692784051898775</v>
      </c>
      <c r="F988">
        <v>9.2298231964084085E-2</v>
      </c>
    </row>
    <row r="989" spans="1:15" x14ac:dyDescent="0.25">
      <c r="A989">
        <v>8.2100000000000006E-2</v>
      </c>
      <c r="B989">
        <v>573</v>
      </c>
      <c r="C989">
        <v>0.23499999999999999</v>
      </c>
      <c r="D989">
        <v>0.45</v>
      </c>
      <c r="E989" s="7">
        <v>0.99175126225102184</v>
      </c>
      <c r="F989">
        <v>9.1978874472600211E-2</v>
      </c>
    </row>
    <row r="990" spans="1:15" x14ac:dyDescent="0.25">
      <c r="A990">
        <v>8.2100000000000006E-2</v>
      </c>
      <c r="B990">
        <v>573</v>
      </c>
      <c r="C990">
        <v>0.23499999999999999</v>
      </c>
      <c r="D990">
        <v>0.83330000000000004</v>
      </c>
      <c r="E990" s="7">
        <v>0.98482901719054305</v>
      </c>
      <c r="F990">
        <v>9.1549388602381196E-2</v>
      </c>
    </row>
    <row r="991" spans="1:15" x14ac:dyDescent="0.25">
      <c r="A991">
        <v>8.2100000000000006E-2</v>
      </c>
      <c r="B991">
        <v>573</v>
      </c>
      <c r="C991">
        <v>0.23499999999999999</v>
      </c>
      <c r="D991">
        <v>1.7833000000000001</v>
      </c>
      <c r="E991" s="7">
        <v>0.96806571057780488</v>
      </c>
      <c r="F991">
        <v>9.0497748904658129E-2</v>
      </c>
    </row>
    <row r="992" spans="1:15" x14ac:dyDescent="0.25">
      <c r="A992">
        <v>8.2100000000000006E-2</v>
      </c>
      <c r="B992">
        <v>573</v>
      </c>
      <c r="C992">
        <v>0.23499999999999999</v>
      </c>
      <c r="D992">
        <v>3.1166999999999998</v>
      </c>
      <c r="E992" s="7">
        <v>0.945440706613355</v>
      </c>
      <c r="F992">
        <v>8.9052276991636231E-2</v>
      </c>
    </row>
    <row r="993" spans="1:6" x14ac:dyDescent="0.25">
      <c r="A993">
        <v>8.2100000000000006E-2</v>
      </c>
      <c r="B993">
        <v>573</v>
      </c>
      <c r="C993">
        <v>0.23499999999999999</v>
      </c>
      <c r="D993">
        <v>4.45</v>
      </c>
      <c r="E993" s="7">
        <v>0.92381067275968543</v>
      </c>
      <c r="F993">
        <v>8.764215816239275E-2</v>
      </c>
    </row>
    <row r="994" spans="1:6" x14ac:dyDescent="0.25">
      <c r="A994">
        <v>8.2100000000000006E-2</v>
      </c>
      <c r="B994">
        <v>573</v>
      </c>
      <c r="C994">
        <v>0.23499999999999999</v>
      </c>
      <c r="D994">
        <v>5.7832999999999997</v>
      </c>
      <c r="E994" s="7">
        <v>0.90311071246498964</v>
      </c>
      <c r="F994">
        <v>8.6266677987428098E-2</v>
      </c>
    </row>
    <row r="995" spans="1:6" x14ac:dyDescent="0.25">
      <c r="A995">
        <v>8.2100000000000006E-2</v>
      </c>
      <c r="B995">
        <v>573</v>
      </c>
      <c r="C995">
        <v>0.23499999999999999</v>
      </c>
      <c r="D995">
        <v>7.1166999999999998</v>
      </c>
      <c r="E995" s="7">
        <v>0.88328141890231271</v>
      </c>
      <c r="F995">
        <v>8.4925064984972945E-2</v>
      </c>
    </row>
    <row r="996" spans="1:6" x14ac:dyDescent="0.25">
      <c r="A996">
        <v>8.2100000000000006E-2</v>
      </c>
      <c r="B996">
        <v>573</v>
      </c>
      <c r="C996">
        <v>0.23499999999999999</v>
      </c>
      <c r="D996">
        <v>8.4499999999999993</v>
      </c>
      <c r="E996" s="7">
        <v>0.86427249761775704</v>
      </c>
      <c r="F996">
        <v>8.3616797296944989E-2</v>
      </c>
    </row>
    <row r="997" spans="1:6" x14ac:dyDescent="0.25">
      <c r="A997">
        <f>A996+((D997-D996)*60*0.0015)</f>
        <v>0.17660000000000009</v>
      </c>
      <c r="B997">
        <v>573</v>
      </c>
      <c r="C997">
        <v>0.23499999999999999</v>
      </c>
      <c r="D997">
        <v>9.5</v>
      </c>
      <c r="E997" s="7">
        <v>0.85032307287068043</v>
      </c>
      <c r="F997">
        <v>8.1348586177216464E-2</v>
      </c>
    </row>
    <row r="998" spans="1:6" x14ac:dyDescent="0.25">
      <c r="A998">
        <f t="shared" ref="A998:A1012" si="39">A997+((D998-D997)*60*0.0015)</f>
        <v>0.20209700000000014</v>
      </c>
      <c r="B998">
        <v>573</v>
      </c>
      <c r="C998">
        <v>0.23499999999999999</v>
      </c>
      <c r="D998">
        <v>9.7833000000000006</v>
      </c>
      <c r="E998" s="7">
        <v>0.84666679424602365</v>
      </c>
      <c r="F998">
        <v>8.0745530030644386E-2</v>
      </c>
    </row>
    <row r="999" spans="1:6" x14ac:dyDescent="0.25">
      <c r="A999">
        <f t="shared" si="39"/>
        <v>0.32210300000000008</v>
      </c>
      <c r="B999">
        <v>573</v>
      </c>
      <c r="C999">
        <v>0.23499999999999999</v>
      </c>
      <c r="D999">
        <v>11.1167</v>
      </c>
      <c r="E999" s="7">
        <v>0.8305552248957041</v>
      </c>
      <c r="F999">
        <v>7.7995152779515201E-2</v>
      </c>
    </row>
    <row r="1000" spans="1:6" x14ac:dyDescent="0.25">
      <c r="A1000">
        <f t="shared" si="39"/>
        <v>0.44210000000000005</v>
      </c>
      <c r="B1000">
        <v>573</v>
      </c>
      <c r="C1000">
        <v>0.23499999999999999</v>
      </c>
      <c r="D1000">
        <v>12.45</v>
      </c>
      <c r="E1000" s="7">
        <v>0.81567018289581183</v>
      </c>
      <c r="F1000">
        <v>7.5353932322454742E-2</v>
      </c>
    </row>
    <row r="1001" spans="1:6" x14ac:dyDescent="0.25">
      <c r="A1001">
        <f t="shared" si="39"/>
        <v>0.47659700000000005</v>
      </c>
      <c r="B1001">
        <v>573</v>
      </c>
      <c r="C1001">
        <v>0.23499999999999999</v>
      </c>
      <c r="D1001">
        <v>12.833299999999999</v>
      </c>
      <c r="E1001" s="7">
        <v>0.8115368642665225</v>
      </c>
      <c r="F1001">
        <v>7.4609840840491159E-2</v>
      </c>
    </row>
    <row r="1002" spans="1:6" x14ac:dyDescent="0.25">
      <c r="A1002">
        <f t="shared" si="39"/>
        <v>0.59660300000000011</v>
      </c>
      <c r="B1002">
        <v>573</v>
      </c>
      <c r="C1002">
        <v>0.23499999999999999</v>
      </c>
      <c r="D1002">
        <v>14.166700000000001</v>
      </c>
      <c r="E1002" s="10">
        <v>0.79805319897241367</v>
      </c>
      <c r="F1002">
        <v>7.2103466335966912E-2</v>
      </c>
    </row>
    <row r="1003" spans="1:6" x14ac:dyDescent="0.25">
      <c r="A1003">
        <f t="shared" si="39"/>
        <v>0.71660000000000001</v>
      </c>
      <c r="B1003">
        <v>573</v>
      </c>
      <c r="C1003">
        <v>0.23499999999999999</v>
      </c>
      <c r="D1003">
        <v>15.5</v>
      </c>
      <c r="E1003" s="10">
        <v>0.78553924772005645</v>
      </c>
      <c r="F1003">
        <v>6.9697508460706381E-2</v>
      </c>
    </row>
    <row r="1004" spans="1:6" x14ac:dyDescent="0.25">
      <c r="A1004">
        <f t="shared" si="39"/>
        <v>0.83659700000000015</v>
      </c>
      <c r="B1004">
        <v>573</v>
      </c>
      <c r="C1004">
        <v>0.23499999999999999</v>
      </c>
      <c r="D1004">
        <v>16.833300000000001</v>
      </c>
      <c r="E1004" s="10">
        <v>0.77390396585310117</v>
      </c>
      <c r="F1004">
        <v>6.7387671457584522E-2</v>
      </c>
    </row>
    <row r="1005" spans="1:6" x14ac:dyDescent="0.25">
      <c r="A1005">
        <f t="shared" si="39"/>
        <v>0.90920000000000012</v>
      </c>
      <c r="B1005">
        <v>573</v>
      </c>
      <c r="C1005">
        <v>0.23499999999999999</v>
      </c>
      <c r="D1005">
        <v>17.64</v>
      </c>
      <c r="E1005" s="10">
        <v>0.76719996378275257</v>
      </c>
      <c r="F1005">
        <v>6.6031116631607906E-2</v>
      </c>
    </row>
    <row r="1006" spans="1:6" x14ac:dyDescent="0.25">
      <c r="A1006">
        <f t="shared" si="39"/>
        <v>0.95660299999999998</v>
      </c>
      <c r="B1006">
        <v>573</v>
      </c>
      <c r="C1006">
        <v>0.23499999999999999</v>
      </c>
      <c r="D1006">
        <v>18.166699999999999</v>
      </c>
      <c r="E1006" s="10">
        <v>0.76295556483984073</v>
      </c>
      <c r="F1006">
        <v>6.5161965274852754E-2</v>
      </c>
    </row>
    <row r="1007" spans="1:6" x14ac:dyDescent="0.25">
      <c r="A1007">
        <f t="shared" si="39"/>
        <v>1.0766</v>
      </c>
      <c r="B1007">
        <v>573</v>
      </c>
      <c r="C1007">
        <v>0.23499999999999999</v>
      </c>
      <c r="D1007">
        <v>19.5</v>
      </c>
      <c r="E1007" s="10">
        <v>0.75285139211438901</v>
      </c>
      <c r="F1007">
        <v>6.3032281589627065E-2</v>
      </c>
    </row>
    <row r="1008" spans="1:6" x14ac:dyDescent="0.25">
      <c r="A1008">
        <f t="shared" si="39"/>
        <v>1.1965970000000001</v>
      </c>
      <c r="B1008">
        <v>573</v>
      </c>
      <c r="C1008">
        <v>0.23499999999999999</v>
      </c>
      <c r="D1008">
        <v>20.833300000000001</v>
      </c>
      <c r="E1008" s="10">
        <v>0.74341349744497043</v>
      </c>
      <c r="F1008">
        <v>6.0986482512487596E-2</v>
      </c>
    </row>
    <row r="1009" spans="1:8" x14ac:dyDescent="0.25">
      <c r="A1009">
        <f t="shared" si="39"/>
        <v>1.316603</v>
      </c>
      <c r="B1009">
        <v>573</v>
      </c>
      <c r="C1009">
        <v>0.23499999999999999</v>
      </c>
      <c r="D1009">
        <v>22.166699999999999</v>
      </c>
      <c r="E1009" s="10">
        <v>0.73458558081212477</v>
      </c>
      <c r="F1009">
        <v>5.9020541644145927E-2</v>
      </c>
    </row>
    <row r="1010" spans="1:8" x14ac:dyDescent="0.25">
      <c r="A1010">
        <f t="shared" si="39"/>
        <v>1.4366000000000001</v>
      </c>
      <c r="B1010">
        <v>573</v>
      </c>
      <c r="C1010">
        <v>0.23499999999999999</v>
      </c>
      <c r="D1010">
        <v>23.5</v>
      </c>
      <c r="E1010" s="10">
        <v>0.72631913812100934</v>
      </c>
      <c r="F1010">
        <v>5.7131010422254547E-2</v>
      </c>
    </row>
    <row r="1011" spans="1:8" x14ac:dyDescent="0.25">
      <c r="A1011">
        <f t="shared" si="39"/>
        <v>1.4966029999999999</v>
      </c>
      <c r="B1011">
        <v>573</v>
      </c>
      <c r="C1011">
        <v>0.23499999999999999</v>
      </c>
      <c r="D1011">
        <v>24.166699999999999</v>
      </c>
      <c r="E1011" s="10">
        <v>0.72233890978255133</v>
      </c>
      <c r="F1011">
        <v>5.6210833647304601E-2</v>
      </c>
    </row>
    <row r="1012" spans="1:8" x14ac:dyDescent="0.25">
      <c r="A1012">
        <f t="shared" si="39"/>
        <v>1.5565970000000002</v>
      </c>
      <c r="B1012">
        <v>573</v>
      </c>
      <c r="C1012">
        <v>0.23499999999999999</v>
      </c>
      <c r="D1012">
        <v>24.833300000000001</v>
      </c>
      <c r="E1012" s="10">
        <v>0.71848485538911955</v>
      </c>
      <c r="F1012">
        <v>5.5308679894874417E-2</v>
      </c>
    </row>
    <row r="1013" spans="1:8" x14ac:dyDescent="0.25">
      <c r="A1013">
        <v>1.643</v>
      </c>
      <c r="B1013">
        <v>573</v>
      </c>
      <c r="C1013">
        <v>0.23499999999999999</v>
      </c>
      <c r="D1013">
        <v>26.166699999999999</v>
      </c>
      <c r="E1013" s="10">
        <v>0.71112369496201766</v>
      </c>
      <c r="F1013">
        <v>5.3909501820587832E-2</v>
      </c>
    </row>
    <row r="1014" spans="1:8" x14ac:dyDescent="0.25">
      <c r="A1014">
        <v>1.643</v>
      </c>
      <c r="B1014">
        <v>573</v>
      </c>
      <c r="C1014">
        <v>0.23499999999999999</v>
      </c>
      <c r="D1014">
        <v>27.5</v>
      </c>
      <c r="E1014" s="10">
        <v>0.7039064476279171</v>
      </c>
      <c r="F1014">
        <v>5.344261050344689E-2</v>
      </c>
    </row>
    <row r="1015" spans="1:8" x14ac:dyDescent="0.25">
      <c r="A1015">
        <v>1.643</v>
      </c>
      <c r="B1015">
        <v>573</v>
      </c>
      <c r="C1015">
        <v>0.23499999999999999</v>
      </c>
      <c r="D1015">
        <v>28.166699999999999</v>
      </c>
      <c r="E1015" s="10">
        <v>0.70035003238955118</v>
      </c>
      <c r="F1015">
        <v>5.3211939178781371E-2</v>
      </c>
    </row>
    <row r="1016" spans="1:8" x14ac:dyDescent="0.25">
      <c r="A1016">
        <v>1.643</v>
      </c>
      <c r="B1016">
        <v>573</v>
      </c>
      <c r="C1016">
        <v>0.23499999999999999</v>
      </c>
      <c r="D1016">
        <v>29.5</v>
      </c>
      <c r="E1016" s="10">
        <v>0.69334020111907113</v>
      </c>
      <c r="F1016">
        <v>5.2756110887983619E-2</v>
      </c>
    </row>
    <row r="1017" spans="1:8" x14ac:dyDescent="0.25">
      <c r="A1017">
        <v>1.643</v>
      </c>
      <c r="B1017">
        <v>573</v>
      </c>
      <c r="C1017">
        <v>0.23499999999999999</v>
      </c>
      <c r="D1017">
        <v>30.5</v>
      </c>
      <c r="E1017" s="10">
        <v>0.68817045751331718</v>
      </c>
      <c r="F1017">
        <v>5.2418946246858084E-2</v>
      </c>
    </row>
    <row r="1018" spans="1:8" x14ac:dyDescent="0.25">
      <c r="A1018" s="5">
        <v>8.2100000000000006E-2</v>
      </c>
      <c r="B1018" s="5">
        <v>573</v>
      </c>
      <c r="C1018" s="5">
        <v>0.23499999999999999</v>
      </c>
      <c r="D1018" s="5">
        <v>0</v>
      </c>
      <c r="E1018" s="5">
        <v>0.99999815273555781</v>
      </c>
      <c r="F1018" s="5">
        <v>9.2486913592467135E-2</v>
      </c>
      <c r="G1018" s="5" t="s">
        <v>45</v>
      </c>
      <c r="H1018" t="s">
        <v>52</v>
      </c>
    </row>
    <row r="1019" spans="1:8" x14ac:dyDescent="0.25">
      <c r="A1019">
        <v>8.2100000000000006E-2</v>
      </c>
      <c r="B1019">
        <v>573</v>
      </c>
      <c r="C1019">
        <v>0.23499999999999999</v>
      </c>
      <c r="D1019">
        <v>0.16669999999999999</v>
      </c>
      <c r="E1019" s="7">
        <v>0.99692784051898775</v>
      </c>
      <c r="F1019">
        <v>9.2298231964084085E-2</v>
      </c>
    </row>
    <row r="1020" spans="1:8" x14ac:dyDescent="0.25">
      <c r="A1020">
        <v>8.2100000000000006E-2</v>
      </c>
      <c r="B1020">
        <v>573</v>
      </c>
      <c r="C1020">
        <v>0.23499999999999999</v>
      </c>
      <c r="D1020">
        <v>0.45</v>
      </c>
      <c r="E1020" s="7">
        <v>0.99175126225102184</v>
      </c>
      <c r="F1020">
        <v>9.1978874472600211E-2</v>
      </c>
    </row>
    <row r="1021" spans="1:8" x14ac:dyDescent="0.25">
      <c r="A1021">
        <v>8.2100000000000006E-2</v>
      </c>
      <c r="B1021">
        <v>573</v>
      </c>
      <c r="C1021">
        <v>0.23499999999999999</v>
      </c>
      <c r="D1021">
        <v>0.83330000000000004</v>
      </c>
      <c r="E1021" s="7">
        <v>0.98482901719054305</v>
      </c>
      <c r="F1021">
        <v>9.1549388602381196E-2</v>
      </c>
    </row>
    <row r="1022" spans="1:8" x14ac:dyDescent="0.25">
      <c r="A1022">
        <v>8.2100000000000006E-2</v>
      </c>
      <c r="B1022">
        <v>573</v>
      </c>
      <c r="C1022">
        <v>0.23499999999999999</v>
      </c>
      <c r="D1022">
        <v>1.7833000000000001</v>
      </c>
      <c r="E1022" s="7">
        <v>0.96806571057780488</v>
      </c>
      <c r="F1022">
        <v>9.0497748904658129E-2</v>
      </c>
    </row>
    <row r="1023" spans="1:8" x14ac:dyDescent="0.25">
      <c r="A1023">
        <v>8.2100000000000006E-2</v>
      </c>
      <c r="B1023">
        <v>573</v>
      </c>
      <c r="C1023">
        <v>0.23499999999999999</v>
      </c>
      <c r="D1023">
        <v>3.1166999999999998</v>
      </c>
      <c r="E1023" s="7">
        <v>0.945440706613355</v>
      </c>
      <c r="F1023">
        <v>8.9052276991636231E-2</v>
      </c>
    </row>
    <row r="1024" spans="1:8" x14ac:dyDescent="0.25">
      <c r="A1024">
        <v>8.2100000000000006E-2</v>
      </c>
      <c r="B1024">
        <v>573</v>
      </c>
      <c r="C1024">
        <v>0.23499999999999999</v>
      </c>
      <c r="D1024">
        <v>4.45</v>
      </c>
      <c r="E1024" s="7">
        <v>0.92381067275968543</v>
      </c>
      <c r="F1024">
        <v>8.764215816239275E-2</v>
      </c>
    </row>
    <row r="1025" spans="1:6" x14ac:dyDescent="0.25">
      <c r="A1025">
        <v>8.2100000000000006E-2</v>
      </c>
      <c r="B1025">
        <v>573</v>
      </c>
      <c r="C1025">
        <v>0.23499999999999999</v>
      </c>
      <c r="D1025">
        <v>5.7832999999999997</v>
      </c>
      <c r="E1025" s="7">
        <v>0.90311071246498964</v>
      </c>
      <c r="F1025">
        <v>8.6266677987428098E-2</v>
      </c>
    </row>
    <row r="1026" spans="1:6" x14ac:dyDescent="0.25">
      <c r="A1026">
        <v>8.2100000000000006E-2</v>
      </c>
      <c r="B1026">
        <v>573</v>
      </c>
      <c r="C1026">
        <f>C1025+((D1026-D1025)*60*0.0005)</f>
        <v>0.27500199999999997</v>
      </c>
      <c r="D1026">
        <v>7.1166999999999998</v>
      </c>
      <c r="E1026" s="7">
        <v>0.88328141890231271</v>
      </c>
      <c r="F1026">
        <v>9.4518351399874467E-2</v>
      </c>
    </row>
    <row r="1027" spans="1:6" x14ac:dyDescent="0.25">
      <c r="A1027">
        <v>8.2100000000000006E-2</v>
      </c>
      <c r="B1027">
        <v>573</v>
      </c>
      <c r="C1027">
        <f t="shared" ref="C1027:C1032" si="40">C1026+((D1027-D1026)*60*0.0005)</f>
        <v>0.31500099999999998</v>
      </c>
      <c r="D1027">
        <v>8.4499999999999993</v>
      </c>
      <c r="E1027" s="7">
        <v>0.86427249761775704</v>
      </c>
      <c r="F1027">
        <v>0.10149846318291957</v>
      </c>
    </row>
    <row r="1028" spans="1:6" x14ac:dyDescent="0.25">
      <c r="A1028">
        <v>8.2100000000000006E-2</v>
      </c>
      <c r="B1028">
        <v>573</v>
      </c>
      <c r="C1028">
        <f t="shared" si="40"/>
        <v>0.346501</v>
      </c>
      <c r="D1028">
        <v>9.5</v>
      </c>
      <c r="E1028" s="7">
        <v>0.84984674118459735</v>
      </c>
      <c r="F1028">
        <v>0.10621594078326621</v>
      </c>
    </row>
    <row r="1029" spans="1:6" x14ac:dyDescent="0.25">
      <c r="A1029">
        <v>8.2100000000000006E-2</v>
      </c>
      <c r="B1029">
        <v>573</v>
      </c>
      <c r="C1029">
        <f t="shared" si="40"/>
        <v>0.35500000000000004</v>
      </c>
      <c r="D1029">
        <v>9.7833000000000006</v>
      </c>
      <c r="E1029" s="7">
        <v>0.84603338740185974</v>
      </c>
      <c r="F1029">
        <v>0.10738236106874499</v>
      </c>
    </row>
    <row r="1030" spans="1:6" x14ac:dyDescent="0.25">
      <c r="A1030">
        <v>8.2100000000000006E-2</v>
      </c>
      <c r="B1030">
        <v>573</v>
      </c>
      <c r="C1030">
        <f t="shared" si="40"/>
        <v>0.39500200000000002</v>
      </c>
      <c r="D1030">
        <v>11.1167</v>
      </c>
      <c r="E1030" s="7">
        <v>0.82851757298783857</v>
      </c>
      <c r="F1030">
        <v>0.11232298050225833</v>
      </c>
    </row>
    <row r="1031" spans="1:6" x14ac:dyDescent="0.25">
      <c r="A1031">
        <v>8.2100000000000006E-2</v>
      </c>
      <c r="B1031">
        <v>573</v>
      </c>
      <c r="C1031">
        <f t="shared" si="40"/>
        <v>0.43500099999999997</v>
      </c>
      <c r="D1031">
        <v>12.45</v>
      </c>
      <c r="E1031" s="7">
        <v>0.81168590335592106</v>
      </c>
      <c r="F1031">
        <v>0.11645217668821181</v>
      </c>
    </row>
    <row r="1032" spans="1:6" x14ac:dyDescent="0.25">
      <c r="A1032">
        <v>8.2100000000000006E-2</v>
      </c>
      <c r="B1032">
        <v>573</v>
      </c>
      <c r="C1032">
        <f t="shared" si="40"/>
        <v>0.44649999999999995</v>
      </c>
      <c r="D1032">
        <v>12.833299999999999</v>
      </c>
      <c r="E1032" s="10">
        <v>0.80696793370324149</v>
      </c>
      <c r="F1032">
        <v>0.11750576003456825</v>
      </c>
    </row>
    <row r="1033" spans="1:6" x14ac:dyDescent="0.25">
      <c r="A1033">
        <v>8.2100000000000006E-2</v>
      </c>
      <c r="B1033">
        <v>573</v>
      </c>
      <c r="C1033">
        <v>0.46899999999999997</v>
      </c>
      <c r="D1033">
        <v>14.166700000000001</v>
      </c>
      <c r="E1033" s="10">
        <v>0.79095768557090729</v>
      </c>
      <c r="F1033">
        <v>0.11897918692280855</v>
      </c>
    </row>
    <row r="1034" spans="1:6" x14ac:dyDescent="0.25">
      <c r="A1034">
        <v>8.2100000000000006E-2</v>
      </c>
      <c r="B1034">
        <v>573</v>
      </c>
      <c r="C1034">
        <v>0.46899999999999997</v>
      </c>
      <c r="D1034">
        <v>15.5</v>
      </c>
      <c r="E1034" s="10">
        <v>0.77554721289396966</v>
      </c>
      <c r="F1034">
        <v>0.11798923263552739</v>
      </c>
    </row>
    <row r="1035" spans="1:6" x14ac:dyDescent="0.25">
      <c r="A1035">
        <v>8.2100000000000006E-2</v>
      </c>
      <c r="B1035">
        <v>573</v>
      </c>
      <c r="C1035">
        <v>0.46899999999999997</v>
      </c>
      <c r="D1035">
        <v>16.833300000000001</v>
      </c>
      <c r="E1035" s="10">
        <v>0.76070277789540974</v>
      </c>
      <c r="F1035">
        <v>0.1169949213381553</v>
      </c>
    </row>
    <row r="1036" spans="1:6" x14ac:dyDescent="0.25">
      <c r="A1036">
        <v>8.2100000000000006E-2</v>
      </c>
      <c r="B1036">
        <v>573</v>
      </c>
      <c r="C1036">
        <v>0.46899999999999997</v>
      </c>
      <c r="D1036">
        <v>17.64</v>
      </c>
      <c r="E1036" s="10">
        <v>0.75198331293195286</v>
      </c>
      <c r="F1036">
        <v>0.11639198346668005</v>
      </c>
    </row>
    <row r="1037" spans="1:6" x14ac:dyDescent="0.25">
      <c r="A1037">
        <v>8.2100000000000006E-2</v>
      </c>
      <c r="B1037">
        <v>573</v>
      </c>
      <c r="C1037">
        <v>0.46899999999999997</v>
      </c>
      <c r="D1037">
        <v>18.166699999999999</v>
      </c>
      <c r="E1037" s="10">
        <v>0.7463931106909073</v>
      </c>
      <c r="F1037">
        <v>0.11599799898011377</v>
      </c>
    </row>
    <row r="1038" spans="1:6" x14ac:dyDescent="0.25">
      <c r="A1038">
        <v>8.2100000000000006E-2</v>
      </c>
      <c r="B1038">
        <v>573</v>
      </c>
      <c r="C1038">
        <v>0.46899999999999997</v>
      </c>
      <c r="D1038">
        <v>19.5</v>
      </c>
      <c r="E1038" s="10">
        <v>0.73259223886570179</v>
      </c>
      <c r="F1038">
        <v>0.11500024329139424</v>
      </c>
    </row>
    <row r="1039" spans="1:6" x14ac:dyDescent="0.25">
      <c r="A1039">
        <v>8.2100000000000006E-2</v>
      </c>
      <c r="B1039">
        <v>573</v>
      </c>
      <c r="C1039">
        <v>0.46899999999999997</v>
      </c>
      <c r="D1039">
        <v>20.833300000000001</v>
      </c>
      <c r="E1039" s="10">
        <v>0.71927287315313915</v>
      </c>
      <c r="F1039">
        <v>0.114003033451625</v>
      </c>
    </row>
    <row r="1040" spans="1:6" x14ac:dyDescent="0.25">
      <c r="A1040">
        <v>8.2100000000000006E-2</v>
      </c>
      <c r="B1040">
        <v>573</v>
      </c>
      <c r="C1040">
        <v>0.46899999999999997</v>
      </c>
      <c r="D1040">
        <v>22.166699999999999</v>
      </c>
      <c r="E1040" s="10">
        <v>0.7064096290191263</v>
      </c>
      <c r="F1040">
        <v>0.11300759125209983</v>
      </c>
    </row>
    <row r="1041" spans="1:8" x14ac:dyDescent="0.25">
      <c r="A1041">
        <v>8.2100000000000006E-2</v>
      </c>
      <c r="B1041">
        <v>573</v>
      </c>
      <c r="C1041">
        <v>0.46899999999999997</v>
      </c>
      <c r="D1041">
        <v>23.5</v>
      </c>
      <c r="E1041" s="10">
        <v>0.69398161326716823</v>
      </c>
      <c r="F1041">
        <v>0.11201521999962176</v>
      </c>
    </row>
    <row r="1042" spans="1:8" x14ac:dyDescent="0.25">
      <c r="A1042">
        <v>8.2100000000000006E-2</v>
      </c>
      <c r="B1042">
        <v>573</v>
      </c>
      <c r="C1042">
        <f>C1041+((D1042-D1041)*60*0.0005)</f>
        <v>0.48900099999999991</v>
      </c>
      <c r="D1042">
        <v>24.166699999999999</v>
      </c>
      <c r="E1042" s="10">
        <v>0.68792327502415784</v>
      </c>
      <c r="F1042">
        <v>0.11384941221728703</v>
      </c>
    </row>
    <row r="1043" spans="1:8" x14ac:dyDescent="0.25">
      <c r="A1043">
        <v>8.2100000000000006E-2</v>
      </c>
      <c r="B1043">
        <v>573</v>
      </c>
      <c r="C1043">
        <f t="shared" ref="C1043:C1047" si="41">C1042+((D1043-D1042)*60*0.0005)</f>
        <v>0.50899899999999998</v>
      </c>
      <c r="D1043">
        <v>24.833300000000001</v>
      </c>
      <c r="E1043" s="10">
        <v>0.68196650766888767</v>
      </c>
      <c r="F1043">
        <v>0.11554953634942693</v>
      </c>
    </row>
    <row r="1044" spans="1:8" x14ac:dyDescent="0.25">
      <c r="A1044">
        <v>8.2100000000000006E-2</v>
      </c>
      <c r="B1044">
        <v>573</v>
      </c>
      <c r="C1044">
        <f t="shared" si="41"/>
        <v>0.54900099999999985</v>
      </c>
      <c r="D1044">
        <v>26.166699999999999</v>
      </c>
      <c r="E1044" s="10">
        <v>0.67034348423644174</v>
      </c>
      <c r="F1044">
        <v>0.11858165708129952</v>
      </c>
    </row>
    <row r="1045" spans="1:8" x14ac:dyDescent="0.25">
      <c r="A1045">
        <v>8.2100000000000006E-2</v>
      </c>
      <c r="B1045">
        <v>573</v>
      </c>
      <c r="C1045">
        <f t="shared" si="41"/>
        <v>0.58899999999999986</v>
      </c>
      <c r="D1045">
        <v>27.5</v>
      </c>
      <c r="E1045" s="10">
        <v>0.65909557358366377</v>
      </c>
      <c r="F1045">
        <v>0.12117188053471113</v>
      </c>
    </row>
    <row r="1046" spans="1:8" x14ac:dyDescent="0.25">
      <c r="A1046">
        <v>8.2100000000000006E-2</v>
      </c>
      <c r="B1046">
        <v>573</v>
      </c>
      <c r="C1046">
        <f t="shared" si="41"/>
        <v>0.60900099999999979</v>
      </c>
      <c r="D1046">
        <v>28.166699999999999</v>
      </c>
      <c r="E1046" s="10">
        <v>0.65360601758629633</v>
      </c>
      <c r="F1046">
        <v>0.12231845053920234</v>
      </c>
    </row>
    <row r="1047" spans="1:8" x14ac:dyDescent="0.25">
      <c r="A1047">
        <v>8.2100000000000006E-2</v>
      </c>
      <c r="B1047">
        <v>573</v>
      </c>
      <c r="C1047">
        <f t="shared" si="41"/>
        <v>0.6489999999999998</v>
      </c>
      <c r="D1047">
        <v>29.5</v>
      </c>
      <c r="E1047" s="10">
        <v>0.64288689218216966</v>
      </c>
      <c r="F1047">
        <v>0.12434457504493986</v>
      </c>
    </row>
    <row r="1048" spans="1:8" x14ac:dyDescent="0.25">
      <c r="A1048">
        <v>8.2100000000000006E-2</v>
      </c>
      <c r="B1048">
        <v>573</v>
      </c>
      <c r="C1048">
        <v>0.67100000000000004</v>
      </c>
      <c r="D1048">
        <v>30.5</v>
      </c>
      <c r="E1048" s="10">
        <v>0.63506628863930692</v>
      </c>
      <c r="F1048">
        <v>0.1251929305023248</v>
      </c>
    </row>
    <row r="1049" spans="1:8" x14ac:dyDescent="0.25">
      <c r="A1049" s="5">
        <v>8.2100000000000006E-2</v>
      </c>
      <c r="B1049" s="5">
        <v>573</v>
      </c>
      <c r="C1049" s="5">
        <v>0.23499999999999999</v>
      </c>
      <c r="D1049" s="5">
        <v>0</v>
      </c>
      <c r="E1049" s="5">
        <v>0.99999815273555781</v>
      </c>
      <c r="F1049" s="5">
        <v>9.2486913592467135E-2</v>
      </c>
      <c r="G1049" s="5" t="s">
        <v>46</v>
      </c>
      <c r="H1049" t="s">
        <v>53</v>
      </c>
    </row>
    <row r="1050" spans="1:8" x14ac:dyDescent="0.25">
      <c r="A1050">
        <v>8.2100000000000006E-2</v>
      </c>
      <c r="B1050">
        <v>573</v>
      </c>
      <c r="C1050">
        <v>0.23499999999999999</v>
      </c>
      <c r="D1050">
        <v>0.16669999999999999</v>
      </c>
      <c r="E1050" s="7">
        <v>0.99692784051898775</v>
      </c>
      <c r="F1050">
        <v>9.2298231964084085E-2</v>
      </c>
    </row>
    <row r="1051" spans="1:8" x14ac:dyDescent="0.25">
      <c r="A1051">
        <v>8.2100000000000006E-2</v>
      </c>
      <c r="B1051">
        <v>573</v>
      </c>
      <c r="C1051">
        <v>0.23499999999999999</v>
      </c>
      <c r="D1051">
        <v>0.45</v>
      </c>
      <c r="E1051" s="7">
        <v>0.99175126225102184</v>
      </c>
      <c r="F1051">
        <v>9.1978874472600211E-2</v>
      </c>
    </row>
    <row r="1052" spans="1:8" x14ac:dyDescent="0.25">
      <c r="A1052">
        <v>8.2100000000000006E-2</v>
      </c>
      <c r="B1052">
        <v>573</v>
      </c>
      <c r="C1052">
        <v>0.23499999999999999</v>
      </c>
      <c r="D1052">
        <v>0.83330000000000004</v>
      </c>
      <c r="E1052" s="7">
        <v>0.98482901719054305</v>
      </c>
      <c r="F1052">
        <v>9.1549388602381196E-2</v>
      </c>
    </row>
    <row r="1053" spans="1:8" x14ac:dyDescent="0.25">
      <c r="A1053">
        <v>8.2100000000000006E-2</v>
      </c>
      <c r="B1053">
        <v>573</v>
      </c>
      <c r="C1053">
        <v>0.23499999999999999</v>
      </c>
      <c r="D1053">
        <v>1.7833000000000001</v>
      </c>
      <c r="E1053" s="7">
        <v>0.96806571057780488</v>
      </c>
      <c r="F1053">
        <v>9.0497748904658129E-2</v>
      </c>
    </row>
    <row r="1054" spans="1:8" x14ac:dyDescent="0.25">
      <c r="A1054">
        <v>8.2100000000000006E-2</v>
      </c>
      <c r="B1054">
        <v>573</v>
      </c>
      <c r="C1054">
        <v>0.23499999999999999</v>
      </c>
      <c r="D1054">
        <v>3.1166999999999998</v>
      </c>
      <c r="E1054" s="7">
        <v>0.945440706613355</v>
      </c>
      <c r="F1054">
        <v>8.9052276991636231E-2</v>
      </c>
    </row>
    <row r="1055" spans="1:8" x14ac:dyDescent="0.25">
      <c r="A1055">
        <v>8.2100000000000006E-2</v>
      </c>
      <c r="B1055">
        <v>573</v>
      </c>
      <c r="C1055">
        <v>0.23499999999999999</v>
      </c>
      <c r="D1055">
        <v>4.45</v>
      </c>
      <c r="E1055" s="7">
        <v>0.92381067275968543</v>
      </c>
      <c r="F1055">
        <v>8.764215816239275E-2</v>
      </c>
    </row>
    <row r="1056" spans="1:8" x14ac:dyDescent="0.25">
      <c r="A1056">
        <v>8.2100000000000006E-2</v>
      </c>
      <c r="B1056">
        <v>573</v>
      </c>
      <c r="C1056">
        <v>0.23499999999999999</v>
      </c>
      <c r="D1056">
        <v>5.7832999999999997</v>
      </c>
      <c r="E1056" s="7">
        <v>0.90311071246498964</v>
      </c>
      <c r="F1056">
        <v>8.6266677987428098E-2</v>
      </c>
    </row>
    <row r="1057" spans="1:6" x14ac:dyDescent="0.25">
      <c r="A1057">
        <v>8.2100000000000006E-2</v>
      </c>
      <c r="B1057">
        <v>573</v>
      </c>
      <c r="C1057">
        <v>0.23499999999999999</v>
      </c>
      <c r="D1057">
        <v>7.1166999999999998</v>
      </c>
      <c r="E1057" s="7">
        <v>0.88328141890231271</v>
      </c>
      <c r="F1057">
        <v>8.4925064984972945E-2</v>
      </c>
    </row>
    <row r="1058" spans="1:6" x14ac:dyDescent="0.25">
      <c r="A1058">
        <v>8.2100000000000006E-2</v>
      </c>
      <c r="B1058">
        <v>573</v>
      </c>
      <c r="C1058">
        <v>0.23499999999999999</v>
      </c>
      <c r="D1058">
        <v>8.4499999999999993</v>
      </c>
      <c r="E1058" s="7">
        <v>0.86427249761775704</v>
      </c>
      <c r="F1058">
        <v>8.3616797296944989E-2</v>
      </c>
    </row>
    <row r="1059" spans="1:6" x14ac:dyDescent="0.25">
      <c r="A1059">
        <v>8.2100000000000006E-2</v>
      </c>
      <c r="B1059">
        <v>573</v>
      </c>
      <c r="C1059">
        <v>0.23499999999999999</v>
      </c>
      <c r="D1059">
        <v>9.5</v>
      </c>
      <c r="E1059" s="7">
        <v>0.84984674118459735</v>
      </c>
      <c r="F1059">
        <v>8.2609412995712117E-2</v>
      </c>
    </row>
    <row r="1060" spans="1:6" x14ac:dyDescent="0.25">
      <c r="A1060">
        <v>8.2100000000000006E-2</v>
      </c>
      <c r="B1060">
        <v>573</v>
      </c>
      <c r="C1060">
        <v>0.23499999999999999</v>
      </c>
      <c r="D1060">
        <v>9.7833000000000006</v>
      </c>
      <c r="E1060" s="7">
        <v>0.84603338740185974</v>
      </c>
      <c r="F1060">
        <v>8.2341012752410084E-2</v>
      </c>
    </row>
    <row r="1061" spans="1:6" x14ac:dyDescent="0.25">
      <c r="A1061">
        <v>8.2100000000000006E-2</v>
      </c>
      <c r="B1061">
        <v>573</v>
      </c>
      <c r="C1061">
        <v>0.23499999999999999</v>
      </c>
      <c r="D1061">
        <v>11.1167</v>
      </c>
      <c r="E1061" s="7">
        <v>0.82851757298783857</v>
      </c>
      <c r="F1061">
        <v>8.1096832986138553E-2</v>
      </c>
    </row>
    <row r="1062" spans="1:6" x14ac:dyDescent="0.25">
      <c r="A1062">
        <v>8.2100000000000006E-2</v>
      </c>
      <c r="B1062">
        <v>573</v>
      </c>
      <c r="C1062">
        <v>0.23499999999999999</v>
      </c>
      <c r="D1062">
        <v>12.45</v>
      </c>
      <c r="E1062" s="7">
        <v>0.81168590335592106</v>
      </c>
      <c r="F1062">
        <v>7.9883641732612323E-2</v>
      </c>
    </row>
    <row r="1063" spans="1:6" x14ac:dyDescent="0.25">
      <c r="A1063">
        <f>A1062+((D1063-D1062)*60*0.005)</f>
        <v>0.19709000000000007</v>
      </c>
      <c r="B1063">
        <v>573</v>
      </c>
      <c r="C1063">
        <v>0.23499999999999999</v>
      </c>
      <c r="D1063">
        <v>12.833299999999999</v>
      </c>
      <c r="E1063" s="10">
        <v>0.80715874705127955</v>
      </c>
      <c r="F1063">
        <v>7.8005583733852427E-2</v>
      </c>
    </row>
    <row r="1064" spans="1:6" x14ac:dyDescent="0.25">
      <c r="A1064">
        <f t="shared" ref="A1064:A1072" si="42">A1063+((D1064-D1063)*60*0.005)</f>
        <v>0.59711000000000036</v>
      </c>
      <c r="B1064">
        <v>573</v>
      </c>
      <c r="C1064">
        <v>0.23499999999999999</v>
      </c>
      <c r="D1064">
        <v>14.166700000000001</v>
      </c>
      <c r="E1064" s="10">
        <v>0.79381567625057359</v>
      </c>
      <c r="F1064">
        <v>7.179929982390422E-2</v>
      </c>
    </row>
    <row r="1065" spans="1:6" x14ac:dyDescent="0.25">
      <c r="A1065">
        <f t="shared" si="42"/>
        <v>0.99710000000000021</v>
      </c>
      <c r="B1065">
        <v>573</v>
      </c>
      <c r="C1065">
        <v>0.23499999999999999</v>
      </c>
      <c r="D1065">
        <v>15.5</v>
      </c>
      <c r="E1065" s="10">
        <v>0.78260480488442297</v>
      </c>
      <c r="F1065">
        <v>6.6013256008759541E-2</v>
      </c>
    </row>
    <row r="1066" spans="1:6" x14ac:dyDescent="0.25">
      <c r="A1066">
        <f t="shared" si="42"/>
        <v>1.3970900000000006</v>
      </c>
      <c r="B1066">
        <f>B1065+((D1066-D1065)*60*0.1)</f>
        <v>580.99980000000005</v>
      </c>
      <c r="C1066">
        <v>0.23499999999999999</v>
      </c>
      <c r="D1066">
        <v>16.833300000000001</v>
      </c>
      <c r="E1066" s="10">
        <v>0.77111490234978286</v>
      </c>
      <c r="F1066">
        <v>7.5755938386024735E-2</v>
      </c>
    </row>
    <row r="1067" spans="1:6" x14ac:dyDescent="0.25">
      <c r="A1067">
        <f t="shared" si="42"/>
        <v>1.6391000000000004</v>
      </c>
      <c r="B1067">
        <f t="shared" ref="B1067:B1076" si="43">B1066+((D1067-D1066)*60*0.1)</f>
        <v>585.84</v>
      </c>
      <c r="C1067">
        <v>0.23499999999999999</v>
      </c>
      <c r="D1067">
        <v>17.64</v>
      </c>
      <c r="E1067" s="10">
        <v>0.76414705263020133</v>
      </c>
      <c r="F1067">
        <v>8.1547907682323978E-2</v>
      </c>
    </row>
    <row r="1068" spans="1:6" x14ac:dyDescent="0.25">
      <c r="A1068">
        <f t="shared" si="42"/>
        <v>1.79711</v>
      </c>
      <c r="B1068">
        <f t="shared" si="43"/>
        <v>589.00020000000006</v>
      </c>
      <c r="C1068">
        <v>0.23499999999999999</v>
      </c>
      <c r="D1068">
        <v>18.166699999999999</v>
      </c>
      <c r="E1068" s="10">
        <v>0.75960041642133125</v>
      </c>
      <c r="F1068">
        <v>8.5229966625544454E-2</v>
      </c>
    </row>
    <row r="1069" spans="1:6" x14ac:dyDescent="0.25">
      <c r="A1069">
        <f t="shared" si="42"/>
        <v>2.1971000000000003</v>
      </c>
      <c r="B1069">
        <f t="shared" si="43"/>
        <v>597.00000000000011</v>
      </c>
      <c r="C1069">
        <v>0.23499999999999999</v>
      </c>
      <c r="D1069">
        <v>19.5</v>
      </c>
      <c r="E1069" s="10">
        <v>0.74802795963069113</v>
      </c>
      <c r="F1069">
        <v>9.396999801014011E-2</v>
      </c>
    </row>
    <row r="1070" spans="1:6" x14ac:dyDescent="0.25">
      <c r="A1070">
        <f t="shared" si="42"/>
        <v>2.5970900000000006</v>
      </c>
      <c r="B1070">
        <f t="shared" si="43"/>
        <v>604.99980000000016</v>
      </c>
      <c r="C1070">
        <v>0.23499999999999999</v>
      </c>
      <c r="D1070">
        <v>20.833300000000001</v>
      </c>
      <c r="E1070" s="10">
        <v>0.73664366092160172</v>
      </c>
      <c r="F1070">
        <v>0.10150843487384961</v>
      </c>
    </row>
    <row r="1071" spans="1:6" x14ac:dyDescent="0.25">
      <c r="A1071">
        <f t="shared" si="42"/>
        <v>2.9971099999999997</v>
      </c>
      <c r="B1071">
        <f t="shared" si="43"/>
        <v>613.00020000000018</v>
      </c>
      <c r="C1071">
        <v>0.23499999999999999</v>
      </c>
      <c r="D1071">
        <v>22.166699999999999</v>
      </c>
      <c r="E1071" s="10">
        <v>0.72558162679586924</v>
      </c>
      <c r="F1071">
        <v>0.10736752335799156</v>
      </c>
    </row>
    <row r="1072" spans="1:6" x14ac:dyDescent="0.25">
      <c r="A1072">
        <f t="shared" si="42"/>
        <v>3.3971</v>
      </c>
      <c r="B1072">
        <f t="shared" si="43"/>
        <v>621.00000000000023</v>
      </c>
      <c r="C1072">
        <v>0.23499999999999999</v>
      </c>
      <c r="D1072">
        <v>23.5</v>
      </c>
      <c r="E1072" s="10">
        <v>0.71496043691938849</v>
      </c>
      <c r="F1072">
        <v>0.11110036478216047</v>
      </c>
    </row>
    <row r="1073" spans="1:8" x14ac:dyDescent="0.25">
      <c r="A1073">
        <f>A1072+((D1073-D1072)*60*0.005)</f>
        <v>3.5971099999999998</v>
      </c>
      <c r="B1073">
        <f t="shared" si="43"/>
        <v>625.00020000000018</v>
      </c>
      <c r="C1073">
        <v>0.23499999999999999</v>
      </c>
      <c r="D1073">
        <v>24.166699999999999</v>
      </c>
      <c r="E1073" s="10">
        <v>0.70981468909605139</v>
      </c>
      <c r="F1073">
        <v>0.11204590971259695</v>
      </c>
    </row>
    <row r="1074" spans="1:8" x14ac:dyDescent="0.25">
      <c r="A1074">
        <f t="shared" ref="A1074" si="44">A1073+((D1074-D1073)*60*0.005)</f>
        <v>3.7970900000000007</v>
      </c>
      <c r="B1074">
        <f t="shared" si="43"/>
        <v>628.99980000000016</v>
      </c>
      <c r="C1074">
        <v>0.23499999999999999</v>
      </c>
      <c r="D1074">
        <v>24.833300000000001</v>
      </c>
      <c r="E1074" s="10">
        <v>0.70480802850487512</v>
      </c>
      <c r="F1074">
        <v>0.11232952819558563</v>
      </c>
    </row>
    <row r="1075" spans="1:8" x14ac:dyDescent="0.25">
      <c r="A1075">
        <f>A1074+((D1075-D1074)*60*0.005)</f>
        <v>4.1971100000000003</v>
      </c>
      <c r="B1075">
        <f t="shared" si="43"/>
        <v>637.00020000000018</v>
      </c>
      <c r="C1075">
        <v>0.23499999999999999</v>
      </c>
      <c r="D1075">
        <v>26.166699999999999</v>
      </c>
      <c r="E1075" s="10">
        <v>0.6953360954884108</v>
      </c>
      <c r="F1075">
        <v>0.11083563954167595</v>
      </c>
    </row>
    <row r="1076" spans="1:8" x14ac:dyDescent="0.25">
      <c r="A1076">
        <f>A1075+((D1076-D1075)*60*0.005)</f>
        <v>4.5971000000000011</v>
      </c>
      <c r="B1076">
        <f t="shared" si="43"/>
        <v>645.00000000000023</v>
      </c>
      <c r="C1076">
        <v>0.23499999999999999</v>
      </c>
      <c r="D1076">
        <v>27.5</v>
      </c>
      <c r="E1076" s="10">
        <v>0.6865302884814104</v>
      </c>
      <c r="F1076">
        <v>0.10655926043629603</v>
      </c>
    </row>
    <row r="1077" spans="1:8" x14ac:dyDescent="0.25">
      <c r="A1077">
        <f>A1076+((D1077-D1076)*60*0.005)</f>
        <v>4.7971100000000009</v>
      </c>
      <c r="B1077">
        <v>648</v>
      </c>
      <c r="C1077">
        <v>0.23499999999999999</v>
      </c>
      <c r="D1077">
        <v>28.166699999999999</v>
      </c>
      <c r="E1077" s="10">
        <v>0.68238887317723929</v>
      </c>
      <c r="F1077">
        <v>0.1022141281655068</v>
      </c>
    </row>
    <row r="1078" spans="1:8" x14ac:dyDescent="0.25">
      <c r="A1078">
        <v>4.8888888890000004</v>
      </c>
      <c r="B1078">
        <v>648</v>
      </c>
      <c r="C1078">
        <v>0.23499999999999999</v>
      </c>
      <c r="D1078">
        <v>29.5</v>
      </c>
      <c r="E1078" s="10">
        <v>0.67457362408539301</v>
      </c>
      <c r="F1078">
        <v>9.7755734708240644E-2</v>
      </c>
    </row>
    <row r="1079" spans="1:8" x14ac:dyDescent="0.25">
      <c r="A1079">
        <v>4.8888888890000004</v>
      </c>
      <c r="B1079">
        <v>648</v>
      </c>
      <c r="C1079">
        <v>0.23499999999999999</v>
      </c>
      <c r="D1079">
        <v>30.5</v>
      </c>
      <c r="E1079" s="10">
        <v>0.66882388966182638</v>
      </c>
      <c r="F1079">
        <v>9.7002573402871925E-2</v>
      </c>
    </row>
    <row r="1080" spans="1:8" x14ac:dyDescent="0.25">
      <c r="A1080" s="5">
        <v>1.643</v>
      </c>
      <c r="B1080" s="5">
        <v>648</v>
      </c>
      <c r="C1080" s="5">
        <v>0.46899999999999997</v>
      </c>
      <c r="D1080" s="5">
        <v>0</v>
      </c>
      <c r="E1080" s="5">
        <v>0.99999470654869904</v>
      </c>
      <c r="F1080" s="5">
        <v>0.18101679315446131</v>
      </c>
      <c r="G1080" s="5" t="s">
        <v>47</v>
      </c>
      <c r="H1080" t="s">
        <v>51</v>
      </c>
    </row>
    <row r="1081" spans="1:8" x14ac:dyDescent="0.25">
      <c r="A1081">
        <v>1.643</v>
      </c>
      <c r="B1081">
        <v>648</v>
      </c>
      <c r="C1081">
        <v>0.46899999999999997</v>
      </c>
      <c r="D1081">
        <v>0.33329999999999999</v>
      </c>
      <c r="E1081" s="7">
        <v>0.98264548915236938</v>
      </c>
      <c r="F1081">
        <v>0.18393968067424191</v>
      </c>
    </row>
    <row r="1082" spans="1:8" x14ac:dyDescent="0.25">
      <c r="A1082">
        <v>1.643</v>
      </c>
      <c r="B1082">
        <v>648</v>
      </c>
      <c r="C1082">
        <v>0.46899999999999997</v>
      </c>
      <c r="D1082">
        <v>0.66669999999999996</v>
      </c>
      <c r="E1082" s="7">
        <v>0.96585986676380697</v>
      </c>
      <c r="F1082">
        <v>0.18680516197743841</v>
      </c>
    </row>
    <row r="1083" spans="1:8" x14ac:dyDescent="0.25">
      <c r="A1083">
        <v>1.643</v>
      </c>
      <c r="B1083">
        <v>648</v>
      </c>
      <c r="C1083">
        <v>0.46899999999999997</v>
      </c>
      <c r="D1083">
        <v>1</v>
      </c>
      <c r="E1083" s="7">
        <v>0.94962077364500208</v>
      </c>
      <c r="F1083">
        <v>0.18961061194588638</v>
      </c>
    </row>
    <row r="1084" spans="1:8" x14ac:dyDescent="0.25">
      <c r="A1084">
        <v>1.643</v>
      </c>
      <c r="B1084">
        <v>648</v>
      </c>
      <c r="C1084">
        <v>0.46899999999999997</v>
      </c>
      <c r="D1084">
        <v>1.3332999999999999</v>
      </c>
      <c r="E1084" s="7">
        <v>0.93389765068909336</v>
      </c>
      <c r="F1084">
        <v>0.1923561495516439</v>
      </c>
    </row>
    <row r="1085" spans="1:8" x14ac:dyDescent="0.25">
      <c r="A1085">
        <v>1.643</v>
      </c>
      <c r="B1085">
        <v>648</v>
      </c>
      <c r="C1085">
        <v>0.46899999999999997</v>
      </c>
      <c r="D1085">
        <v>1.6667000000000001</v>
      </c>
      <c r="E1085" s="7">
        <v>0.91866211797158825</v>
      </c>
      <c r="F1085">
        <v>0.19504196753680719</v>
      </c>
    </row>
    <row r="1086" spans="1:8" x14ac:dyDescent="0.25">
      <c r="A1086">
        <v>1.643</v>
      </c>
      <c r="B1086">
        <v>648</v>
      </c>
      <c r="C1086">
        <v>0.46899999999999997</v>
      </c>
      <c r="D1086">
        <v>2</v>
      </c>
      <c r="E1086" s="7">
        <v>0.90390086955429494</v>
      </c>
      <c r="F1086">
        <v>0.19766598608148694</v>
      </c>
    </row>
    <row r="1087" spans="1:8" x14ac:dyDescent="0.25">
      <c r="A1087">
        <v>1.643</v>
      </c>
      <c r="B1087">
        <v>648</v>
      </c>
      <c r="C1087">
        <v>0.46899999999999997</v>
      </c>
      <c r="D1087">
        <v>2.3332999999999999</v>
      </c>
      <c r="E1087" s="7">
        <v>0.88958815834118632</v>
      </c>
      <c r="F1087">
        <v>0.20022867671664618</v>
      </c>
    </row>
    <row r="1088" spans="1:8" x14ac:dyDescent="0.25">
      <c r="A1088">
        <v>1.643</v>
      </c>
      <c r="B1088">
        <v>648</v>
      </c>
      <c r="C1088">
        <v>0.46899999999999997</v>
      </c>
      <c r="D1088">
        <v>2.6667000000000001</v>
      </c>
      <c r="E1088" s="7">
        <v>0.87570001394125518</v>
      </c>
      <c r="F1088">
        <v>0.20273055358748376</v>
      </c>
    </row>
    <row r="1089" spans="1:6" x14ac:dyDescent="0.25">
      <c r="A1089">
        <v>1.643</v>
      </c>
      <c r="B1089">
        <v>648</v>
      </c>
      <c r="C1089">
        <v>0.46899999999999997</v>
      </c>
      <c r="D1089">
        <v>3</v>
      </c>
      <c r="E1089" s="7">
        <v>0.862226044334793</v>
      </c>
      <c r="F1089">
        <v>0.20516999631225422</v>
      </c>
    </row>
    <row r="1090" spans="1:6" x14ac:dyDescent="0.25">
      <c r="A1090">
        <v>1.643</v>
      </c>
      <c r="B1090">
        <v>648</v>
      </c>
      <c r="C1090">
        <v>0.46899999999999997</v>
      </c>
      <c r="D1090">
        <v>3.3332999999999999</v>
      </c>
      <c r="E1090" s="7">
        <v>0.84914436914241598</v>
      </c>
      <c r="F1090">
        <v>0.20754774437733059</v>
      </c>
    </row>
    <row r="1091" spans="1:6" x14ac:dyDescent="0.25">
      <c r="A1091">
        <v>1.643</v>
      </c>
      <c r="B1091">
        <v>648</v>
      </c>
      <c r="C1091">
        <v>0.46899999999999997</v>
      </c>
      <c r="D1091">
        <v>3.6667000000000001</v>
      </c>
      <c r="E1091" s="7">
        <v>0.8364345718265217</v>
      </c>
      <c r="F1091">
        <v>0.20986455499121937</v>
      </c>
    </row>
    <row r="1092" spans="1:6" x14ac:dyDescent="0.25">
      <c r="A1092">
        <v>1.643</v>
      </c>
      <c r="B1092">
        <v>648</v>
      </c>
      <c r="C1092">
        <v>0.46899999999999997</v>
      </c>
      <c r="D1092">
        <v>4</v>
      </c>
      <c r="E1092" s="7">
        <v>0.82408853764490697</v>
      </c>
      <c r="F1092">
        <v>0.21211919447048025</v>
      </c>
    </row>
    <row r="1093" spans="1:6" x14ac:dyDescent="0.25">
      <c r="A1093">
        <v>1.643</v>
      </c>
      <c r="B1093">
        <v>648</v>
      </c>
      <c r="C1093">
        <v>0.46899999999999997</v>
      </c>
      <c r="D1093">
        <v>4.3333000000000004</v>
      </c>
      <c r="E1093" s="7">
        <v>0.81208752475036161</v>
      </c>
      <c r="F1093">
        <v>0.21431260087188408</v>
      </c>
    </row>
    <row r="1094" spans="1:6" x14ac:dyDescent="0.25">
      <c r="A1094">
        <f>A1093+((D1094-D1093)*60*0.0025)</f>
        <v>1.668005</v>
      </c>
      <c r="B1094">
        <v>648</v>
      </c>
      <c r="C1094">
        <v>0.46899999999999997</v>
      </c>
      <c r="D1094">
        <v>4.5</v>
      </c>
      <c r="E1094" s="10">
        <v>0.80627533767943671</v>
      </c>
      <c r="F1094">
        <v>0.21689446969260615</v>
      </c>
    </row>
    <row r="1095" spans="1:6" x14ac:dyDescent="0.25">
      <c r="A1095">
        <f t="shared" ref="A1095:A1100" si="45">A1094+((D1095-D1094)*60*0.0025)</f>
        <v>1.718</v>
      </c>
      <c r="B1095">
        <v>648</v>
      </c>
      <c r="C1095">
        <v>0.46899999999999997</v>
      </c>
      <c r="D1095">
        <v>4.8333000000000004</v>
      </c>
      <c r="E1095" s="10">
        <v>0.79513982502377367</v>
      </c>
      <c r="F1095">
        <v>0.22184220993169723</v>
      </c>
    </row>
    <row r="1096" spans="1:6" x14ac:dyDescent="0.25">
      <c r="A1096">
        <f t="shared" si="45"/>
        <v>2.0730049999999998</v>
      </c>
      <c r="B1096">
        <v>648</v>
      </c>
      <c r="C1096">
        <v>0.46899999999999997</v>
      </c>
      <c r="D1096">
        <v>7.2</v>
      </c>
      <c r="E1096" s="10">
        <v>0.7335544374167301</v>
      </c>
      <c r="F1096">
        <v>0.24811693651664576</v>
      </c>
    </row>
    <row r="1097" spans="1:6" x14ac:dyDescent="0.25">
      <c r="A1097">
        <f t="shared" si="45"/>
        <v>2.3179999999999996</v>
      </c>
      <c r="B1097">
        <v>648</v>
      </c>
      <c r="C1097">
        <v>0.46899999999999997</v>
      </c>
      <c r="D1097">
        <v>8.8332999999999995</v>
      </c>
      <c r="E1097" s="10">
        <v>0.69986684852907299</v>
      </c>
      <c r="F1097">
        <v>0.25791049755242512</v>
      </c>
    </row>
    <row r="1098" spans="1:6" x14ac:dyDescent="0.25">
      <c r="A1098">
        <f t="shared" si="45"/>
        <v>2.5180099999999999</v>
      </c>
      <c r="B1098">
        <v>648</v>
      </c>
      <c r="C1098">
        <v>0.46899999999999997</v>
      </c>
      <c r="D1098">
        <v>10.166700000000001</v>
      </c>
      <c r="E1098" s="10">
        <v>0.67660130619303638</v>
      </c>
      <c r="F1098">
        <v>0.26098985474452291</v>
      </c>
    </row>
    <row r="1099" spans="1:6" x14ac:dyDescent="0.25">
      <c r="A1099">
        <f t="shared" si="45"/>
        <v>2.7030049999999997</v>
      </c>
      <c r="B1099">
        <v>648</v>
      </c>
      <c r="C1099">
        <v>0.46899999999999997</v>
      </c>
      <c r="D1099">
        <v>11.4</v>
      </c>
      <c r="E1099" s="10">
        <v>0.65793618660100783</v>
      </c>
      <c r="F1099">
        <v>0.26030324899423118</v>
      </c>
    </row>
    <row r="1100" spans="1:6" x14ac:dyDescent="0.25">
      <c r="A1100">
        <f t="shared" si="45"/>
        <v>2.9179999999999997</v>
      </c>
      <c r="B1100">
        <v>648</v>
      </c>
      <c r="C1100">
        <v>0.46899999999999997</v>
      </c>
      <c r="D1100">
        <v>12.833299999999999</v>
      </c>
      <c r="E1100" s="10">
        <v>0.63928239336836989</v>
      </c>
      <c r="F1100">
        <v>0.25588324038476135</v>
      </c>
    </row>
    <row r="1101" spans="1:6" x14ac:dyDescent="0.25">
      <c r="A1101">
        <f>A1100+((D1101-D1100)*60*0.0025)</f>
        <v>3.1180099999999999</v>
      </c>
      <c r="B1101">
        <v>648</v>
      </c>
      <c r="C1101">
        <v>0.46899999999999997</v>
      </c>
      <c r="D1101">
        <v>14.166700000000001</v>
      </c>
      <c r="E1101" s="10">
        <v>0.62419948767173306</v>
      </c>
      <c r="F1101">
        <v>0.24893649214093894</v>
      </c>
    </row>
    <row r="1102" spans="1:6" x14ac:dyDescent="0.25">
      <c r="A1102">
        <f t="shared" ref="A1102:A1107" si="46">A1101+((D1102-D1101)*60*0.0025)</f>
        <v>3.3180049999999999</v>
      </c>
      <c r="B1102">
        <v>648</v>
      </c>
      <c r="C1102">
        <v>0.46899999999999997</v>
      </c>
      <c r="D1102">
        <v>15.5</v>
      </c>
      <c r="E1102" s="10">
        <v>0.61099785363141923</v>
      </c>
      <c r="F1102">
        <v>0.23991020991551582</v>
      </c>
    </row>
    <row r="1103" spans="1:6" x14ac:dyDescent="0.25">
      <c r="A1103">
        <f t="shared" si="46"/>
        <v>3.5180000000000002</v>
      </c>
      <c r="B1103">
        <v>648</v>
      </c>
      <c r="C1103">
        <v>0.46899999999999997</v>
      </c>
      <c r="D1103">
        <v>16.833300000000001</v>
      </c>
      <c r="E1103" s="10">
        <v>0.59938979956075578</v>
      </c>
      <c r="F1103">
        <v>0.22938722719969915</v>
      </c>
    </row>
    <row r="1104" spans="1:6" x14ac:dyDescent="0.25">
      <c r="A1104">
        <f t="shared" si="46"/>
        <v>3.639005</v>
      </c>
      <c r="B1104">
        <v>648</v>
      </c>
      <c r="C1104">
        <v>0.46899999999999997</v>
      </c>
      <c r="D1104">
        <v>17.64</v>
      </c>
      <c r="E1104" s="10">
        <v>0.59292648433394646</v>
      </c>
      <c r="F1104">
        <v>0.22248953897604792</v>
      </c>
    </row>
    <row r="1105" spans="1:8" x14ac:dyDescent="0.25">
      <c r="A1105">
        <f t="shared" si="46"/>
        <v>3.7180099999999996</v>
      </c>
      <c r="B1105">
        <v>648</v>
      </c>
      <c r="C1105">
        <v>0.46899999999999997</v>
      </c>
      <c r="D1105">
        <v>18.166699999999999</v>
      </c>
      <c r="E1105" s="10">
        <v>0.58892177404119173</v>
      </c>
      <c r="F1105">
        <v>0.21783123122978287</v>
      </c>
    </row>
    <row r="1106" spans="1:8" x14ac:dyDescent="0.25">
      <c r="A1106">
        <f t="shared" si="46"/>
        <v>3.918005</v>
      </c>
      <c r="B1106">
        <v>648</v>
      </c>
      <c r="C1106">
        <v>0.46899999999999997</v>
      </c>
      <c r="D1106">
        <v>19.5</v>
      </c>
      <c r="E1106" s="10">
        <v>0.57985033492687221</v>
      </c>
      <c r="F1106">
        <v>0.20575712499468835</v>
      </c>
    </row>
    <row r="1107" spans="1:8" x14ac:dyDescent="0.25">
      <c r="A1107">
        <f t="shared" si="46"/>
        <v>4.1180000000000003</v>
      </c>
      <c r="B1107">
        <v>648</v>
      </c>
      <c r="C1107">
        <v>0.46899999999999997</v>
      </c>
      <c r="D1107">
        <v>20.833300000000001</v>
      </c>
      <c r="E1107" s="10">
        <v>0.57178901391673942</v>
      </c>
      <c r="F1107">
        <v>0.19346443873188462</v>
      </c>
    </row>
    <row r="1108" spans="1:8" x14ac:dyDescent="0.25">
      <c r="A1108">
        <f>A1107+((D1108-D1107)*60*0.0025)</f>
        <v>4.3180100000000001</v>
      </c>
      <c r="B1108">
        <v>648</v>
      </c>
      <c r="C1108">
        <v>0.46899999999999997</v>
      </c>
      <c r="D1108">
        <v>22.166699999999999</v>
      </c>
      <c r="E1108" s="10">
        <v>0.56460502103892907</v>
      </c>
      <c r="F1108">
        <v>0.18121771908176534</v>
      </c>
    </row>
    <row r="1109" spans="1:8" x14ac:dyDescent="0.25">
      <c r="A1109">
        <f>A1108+((D1109-D1108)*60*0.0025)</f>
        <v>4.5180050000000005</v>
      </c>
      <c r="B1109">
        <v>648</v>
      </c>
      <c r="C1109">
        <v>0.46899999999999997</v>
      </c>
      <c r="D1109">
        <v>23.5</v>
      </c>
      <c r="E1109" s="10">
        <v>0.55818799153832277</v>
      </c>
      <c r="F1109">
        <v>0.16921758655746724</v>
      </c>
    </row>
    <row r="1110" spans="1:8" x14ac:dyDescent="0.25">
      <c r="A1110">
        <f>A1109+((D1110-D1109)*60*0.0025)</f>
        <v>4.6180099999999999</v>
      </c>
      <c r="B1110">
        <v>648</v>
      </c>
      <c r="C1110">
        <v>0.46899999999999997</v>
      </c>
      <c r="D1110">
        <v>24.166699999999999</v>
      </c>
      <c r="E1110" s="10">
        <v>0.55516923359744008</v>
      </c>
      <c r="F1110">
        <v>0.16334068420057718</v>
      </c>
    </row>
    <row r="1111" spans="1:8" x14ac:dyDescent="0.25">
      <c r="A1111">
        <f>A1110+((D1111-D1110)*60*0.0025)</f>
        <v>4.718</v>
      </c>
      <c r="B1111">
        <v>648</v>
      </c>
      <c r="C1111">
        <v>0.46899999999999997</v>
      </c>
      <c r="D1111">
        <v>24.833300000000001</v>
      </c>
      <c r="E1111" s="10">
        <v>0.55231248888397999</v>
      </c>
      <c r="F1111">
        <v>0.15757718249458516</v>
      </c>
    </row>
    <row r="1112" spans="1:8" x14ac:dyDescent="0.25">
      <c r="A1112">
        <v>4.8888888890000004</v>
      </c>
      <c r="B1112">
        <v>648</v>
      </c>
      <c r="C1112">
        <v>0.46899999999999997</v>
      </c>
      <c r="D1112">
        <v>26.166699999999999</v>
      </c>
      <c r="E1112" s="10">
        <v>0.54709376158253298</v>
      </c>
      <c r="F1112">
        <v>0.14786948095002034</v>
      </c>
    </row>
    <row r="1113" spans="1:8" x14ac:dyDescent="0.25">
      <c r="A1113">
        <v>4.8888888890000004</v>
      </c>
      <c r="B1113">
        <v>648</v>
      </c>
      <c r="C1113">
        <v>0.46899999999999997</v>
      </c>
      <c r="D1113">
        <v>27.5</v>
      </c>
      <c r="E1113" s="10">
        <v>0.54196922842098161</v>
      </c>
      <c r="F1113">
        <v>0.14675368941903724</v>
      </c>
    </row>
    <row r="1114" spans="1:8" x14ac:dyDescent="0.25">
      <c r="A1114">
        <v>4.8888888890000004</v>
      </c>
      <c r="B1114">
        <v>648</v>
      </c>
      <c r="C1114">
        <v>0.46899999999999997</v>
      </c>
      <c r="D1114">
        <v>28.166699999999999</v>
      </c>
      <c r="E1114" s="10">
        <v>0.53944117184174489</v>
      </c>
      <c r="F1114">
        <v>0.14620108615903374</v>
      </c>
    </row>
    <row r="1115" spans="1:8" x14ac:dyDescent="0.25">
      <c r="A1115">
        <v>4.8888888890000004</v>
      </c>
      <c r="B1115">
        <v>648</v>
      </c>
      <c r="C1115">
        <v>0.46899999999999997</v>
      </c>
      <c r="D1115">
        <v>29.5</v>
      </c>
      <c r="E1115" s="10">
        <v>0.5344527323006999</v>
      </c>
      <c r="F1115">
        <v>0.1451065000976885</v>
      </c>
    </row>
    <row r="1116" spans="1:8" x14ac:dyDescent="0.25">
      <c r="A1116">
        <v>4.8888888890000004</v>
      </c>
      <c r="B1116">
        <v>648</v>
      </c>
      <c r="C1116">
        <v>0.46899999999999997</v>
      </c>
      <c r="D1116">
        <v>30.5</v>
      </c>
      <c r="E1116" s="10">
        <v>0.53076904058038721</v>
      </c>
      <c r="F1116">
        <v>0.14429465842450678</v>
      </c>
    </row>
    <row r="1117" spans="1:8" x14ac:dyDescent="0.25">
      <c r="A1117" s="5">
        <v>1.643</v>
      </c>
      <c r="B1117" s="5">
        <v>673</v>
      </c>
      <c r="C1117" s="5">
        <v>0.46899999999999997</v>
      </c>
      <c r="D1117" s="5">
        <v>0</v>
      </c>
      <c r="E1117" s="5">
        <v>0.9999916957108701</v>
      </c>
      <c r="F1117" s="5">
        <v>0.16112181372415429</v>
      </c>
      <c r="G1117" s="5" t="s">
        <v>48</v>
      </c>
      <c r="H1117" t="s">
        <v>51</v>
      </c>
    </row>
    <row r="1118" spans="1:8" x14ac:dyDescent="0.25">
      <c r="A1118">
        <v>1.643</v>
      </c>
      <c r="B1118">
        <v>673</v>
      </c>
      <c r="C1118">
        <v>0.46899999999999997</v>
      </c>
      <c r="D1118">
        <v>0.33329999999999999</v>
      </c>
      <c r="E1118" s="7">
        <v>0.97303001260267141</v>
      </c>
      <c r="F1118">
        <v>0.16537741659640909</v>
      </c>
    </row>
    <row r="1119" spans="1:8" x14ac:dyDescent="0.25">
      <c r="A1119">
        <v>1.643</v>
      </c>
      <c r="B1119">
        <v>673</v>
      </c>
      <c r="C1119">
        <v>0.46899999999999997</v>
      </c>
      <c r="D1119">
        <v>0.66669999999999996</v>
      </c>
      <c r="E1119" s="7">
        <v>0.9474221022048076</v>
      </c>
      <c r="F1119">
        <v>0.16961466334416636</v>
      </c>
    </row>
    <row r="1120" spans="1:8" x14ac:dyDescent="0.25">
      <c r="A1120">
        <v>1.643</v>
      </c>
      <c r="B1120">
        <v>673</v>
      </c>
      <c r="C1120">
        <v>0.46899999999999997</v>
      </c>
      <c r="D1120">
        <v>1</v>
      </c>
      <c r="E1120" s="7">
        <v>0.9230840610127361</v>
      </c>
      <c r="F1120">
        <v>0.17382357965869163</v>
      </c>
    </row>
    <row r="1121" spans="1:6" x14ac:dyDescent="0.25">
      <c r="A1121">
        <v>1.643</v>
      </c>
      <c r="B1121">
        <v>673</v>
      </c>
      <c r="C1121">
        <v>0.46899999999999997</v>
      </c>
      <c r="D1121">
        <v>1.3332999999999999</v>
      </c>
      <c r="E1121" s="7">
        <v>0.89991812713214181</v>
      </c>
      <c r="F1121">
        <v>0.17799864741118893</v>
      </c>
    </row>
    <row r="1122" spans="1:6" x14ac:dyDescent="0.25">
      <c r="A1122">
        <v>1.643</v>
      </c>
      <c r="B1122">
        <v>673</v>
      </c>
      <c r="C1122">
        <v>0.46899999999999997</v>
      </c>
      <c r="D1122">
        <v>1.6667000000000001</v>
      </c>
      <c r="E1122" s="7">
        <v>0.87783623477298667</v>
      </c>
      <c r="F1122">
        <v>0.18213489619543416</v>
      </c>
    </row>
    <row r="1123" spans="1:6" x14ac:dyDescent="0.25">
      <c r="A1123">
        <v>1.643</v>
      </c>
      <c r="B1123">
        <v>673</v>
      </c>
      <c r="C1123">
        <v>0.46899999999999997</v>
      </c>
      <c r="D1123">
        <v>2</v>
      </c>
      <c r="E1123" s="7">
        <v>0.85677736865853371</v>
      </c>
      <c r="F1123">
        <v>0.18622427985543341</v>
      </c>
    </row>
    <row r="1124" spans="1:6" x14ac:dyDescent="0.25">
      <c r="A1124">
        <v>1.643</v>
      </c>
      <c r="B1124">
        <v>673</v>
      </c>
      <c r="C1124">
        <v>0.46899999999999997</v>
      </c>
      <c r="D1124">
        <v>2.3332999999999999</v>
      </c>
      <c r="E1124" s="7">
        <v>0.83666705064008173</v>
      </c>
      <c r="F1124">
        <v>0.19026295231878174</v>
      </c>
    </row>
    <row r="1125" spans="1:6" x14ac:dyDescent="0.25">
      <c r="A1125">
        <v>1.643</v>
      </c>
      <c r="B1125">
        <v>673</v>
      </c>
      <c r="C1125">
        <v>0.46899999999999997</v>
      </c>
      <c r="D1125">
        <v>2.6667000000000001</v>
      </c>
      <c r="E1125" s="7">
        <v>0.81743778867541272</v>
      </c>
      <c r="F1125">
        <v>0.19424754307547479</v>
      </c>
    </row>
    <row r="1126" spans="1:6" x14ac:dyDescent="0.25">
      <c r="A1126">
        <v>1.643</v>
      </c>
      <c r="B1126">
        <v>673</v>
      </c>
      <c r="C1126">
        <v>0.46899999999999997</v>
      </c>
      <c r="D1126">
        <v>3</v>
      </c>
      <c r="E1126" s="7">
        <v>0.7990444816602893</v>
      </c>
      <c r="F1126">
        <v>0.19817158085711459</v>
      </c>
    </row>
    <row r="1127" spans="1:6" x14ac:dyDescent="0.25">
      <c r="A1127">
        <v>1.643</v>
      </c>
      <c r="B1127">
        <v>673</v>
      </c>
      <c r="C1127">
        <v>0.46899999999999997</v>
      </c>
      <c r="D1127">
        <v>3.3332999999999999</v>
      </c>
      <c r="E1127" s="7">
        <v>0.78142930005310041</v>
      </c>
      <c r="F1127">
        <v>0.20203263463897916</v>
      </c>
    </row>
    <row r="1128" spans="1:6" x14ac:dyDescent="0.25">
      <c r="A1128">
        <v>1.643</v>
      </c>
      <c r="B1128">
        <v>673</v>
      </c>
      <c r="C1128">
        <v>0.46899999999999997</v>
      </c>
      <c r="D1128">
        <v>3.6667000000000001</v>
      </c>
      <c r="E1128" s="7">
        <v>0.7645395669469176</v>
      </c>
      <c r="F1128">
        <v>0.20582861283551623</v>
      </c>
    </row>
    <row r="1129" spans="1:6" x14ac:dyDescent="0.25">
      <c r="A1129">
        <v>1.643</v>
      </c>
      <c r="B1129">
        <v>673</v>
      </c>
      <c r="C1129">
        <v>0.46899999999999997</v>
      </c>
      <c r="D1129">
        <v>4</v>
      </c>
      <c r="E1129" s="7">
        <v>0.74834148573051718</v>
      </c>
      <c r="F1129">
        <v>0.20955440333293968</v>
      </c>
    </row>
    <row r="1130" spans="1:6" x14ac:dyDescent="0.25">
      <c r="A1130">
        <v>1.643</v>
      </c>
      <c r="B1130">
        <v>673</v>
      </c>
      <c r="C1130">
        <v>0.46899999999999997</v>
      </c>
      <c r="D1130">
        <v>4.3333000000000004</v>
      </c>
      <c r="E1130" s="7">
        <v>0.73278939524704867</v>
      </c>
      <c r="F1130">
        <v>0.21320867846100439</v>
      </c>
    </row>
    <row r="1131" spans="1:6" x14ac:dyDescent="0.25">
      <c r="A1131">
        <f>(4.888888889-1.643)/10+A1130</f>
        <v>1.9675888888999999</v>
      </c>
      <c r="B1131">
        <v>673</v>
      </c>
      <c r="C1131">
        <v>0.46899999999999997</v>
      </c>
      <c r="D1131">
        <v>4.5</v>
      </c>
      <c r="E1131" s="10">
        <v>0.72631540937316741</v>
      </c>
      <c r="F1131">
        <v>0.24184367926213401</v>
      </c>
    </row>
    <row r="1132" spans="1:6" x14ac:dyDescent="0.25">
      <c r="A1132">
        <f t="shared" ref="A1132:A1140" si="47">(4.888888889-1.643)/10+A1131</f>
        <v>2.2921777778000001</v>
      </c>
      <c r="B1132">
        <v>673</v>
      </c>
      <c r="C1132">
        <v>0.46899999999999997</v>
      </c>
      <c r="D1132">
        <v>4.8333000000000004</v>
      </c>
      <c r="E1132" s="10">
        <v>0.71548004594962944</v>
      </c>
      <c r="F1132">
        <v>0.26833560153024122</v>
      </c>
    </row>
    <row r="1133" spans="1:6" x14ac:dyDescent="0.25">
      <c r="A1133">
        <f t="shared" si="47"/>
        <v>2.6167666667000002</v>
      </c>
      <c r="B1133">
        <v>673</v>
      </c>
      <c r="C1133">
        <v>0.46899999999999997</v>
      </c>
      <c r="D1133">
        <v>7.2</v>
      </c>
      <c r="E1133" s="10">
        <v>0.65573446747252229</v>
      </c>
      <c r="F1133">
        <v>0.29475303029038497</v>
      </c>
    </row>
    <row r="1134" spans="1:6" x14ac:dyDescent="0.25">
      <c r="A1134">
        <f t="shared" si="47"/>
        <v>2.9413555556000004</v>
      </c>
      <c r="B1134">
        <v>673</v>
      </c>
      <c r="C1134">
        <v>0.46899999999999997</v>
      </c>
      <c r="D1134">
        <v>8.8332999999999995</v>
      </c>
      <c r="E1134" s="10">
        <v>0.62472981230371016</v>
      </c>
      <c r="F1134">
        <v>0.3031328574224188</v>
      </c>
    </row>
    <row r="1135" spans="1:6" x14ac:dyDescent="0.25">
      <c r="A1135">
        <f t="shared" si="47"/>
        <v>3.2659444445000005</v>
      </c>
      <c r="B1135">
        <v>673</v>
      </c>
      <c r="C1135">
        <v>0.46899999999999997</v>
      </c>
      <c r="D1135">
        <v>10.166700000000001</v>
      </c>
      <c r="E1135" s="10">
        <v>0.60467268016364284</v>
      </c>
      <c r="F1135">
        <v>0.29863607670121323</v>
      </c>
    </row>
    <row r="1136" spans="1:6" x14ac:dyDescent="0.25">
      <c r="A1136">
        <f t="shared" si="47"/>
        <v>3.5905333334000007</v>
      </c>
      <c r="B1136">
        <v>673</v>
      </c>
      <c r="C1136">
        <v>0.46899999999999997</v>
      </c>
      <c r="D1136">
        <v>11.4</v>
      </c>
      <c r="E1136" s="10">
        <v>0.58964054880113104</v>
      </c>
      <c r="F1136">
        <v>0.28450042291342126</v>
      </c>
    </row>
    <row r="1137" spans="1:6" x14ac:dyDescent="0.25">
      <c r="A1137">
        <f t="shared" si="47"/>
        <v>3.9151222223000008</v>
      </c>
      <c r="B1137">
        <v>673</v>
      </c>
      <c r="C1137">
        <v>0.46899999999999997</v>
      </c>
      <c r="D1137">
        <v>12.833299999999999</v>
      </c>
      <c r="E1137" s="10">
        <v>0.5753738015221932</v>
      </c>
      <c r="F1137">
        <v>0.26329772496412668</v>
      </c>
    </row>
    <row r="1138" spans="1:6" x14ac:dyDescent="0.25">
      <c r="A1138">
        <f t="shared" si="47"/>
        <v>4.239711111200001</v>
      </c>
      <c r="B1138">
        <v>673</v>
      </c>
      <c r="C1138">
        <v>0.46899999999999997</v>
      </c>
      <c r="D1138">
        <v>14.166700000000001</v>
      </c>
      <c r="E1138" s="10">
        <v>0.56447188857323616</v>
      </c>
      <c r="F1138">
        <v>0.23859876047978779</v>
      </c>
    </row>
    <row r="1139" spans="1:6" x14ac:dyDescent="0.25">
      <c r="A1139">
        <f t="shared" si="47"/>
        <v>4.5643000001000011</v>
      </c>
      <c r="B1139">
        <v>673</v>
      </c>
      <c r="C1139">
        <v>0.46899999999999997</v>
      </c>
      <c r="D1139">
        <v>15.5</v>
      </c>
      <c r="E1139" s="10">
        <v>0.5554455003438028</v>
      </c>
      <c r="F1139">
        <v>0.21268984153421863</v>
      </c>
    </row>
    <row r="1140" spans="1:6" x14ac:dyDescent="0.25">
      <c r="A1140">
        <f t="shared" si="47"/>
        <v>4.8888888890000013</v>
      </c>
      <c r="B1140">
        <v>673</v>
      </c>
      <c r="C1140">
        <v>0.46899999999999997</v>
      </c>
      <c r="D1140">
        <v>16.833300000000001</v>
      </c>
      <c r="E1140" s="10">
        <v>0.5479317998856954</v>
      </c>
      <c r="F1140">
        <v>0.18729054182708998</v>
      </c>
    </row>
    <row r="1141" spans="1:6" x14ac:dyDescent="0.25">
      <c r="A1141">
        <v>4.8888888890000004</v>
      </c>
      <c r="B1141">
        <v>673</v>
      </c>
      <c r="C1141">
        <v>0.46899999999999997</v>
      </c>
      <c r="D1141">
        <v>17.64</v>
      </c>
      <c r="E1141" s="10">
        <v>0.5434797228907271</v>
      </c>
      <c r="F1141">
        <v>0.18611597767360941</v>
      </c>
    </row>
    <row r="1142" spans="1:6" x14ac:dyDescent="0.25">
      <c r="A1142">
        <v>4.8888888890000004</v>
      </c>
      <c r="B1142">
        <v>673</v>
      </c>
      <c r="C1142">
        <v>0.46899999999999997</v>
      </c>
      <c r="D1142">
        <v>18.166699999999999</v>
      </c>
      <c r="E1142" s="10">
        <v>0.54061021007458665</v>
      </c>
      <c r="F1142">
        <v>0.1853554423705269</v>
      </c>
    </row>
    <row r="1143" spans="1:6" x14ac:dyDescent="0.25">
      <c r="A1143">
        <v>4.8888888890000004</v>
      </c>
      <c r="B1143">
        <v>673</v>
      </c>
      <c r="C1143">
        <v>0.46899999999999997</v>
      </c>
      <c r="D1143">
        <v>19.5</v>
      </c>
      <c r="E1143" s="10">
        <v>0.53347461204969471</v>
      </c>
      <c r="F1143">
        <v>0.18345238352239346</v>
      </c>
    </row>
    <row r="1144" spans="1:6" x14ac:dyDescent="0.25">
      <c r="A1144">
        <v>4.8888888890000004</v>
      </c>
      <c r="B1144">
        <v>673</v>
      </c>
      <c r="C1144">
        <v>0.46899999999999997</v>
      </c>
      <c r="D1144">
        <v>20.833300000000001</v>
      </c>
      <c r="E1144" s="10">
        <v>0.52651758658221426</v>
      </c>
      <c r="F1144">
        <v>0.18158071691242475</v>
      </c>
    </row>
    <row r="1145" spans="1:6" x14ac:dyDescent="0.25">
      <c r="A1145">
        <v>4.8888888890000004</v>
      </c>
      <c r="B1145">
        <v>673</v>
      </c>
      <c r="C1145">
        <v>0.46899999999999997</v>
      </c>
      <c r="D1145">
        <v>22.166699999999999</v>
      </c>
      <c r="E1145" s="10">
        <v>0.51973210034477835</v>
      </c>
      <c r="F1145">
        <v>0.17973979571547993</v>
      </c>
    </row>
    <row r="1146" spans="1:6" x14ac:dyDescent="0.25">
      <c r="A1146">
        <v>4.8888888890000004</v>
      </c>
      <c r="B1146">
        <v>673</v>
      </c>
      <c r="C1146">
        <v>0.46899999999999997</v>
      </c>
      <c r="D1146">
        <v>23.5</v>
      </c>
      <c r="E1146" s="10">
        <v>0.51311295247818178</v>
      </c>
      <c r="F1146">
        <v>0.17792938043150505</v>
      </c>
    </row>
    <row r="1147" spans="1:6" x14ac:dyDescent="0.25">
      <c r="A1147">
        <v>4.8888888890000004</v>
      </c>
      <c r="B1147">
        <v>673</v>
      </c>
      <c r="C1147">
        <v>0.46899999999999997</v>
      </c>
      <c r="D1147">
        <v>24.166699999999999</v>
      </c>
      <c r="E1147" s="10">
        <v>0.50986345768660646</v>
      </c>
      <c r="F1147">
        <v>0.17703533133390031</v>
      </c>
    </row>
    <row r="1148" spans="1:6" x14ac:dyDescent="0.25">
      <c r="A1148">
        <v>4.8888888890000004</v>
      </c>
      <c r="B1148">
        <v>673</v>
      </c>
      <c r="C1148">
        <v>0.46899999999999997</v>
      </c>
      <c r="D1148">
        <v>24.833300000000001</v>
      </c>
      <c r="E1148" s="10">
        <v>0.50665370358018424</v>
      </c>
      <c r="F1148">
        <v>0.17614881250626346</v>
      </c>
    </row>
    <row r="1149" spans="1:6" x14ac:dyDescent="0.25">
      <c r="A1149">
        <v>4.8888888890000004</v>
      </c>
      <c r="B1149">
        <v>673</v>
      </c>
      <c r="C1149">
        <v>0.46899999999999997</v>
      </c>
      <c r="D1149">
        <v>26.166699999999999</v>
      </c>
      <c r="E1149" s="10">
        <v>0.50034823924293703</v>
      </c>
      <c r="F1149">
        <v>0.17439744030146354</v>
      </c>
    </row>
    <row r="1150" spans="1:6" x14ac:dyDescent="0.25">
      <c r="A1150">
        <v>4.8888888890000004</v>
      </c>
      <c r="B1150">
        <v>673</v>
      </c>
      <c r="C1150">
        <v>0.46899999999999997</v>
      </c>
      <c r="D1150">
        <v>27.5</v>
      </c>
      <c r="E1150" s="10">
        <v>0.49419211878082742</v>
      </c>
      <c r="F1150">
        <v>0.17267500456718093</v>
      </c>
    </row>
    <row r="1151" spans="1:6" x14ac:dyDescent="0.25">
      <c r="A1151">
        <v>4.8888888890000004</v>
      </c>
      <c r="B1151">
        <v>673</v>
      </c>
      <c r="C1151">
        <v>0.46899999999999997</v>
      </c>
      <c r="D1151">
        <v>28.166699999999999</v>
      </c>
      <c r="E1151" s="10">
        <v>0.49116804210691939</v>
      </c>
      <c r="F1151">
        <v>0.17182436176753635</v>
      </c>
    </row>
    <row r="1152" spans="1:6" x14ac:dyDescent="0.25">
      <c r="A1152">
        <v>4.8888888890000004</v>
      </c>
      <c r="B1152">
        <v>673</v>
      </c>
      <c r="C1152">
        <v>0.46899999999999997</v>
      </c>
      <c r="D1152">
        <v>29.5</v>
      </c>
      <c r="E1152" s="10">
        <v>0.48522566052422478</v>
      </c>
      <c r="F1152">
        <v>0.1701441565980415</v>
      </c>
    </row>
    <row r="1153" spans="1:15" x14ac:dyDescent="0.25">
      <c r="A1153">
        <v>4.8888888890000004</v>
      </c>
      <c r="B1153">
        <v>673</v>
      </c>
      <c r="C1153">
        <v>0.46899999999999997</v>
      </c>
      <c r="D1153">
        <v>30.5</v>
      </c>
      <c r="E1153" s="10">
        <v>0.48085856351381079</v>
      </c>
      <c r="F1153">
        <v>0.16890205035097225</v>
      </c>
    </row>
    <row r="1154" spans="1:15" x14ac:dyDescent="0.25">
      <c r="A1154" s="5">
        <v>1.643</v>
      </c>
      <c r="B1154" s="5">
        <v>573</v>
      </c>
      <c r="C1154" s="5">
        <v>0.46899999999999997</v>
      </c>
      <c r="D1154" s="5">
        <v>0</v>
      </c>
      <c r="E1154" s="5">
        <v>0.99999894849578108</v>
      </c>
      <c r="F1154" s="5">
        <v>0.11236898798833612</v>
      </c>
      <c r="G1154" s="5" t="s">
        <v>49</v>
      </c>
      <c r="H1154" s="5" t="s">
        <v>52</v>
      </c>
      <c r="O1154" s="7"/>
    </row>
    <row r="1155" spans="1:15" x14ac:dyDescent="0.25">
      <c r="A1155">
        <v>1.643</v>
      </c>
      <c r="B1155">
        <v>573</v>
      </c>
      <c r="C1155">
        <v>0.46899999999999997</v>
      </c>
      <c r="D1155">
        <v>0.33329999999999999</v>
      </c>
      <c r="E1155" s="7">
        <v>0.9965060347327297</v>
      </c>
      <c r="F1155">
        <v>0.11217275170799898</v>
      </c>
      <c r="O1155" s="7"/>
    </row>
    <row r="1156" spans="1:15" x14ac:dyDescent="0.25">
      <c r="A1156">
        <v>1.643</v>
      </c>
      <c r="B1156">
        <v>573</v>
      </c>
      <c r="C1156">
        <v>0.46899999999999997</v>
      </c>
      <c r="D1156">
        <v>0.66669999999999996</v>
      </c>
      <c r="E1156" s="7">
        <v>0.99303542123755018</v>
      </c>
      <c r="F1156">
        <v>0.11197660843891766</v>
      </c>
      <c r="O1156" s="7"/>
    </row>
    <row r="1157" spans="1:15" x14ac:dyDescent="0.25">
      <c r="A1157">
        <v>1.643</v>
      </c>
      <c r="B1157">
        <v>573</v>
      </c>
      <c r="C1157">
        <v>0.46899999999999997</v>
      </c>
      <c r="D1157">
        <v>1</v>
      </c>
      <c r="E1157" s="7">
        <v>0.98958896003578267</v>
      </c>
      <c r="F1157">
        <v>0.11178068337356444</v>
      </c>
      <c r="O1157" s="7"/>
    </row>
    <row r="1158" spans="1:15" x14ac:dyDescent="0.25">
      <c r="A1158">
        <v>1.643</v>
      </c>
      <c r="B1158">
        <v>573</v>
      </c>
      <c r="C1158">
        <v>0.46899999999999997</v>
      </c>
      <c r="D1158">
        <v>1.3332999999999999</v>
      </c>
      <c r="E1158" s="7">
        <v>0.98616537978165919</v>
      </c>
      <c r="F1158">
        <v>0.1115849250081461</v>
      </c>
      <c r="O1158" s="7"/>
    </row>
    <row r="1159" spans="1:15" x14ac:dyDescent="0.25">
      <c r="A1159">
        <v>1.643</v>
      </c>
      <c r="B1159">
        <v>573</v>
      </c>
      <c r="C1159">
        <v>0.46899999999999997</v>
      </c>
      <c r="D1159">
        <v>1.6667000000000001</v>
      </c>
      <c r="E1159" s="7">
        <v>0.98276343953299328</v>
      </c>
      <c r="F1159">
        <v>0.11138928186478311</v>
      </c>
      <c r="O1159" s="7"/>
    </row>
    <row r="1160" spans="1:15" x14ac:dyDescent="0.25">
      <c r="A1160">
        <v>1.643</v>
      </c>
      <c r="B1160">
        <v>573</v>
      </c>
      <c r="C1160">
        <v>0.46899999999999997</v>
      </c>
      <c r="D1160">
        <v>2</v>
      </c>
      <c r="E1160" s="7">
        <v>0.97938495894237121</v>
      </c>
      <c r="F1160">
        <v>0.1111938783135628</v>
      </c>
      <c r="O1160" s="7"/>
    </row>
    <row r="1161" spans="1:15" x14ac:dyDescent="0.25">
      <c r="A1161">
        <v>1.643</v>
      </c>
      <c r="B1161">
        <v>573</v>
      </c>
      <c r="C1161">
        <v>0.46899999999999997</v>
      </c>
      <c r="D1161">
        <v>2.3332999999999999</v>
      </c>
      <c r="E1161" s="7">
        <v>0.9760286960422917</v>
      </c>
      <c r="F1161">
        <v>0.11099866248552681</v>
      </c>
      <c r="O1161" s="7"/>
    </row>
    <row r="1162" spans="1:15" x14ac:dyDescent="0.25">
      <c r="A1162">
        <v>1.643</v>
      </c>
      <c r="B1162">
        <v>573</v>
      </c>
      <c r="C1162">
        <v>0.46899999999999997</v>
      </c>
      <c r="D1162">
        <v>2.6667000000000001</v>
      </c>
      <c r="E1162" s="7">
        <v>0.97269343833361455</v>
      </c>
      <c r="F1162">
        <v>0.11080358257301455</v>
      </c>
      <c r="O1162" s="7"/>
    </row>
    <row r="1163" spans="1:15" x14ac:dyDescent="0.25">
      <c r="A1163">
        <v>1.643</v>
      </c>
      <c r="B1163">
        <v>573</v>
      </c>
      <c r="C1163">
        <v>0.46899999999999997</v>
      </c>
      <c r="D1163">
        <v>3</v>
      </c>
      <c r="E1163" s="7">
        <v>0.96938097387272359</v>
      </c>
      <c r="F1163">
        <v>0.1106087621163209</v>
      </c>
      <c r="O1163" s="7"/>
    </row>
    <row r="1164" spans="1:15" x14ac:dyDescent="0.25">
      <c r="A1164">
        <v>1.643</v>
      </c>
      <c r="B1164">
        <v>573</v>
      </c>
      <c r="C1164">
        <v>0.46899999999999997</v>
      </c>
      <c r="D1164">
        <v>3.3332999999999999</v>
      </c>
      <c r="E1164" s="7">
        <v>0.96609008906005578</v>
      </c>
      <c r="F1164">
        <v>0.11041414893032329</v>
      </c>
      <c r="O1164" s="7"/>
    </row>
    <row r="1165" spans="1:15" x14ac:dyDescent="0.25">
      <c r="A1165">
        <v>1.643</v>
      </c>
      <c r="B1165">
        <v>573</v>
      </c>
      <c r="C1165">
        <v>0.46899999999999997</v>
      </c>
      <c r="D1165">
        <v>3.6667000000000001</v>
      </c>
      <c r="E1165" s="7">
        <v>0.96281959886725654</v>
      </c>
      <c r="F1165">
        <v>0.11021969092422465</v>
      </c>
      <c r="O1165" s="7"/>
    </row>
    <row r="1166" spans="1:15" x14ac:dyDescent="0.25">
      <c r="A1166">
        <v>1.643</v>
      </c>
      <c r="B1166">
        <v>573</v>
      </c>
      <c r="C1166">
        <v>0.46899999999999997</v>
      </c>
      <c r="D1166">
        <v>4</v>
      </c>
      <c r="E1166" s="7">
        <v>0.95957126050927266</v>
      </c>
      <c r="F1166">
        <v>0.11002551080202283</v>
      </c>
      <c r="O1166" s="7"/>
    </row>
    <row r="1167" spans="1:15" x14ac:dyDescent="0.25">
      <c r="A1167">
        <v>1.643</v>
      </c>
      <c r="B1167">
        <v>573</v>
      </c>
      <c r="C1167">
        <v>0.46899999999999997</v>
      </c>
      <c r="D1167">
        <v>4.3333000000000004</v>
      </c>
      <c r="E1167" s="7">
        <v>0.95634388778992341</v>
      </c>
      <c r="F1167">
        <v>0.1098315561083703</v>
      </c>
      <c r="O1167" s="7"/>
    </row>
    <row r="1168" spans="1:15" x14ac:dyDescent="0.25">
      <c r="A1168">
        <v>1.643</v>
      </c>
      <c r="B1168">
        <v>573</v>
      </c>
      <c r="C1168">
        <v>0.46899999999999997</v>
      </c>
      <c r="D1168">
        <v>4.5</v>
      </c>
      <c r="E1168" s="10">
        <v>0.95473752006371904</v>
      </c>
      <c r="F1168">
        <v>0.10973463604056849</v>
      </c>
      <c r="O1168" s="10"/>
    </row>
    <row r="1169" spans="1:15" x14ac:dyDescent="0.25">
      <c r="A1169">
        <v>1.643</v>
      </c>
      <c r="B1169">
        <v>573</v>
      </c>
      <c r="C1169">
        <v>0.46899999999999997</v>
      </c>
      <c r="D1169">
        <v>4.8333000000000004</v>
      </c>
      <c r="E1169" s="10">
        <v>0.95154122560212018</v>
      </c>
      <c r="F1169">
        <v>0.10954103027575522</v>
      </c>
      <c r="O1169" s="10"/>
    </row>
    <row r="1170" spans="1:15" x14ac:dyDescent="0.25">
      <c r="A1170">
        <v>1.643</v>
      </c>
      <c r="B1170">
        <v>573</v>
      </c>
      <c r="C1170">
        <f>C1169+((D1170-D1169)*60*0.0005)</f>
        <v>0.54000099999999995</v>
      </c>
      <c r="D1170">
        <v>7.2</v>
      </c>
      <c r="E1170" s="10">
        <v>0.9294226014672553</v>
      </c>
      <c r="F1170">
        <v>0.11606538319943434</v>
      </c>
      <c r="O1170" s="10"/>
    </row>
    <row r="1171" spans="1:15" x14ac:dyDescent="0.25">
      <c r="A1171">
        <v>1.643</v>
      </c>
      <c r="B1171">
        <v>573</v>
      </c>
      <c r="C1171">
        <f t="shared" ref="C1171:C1186" si="48">C1170+((D1171-D1170)*60*0.0005)</f>
        <v>0.58899999999999997</v>
      </c>
      <c r="D1171">
        <v>8.8332999999999995</v>
      </c>
      <c r="E1171" s="10">
        <v>0.91472531520482447</v>
      </c>
      <c r="F1171">
        <v>0.1196786406196846</v>
      </c>
      <c r="O1171" s="10"/>
    </row>
    <row r="1172" spans="1:15" x14ac:dyDescent="0.25">
      <c r="A1172">
        <v>1.643</v>
      </c>
      <c r="B1172">
        <v>573</v>
      </c>
      <c r="C1172">
        <f t="shared" si="48"/>
        <v>0.62900199999999995</v>
      </c>
      <c r="D1172">
        <v>10.166700000000001</v>
      </c>
      <c r="E1172" s="10">
        <v>0.90305351383555077</v>
      </c>
      <c r="F1172">
        <v>0.1221647112854148</v>
      </c>
      <c r="O1172" s="10"/>
    </row>
    <row r="1173" spans="1:15" x14ac:dyDescent="0.25">
      <c r="A1173">
        <v>1.643</v>
      </c>
      <c r="B1173">
        <v>573</v>
      </c>
      <c r="C1173">
        <f t="shared" si="48"/>
        <v>0.66600099999999995</v>
      </c>
      <c r="D1173">
        <v>11.4</v>
      </c>
      <c r="E1173" s="10">
        <v>0.89250962656451904</v>
      </c>
      <c r="F1173">
        <v>0.12413459821227707</v>
      </c>
      <c r="O1173" s="10"/>
    </row>
    <row r="1174" spans="1:15" x14ac:dyDescent="0.25">
      <c r="A1174">
        <v>1.643</v>
      </c>
      <c r="B1174">
        <v>573</v>
      </c>
      <c r="C1174">
        <f t="shared" si="48"/>
        <v>0.70899999999999996</v>
      </c>
      <c r="D1174">
        <v>12.833299999999999</v>
      </c>
      <c r="E1174" s="10">
        <v>0.88054902076673525</v>
      </c>
      <c r="F1174">
        <v>0.12606882577270759</v>
      </c>
      <c r="O1174" s="10"/>
    </row>
    <row r="1175" spans="1:15" x14ac:dyDescent="0.25">
      <c r="A1175">
        <v>1.643</v>
      </c>
      <c r="B1175">
        <v>573</v>
      </c>
      <c r="C1175">
        <f t="shared" si="48"/>
        <v>0.74900199999999995</v>
      </c>
      <c r="D1175">
        <v>14.166700000000001</v>
      </c>
      <c r="E1175" s="10">
        <v>0.86969511548068734</v>
      </c>
      <c r="F1175">
        <v>0.12756263481565333</v>
      </c>
      <c r="O1175" s="10"/>
    </row>
    <row r="1176" spans="1:15" x14ac:dyDescent="0.25">
      <c r="A1176">
        <v>1.643</v>
      </c>
      <c r="B1176">
        <v>573</v>
      </c>
      <c r="C1176">
        <f t="shared" si="48"/>
        <v>0.78900099999999995</v>
      </c>
      <c r="D1176">
        <v>15.5</v>
      </c>
      <c r="E1176" s="10">
        <v>0.85909585985861503</v>
      </c>
      <c r="F1176">
        <v>0.12879476579748744</v>
      </c>
      <c r="O1176" s="10"/>
    </row>
    <row r="1177" spans="1:15" x14ac:dyDescent="0.25">
      <c r="A1177">
        <v>1.643</v>
      </c>
      <c r="B1177">
        <v>573</v>
      </c>
      <c r="C1177">
        <f t="shared" si="48"/>
        <v>0.82899999999999996</v>
      </c>
      <c r="D1177">
        <v>16.833300000000001</v>
      </c>
      <c r="E1177" s="10">
        <v>0.84874174817512515</v>
      </c>
      <c r="F1177">
        <v>0.12979413620636129</v>
      </c>
      <c r="O1177" s="10"/>
    </row>
    <row r="1178" spans="1:15" x14ac:dyDescent="0.25">
      <c r="A1178">
        <v>1.643</v>
      </c>
      <c r="B1178">
        <v>573</v>
      </c>
      <c r="C1178">
        <f t="shared" si="48"/>
        <v>0.85320099999999999</v>
      </c>
      <c r="D1178">
        <v>17.64</v>
      </c>
      <c r="E1178" s="10">
        <v>0.84259261426011089</v>
      </c>
      <c r="F1178">
        <v>0.1302967735575242</v>
      </c>
      <c r="O1178" s="10"/>
    </row>
    <row r="1179" spans="1:15" x14ac:dyDescent="0.25">
      <c r="A1179">
        <v>1.643</v>
      </c>
      <c r="B1179">
        <v>573</v>
      </c>
      <c r="C1179">
        <f>C1178+((D1179-D1178)*60*0.0005)</f>
        <v>0.86900199999999994</v>
      </c>
      <c r="D1179">
        <v>18.166699999999999</v>
      </c>
      <c r="E1179" s="10">
        <v>0.83862373713710947</v>
      </c>
      <c r="F1179">
        <v>0.13058660564398034</v>
      </c>
      <c r="O1179" s="10"/>
    </row>
    <row r="1180" spans="1:15" x14ac:dyDescent="0.25">
      <c r="A1180">
        <v>1.643</v>
      </c>
      <c r="B1180">
        <v>573</v>
      </c>
      <c r="C1180">
        <f t="shared" si="48"/>
        <v>0.90900099999999995</v>
      </c>
      <c r="D1180">
        <v>19.5</v>
      </c>
      <c r="E1180" s="10">
        <v>0.82873541810652307</v>
      </c>
      <c r="F1180">
        <v>0.13119516837497947</v>
      </c>
      <c r="O1180" s="10"/>
    </row>
    <row r="1181" spans="1:15" x14ac:dyDescent="0.25">
      <c r="A1181">
        <v>1.643</v>
      </c>
      <c r="B1181">
        <v>573</v>
      </c>
      <c r="C1181">
        <f t="shared" si="48"/>
        <v>0.94899999999999995</v>
      </c>
      <c r="D1181">
        <v>20.833300000000001</v>
      </c>
      <c r="E1181" s="10">
        <v>0.81906844507519294</v>
      </c>
      <c r="F1181">
        <v>0.13164057612502825</v>
      </c>
      <c r="O1181" s="10"/>
    </row>
    <row r="1182" spans="1:15" x14ac:dyDescent="0.25">
      <c r="A1182">
        <v>1.643</v>
      </c>
      <c r="B1182">
        <v>573</v>
      </c>
      <c r="C1182">
        <f t="shared" si="48"/>
        <v>0.98900199999999994</v>
      </c>
      <c r="D1182">
        <v>22.166699999999999</v>
      </c>
      <c r="E1182" s="10">
        <v>0.80961486709514885</v>
      </c>
      <c r="F1182">
        <v>0.13194135045048855</v>
      </c>
      <c r="O1182" s="10"/>
    </row>
    <row r="1183" spans="1:15" x14ac:dyDescent="0.25">
      <c r="A1183">
        <v>1.643</v>
      </c>
      <c r="B1183">
        <v>573</v>
      </c>
      <c r="C1183">
        <f t="shared" si="48"/>
        <v>1.0290010000000001</v>
      </c>
      <c r="D1183">
        <v>23.5</v>
      </c>
      <c r="E1183" s="10">
        <v>0.80036916294041816</v>
      </c>
      <c r="F1183">
        <v>0.13211399418565067</v>
      </c>
      <c r="O1183" s="10"/>
    </row>
    <row r="1184" spans="1:15" x14ac:dyDescent="0.25">
      <c r="A1184">
        <v>1.643</v>
      </c>
      <c r="B1184">
        <v>573</v>
      </c>
      <c r="C1184">
        <f t="shared" si="48"/>
        <v>1.049002</v>
      </c>
      <c r="D1184">
        <v>24.166699999999999</v>
      </c>
      <c r="E1184" s="10">
        <v>0.79582156813565696</v>
      </c>
      <c r="F1184">
        <v>0.13215696580076339</v>
      </c>
      <c r="O1184" s="10"/>
    </row>
    <row r="1185" spans="1:15" x14ac:dyDescent="0.25">
      <c r="A1185">
        <v>1.643</v>
      </c>
      <c r="B1185">
        <v>573</v>
      </c>
      <c r="C1185">
        <f t="shared" si="48"/>
        <v>1.0690000000000002</v>
      </c>
      <c r="D1185">
        <v>24.833300000000001</v>
      </c>
      <c r="E1185" s="10">
        <v>0.79132397155207346</v>
      </c>
      <c r="F1185">
        <v>0.13217332780070121</v>
      </c>
      <c r="O1185" s="10"/>
    </row>
    <row r="1186" spans="1:15" x14ac:dyDescent="0.25">
      <c r="A1186">
        <v>1.643</v>
      </c>
      <c r="B1186">
        <v>573</v>
      </c>
      <c r="C1186">
        <f t="shared" si="48"/>
        <v>1.109002</v>
      </c>
      <c r="D1186">
        <v>26.166699999999999</v>
      </c>
      <c r="E1186" s="10">
        <v>0.78247227127870811</v>
      </c>
      <c r="F1186">
        <v>0.13213256660699593</v>
      </c>
      <c r="O1186" s="10"/>
    </row>
    <row r="1187" spans="1:15" x14ac:dyDescent="0.25">
      <c r="A1187">
        <v>1.643</v>
      </c>
      <c r="B1187">
        <v>573</v>
      </c>
      <c r="C1187">
        <v>1.1080000000000001</v>
      </c>
      <c r="D1187">
        <v>27.5</v>
      </c>
      <c r="E1187" s="10">
        <v>0.77380928925167658</v>
      </c>
      <c r="F1187">
        <v>0.1321637728168284</v>
      </c>
      <c r="O1187" s="10"/>
    </row>
    <row r="1188" spans="1:15" x14ac:dyDescent="0.25">
      <c r="A1188">
        <v>1.643</v>
      </c>
      <c r="B1188">
        <v>573</v>
      </c>
      <c r="C1188">
        <v>1.1080000000000001</v>
      </c>
      <c r="D1188">
        <v>28.166699999999999</v>
      </c>
      <c r="E1188" s="10">
        <v>0.76954616064313131</v>
      </c>
      <c r="F1188">
        <v>0.13217091558080735</v>
      </c>
      <c r="O1188" s="10"/>
    </row>
    <row r="1189" spans="1:15" x14ac:dyDescent="0.25">
      <c r="A1189">
        <v>1.643</v>
      </c>
      <c r="B1189">
        <v>573</v>
      </c>
      <c r="C1189">
        <v>1.1080000000000001</v>
      </c>
      <c r="D1189">
        <v>29.5</v>
      </c>
      <c r="E1189" s="10">
        <v>0.76115436417375915</v>
      </c>
      <c r="F1189">
        <v>0.13217181519863061</v>
      </c>
      <c r="O1189" s="10"/>
    </row>
    <row r="1190" spans="1:15" x14ac:dyDescent="0.25">
      <c r="A1190">
        <v>1.643</v>
      </c>
      <c r="B1190">
        <v>573</v>
      </c>
      <c r="C1190">
        <v>1.1080000000000001</v>
      </c>
      <c r="D1190">
        <v>30.5</v>
      </c>
      <c r="E1190" s="10">
        <v>0.75497475644586998</v>
      </c>
      <c r="F1190">
        <v>0.13216111985063514</v>
      </c>
      <c r="O1190" s="10"/>
    </row>
    <row r="1191" spans="1:15" x14ac:dyDescent="0.25">
      <c r="A1191" s="5">
        <v>4.8888888890000004</v>
      </c>
      <c r="B1191" s="5">
        <v>673</v>
      </c>
      <c r="C1191" s="5">
        <v>0.46899999999999997</v>
      </c>
      <c r="D1191" s="5">
        <v>0</v>
      </c>
      <c r="E1191" s="5">
        <v>0.99999823545318633</v>
      </c>
      <c r="F1191" s="5">
        <v>0.27266954798369414</v>
      </c>
      <c r="G1191" s="5" t="s">
        <v>60</v>
      </c>
      <c r="H1191" s="5" t="s">
        <v>52</v>
      </c>
      <c r="O1191" s="7"/>
    </row>
    <row r="1192" spans="1:15" x14ac:dyDescent="0.25">
      <c r="A1192">
        <v>4.8888888890000004</v>
      </c>
      <c r="B1192">
        <v>673</v>
      </c>
      <c r="C1192">
        <v>0.46899999999999997</v>
      </c>
      <c r="D1192">
        <v>0.33329999999999999</v>
      </c>
      <c r="E1192" s="7">
        <v>0.99415001526310687</v>
      </c>
      <c r="F1192">
        <v>0.27196972628231147</v>
      </c>
      <c r="O1192" s="7"/>
    </row>
    <row r="1193" spans="1:15" x14ac:dyDescent="0.25">
      <c r="A1193">
        <v>4.8888888890000004</v>
      </c>
      <c r="B1193">
        <v>673</v>
      </c>
      <c r="C1193">
        <v>0.46899999999999997</v>
      </c>
      <c r="D1193">
        <v>0.66669999999999996</v>
      </c>
      <c r="E1193" s="7">
        <v>0.98836535197026432</v>
      </c>
      <c r="F1193">
        <v>0.27126804162366852</v>
      </c>
      <c r="O1193" s="7"/>
    </row>
    <row r="1194" spans="1:15" x14ac:dyDescent="0.25">
      <c r="A1194">
        <v>4.8888888890000004</v>
      </c>
      <c r="B1194">
        <v>673</v>
      </c>
      <c r="C1194">
        <v>0.46899999999999997</v>
      </c>
      <c r="D1194">
        <v>1</v>
      </c>
      <c r="E1194" s="7">
        <v>0.98264664342945496</v>
      </c>
      <c r="F1194">
        <v>0.2705650538070607</v>
      </c>
      <c r="O1194" s="7"/>
    </row>
    <row r="1195" spans="1:15" x14ac:dyDescent="0.25">
      <c r="A1195">
        <v>4.8888888890000004</v>
      </c>
      <c r="B1195">
        <v>673</v>
      </c>
      <c r="C1195">
        <v>0.46899999999999997</v>
      </c>
      <c r="D1195">
        <v>1.3332999999999999</v>
      </c>
      <c r="E1195" s="7">
        <v>0.97699109605152279</v>
      </c>
      <c r="F1195">
        <v>0.26986068737181096</v>
      </c>
      <c r="O1195" s="7"/>
    </row>
    <row r="1196" spans="1:15" x14ac:dyDescent="0.25">
      <c r="A1196">
        <v>4.8888888890000004</v>
      </c>
      <c r="B1196">
        <v>673</v>
      </c>
      <c r="C1196">
        <f>C1195-((D1196-D1195)*60*0.0005)</f>
        <v>0.45899799999999996</v>
      </c>
      <c r="D1196">
        <v>1.6667000000000001</v>
      </c>
      <c r="E1196" s="7">
        <v>0.97139601462872904</v>
      </c>
      <c r="F1196">
        <v>0.26646293670125348</v>
      </c>
      <c r="O1196" s="7"/>
    </row>
    <row r="1197" spans="1:15" x14ac:dyDescent="0.25">
      <c r="A1197">
        <v>4.8888888890000004</v>
      </c>
      <c r="B1197">
        <v>673</v>
      </c>
      <c r="C1197">
        <f t="shared" ref="C1197:C1208" si="49">C1196-((D1197-D1196)*60*0.0005)</f>
        <v>0.44899899999999998</v>
      </c>
      <c r="D1197">
        <v>2</v>
      </c>
      <c r="E1197" s="7">
        <v>0.96586375100984778</v>
      </c>
      <c r="F1197">
        <v>0.26290598823399253</v>
      </c>
      <c r="O1197" s="7"/>
    </row>
    <row r="1198" spans="1:15" x14ac:dyDescent="0.25">
      <c r="A1198">
        <v>4.8888888890000004</v>
      </c>
      <c r="B1198">
        <v>673</v>
      </c>
      <c r="C1198">
        <f t="shared" si="49"/>
        <v>0.439</v>
      </c>
      <c r="D1198">
        <v>2.3332999999999999</v>
      </c>
      <c r="E1198" s="7">
        <v>0.96039163483759593</v>
      </c>
      <c r="F1198">
        <v>0.25919093076041472</v>
      </c>
      <c r="O1198" s="7"/>
    </row>
    <row r="1199" spans="1:15" x14ac:dyDescent="0.25">
      <c r="A1199">
        <v>4.8888888890000004</v>
      </c>
      <c r="B1199">
        <v>673</v>
      </c>
      <c r="C1199">
        <f t="shared" si="49"/>
        <v>0.42899799999999999</v>
      </c>
      <c r="D1199">
        <v>2.6667000000000001</v>
      </c>
      <c r="E1199" s="7">
        <v>0.95497708877177945</v>
      </c>
      <c r="F1199">
        <v>0.25531891112319449</v>
      </c>
      <c r="O1199" s="7"/>
    </row>
    <row r="1200" spans="1:15" x14ac:dyDescent="0.25">
      <c r="A1200">
        <v>4.8888888890000004</v>
      </c>
      <c r="B1200">
        <v>673</v>
      </c>
      <c r="C1200">
        <f t="shared" si="49"/>
        <v>0.41899900000000001</v>
      </c>
      <c r="D1200">
        <v>3</v>
      </c>
      <c r="E1200" s="7">
        <v>0.94962241883999798</v>
      </c>
      <c r="F1200">
        <v>0.25129482625202093</v>
      </c>
      <c r="O1200" s="7"/>
    </row>
    <row r="1201" spans="1:15" x14ac:dyDescent="0.25">
      <c r="A1201">
        <v>4.8888888890000004</v>
      </c>
      <c r="B1201">
        <v>673</v>
      </c>
      <c r="C1201">
        <f t="shared" si="49"/>
        <v>0.40900000000000003</v>
      </c>
      <c r="D1201">
        <v>3.3332999999999999</v>
      </c>
      <c r="E1201" s="7">
        <v>0.9443250700986916</v>
      </c>
      <c r="F1201">
        <v>0.2471203471502989</v>
      </c>
      <c r="O1201" s="7"/>
    </row>
    <row r="1202" spans="1:15" x14ac:dyDescent="0.25">
      <c r="A1202">
        <v>4.8888888890000004</v>
      </c>
      <c r="B1202">
        <v>673</v>
      </c>
      <c r="C1202">
        <f t="shared" si="49"/>
        <v>0.39899800000000002</v>
      </c>
      <c r="D1202">
        <v>3.6667000000000001</v>
      </c>
      <c r="E1202" s="7">
        <v>0.93908257564142628</v>
      </c>
      <c r="F1202">
        <v>0.24279719270411837</v>
      </c>
      <c r="O1202" s="7"/>
    </row>
    <row r="1203" spans="1:15" x14ac:dyDescent="0.25">
      <c r="A1203">
        <v>4.8888888890000004</v>
      </c>
      <c r="B1203">
        <v>673</v>
      </c>
      <c r="C1203">
        <f t="shared" si="49"/>
        <v>0.38899900000000004</v>
      </c>
      <c r="D1203">
        <v>4</v>
      </c>
      <c r="E1203" s="7">
        <v>0.93389719600009213</v>
      </c>
      <c r="F1203">
        <v>0.23833121415105551</v>
      </c>
      <c r="O1203" s="7"/>
    </row>
    <row r="1204" spans="1:15" x14ac:dyDescent="0.25">
      <c r="A1204">
        <v>4.8888888890000004</v>
      </c>
      <c r="B1204">
        <v>673</v>
      </c>
      <c r="C1204">
        <f>C1203-((D1204-D1203)*60*0.0005)</f>
        <v>0.379</v>
      </c>
      <c r="D1204">
        <v>4.3333000000000004</v>
      </c>
      <c r="E1204" s="7">
        <v>0.9287664844584631</v>
      </c>
      <c r="F1204">
        <v>0.23372460419058039</v>
      </c>
      <c r="O1204" s="7"/>
    </row>
    <row r="1205" spans="1:15" x14ac:dyDescent="0.25">
      <c r="A1205">
        <v>4.8888888890000004</v>
      </c>
      <c r="B1205">
        <v>673</v>
      </c>
      <c r="C1205">
        <f t="shared" si="49"/>
        <v>0.37399900000000003</v>
      </c>
      <c r="D1205">
        <v>4.5</v>
      </c>
      <c r="E1205" s="10">
        <v>0.9262206019133441</v>
      </c>
      <c r="F1205">
        <v>0.23136898940531939</v>
      </c>
      <c r="O1205" s="10"/>
    </row>
    <row r="1206" spans="1:15" x14ac:dyDescent="0.25">
      <c r="A1206">
        <v>4.8888888890000004</v>
      </c>
      <c r="B1206">
        <v>673</v>
      </c>
      <c r="C1206">
        <f t="shared" si="49"/>
        <v>0.36399999999999999</v>
      </c>
      <c r="D1206">
        <v>4.8333000000000004</v>
      </c>
      <c r="E1206" s="10">
        <v>0.92117031575050945</v>
      </c>
      <c r="F1206">
        <v>0.22655834872876149</v>
      </c>
      <c r="O1206" s="10"/>
    </row>
    <row r="1207" spans="1:15" x14ac:dyDescent="0.25">
      <c r="A1207">
        <v>4.8888888890000004</v>
      </c>
      <c r="B1207">
        <v>673</v>
      </c>
      <c r="C1207">
        <f t="shared" si="49"/>
        <v>0.29299900000000001</v>
      </c>
      <c r="D1207">
        <v>7.2</v>
      </c>
      <c r="E1207" s="10">
        <v>0.88677552938181525</v>
      </c>
      <c r="F1207">
        <v>0.18887994024956686</v>
      </c>
      <c r="O1207" s="10"/>
    </row>
    <row r="1208" spans="1:15" x14ac:dyDescent="0.25">
      <c r="A1208">
        <v>4.8888888890000004</v>
      </c>
      <c r="B1208">
        <v>673</v>
      </c>
      <c r="C1208">
        <f t="shared" si="49"/>
        <v>0.24400000000000002</v>
      </c>
      <c r="D1208">
        <v>8.8332999999999995</v>
      </c>
      <c r="E1208" s="10">
        <v>0.864443522732114</v>
      </c>
      <c r="F1208">
        <v>0.15987074585043434</v>
      </c>
      <c r="O1208" s="10"/>
    </row>
    <row r="1209" spans="1:15" x14ac:dyDescent="0.25">
      <c r="A1209">
        <v>4.8888888890000004</v>
      </c>
      <c r="B1209">
        <v>673</v>
      </c>
      <c r="C1209">
        <v>0.23499999999999999</v>
      </c>
      <c r="D1209">
        <v>10.166700000000001</v>
      </c>
      <c r="E1209" s="10">
        <v>0.84699746850695234</v>
      </c>
      <c r="F1209">
        <v>0.15229355223105834</v>
      </c>
      <c r="O1209" s="10"/>
    </row>
    <row r="1210" spans="1:15" x14ac:dyDescent="0.25">
      <c r="A1210">
        <v>4.8888888890000004</v>
      </c>
      <c r="B1210">
        <v>673</v>
      </c>
      <c r="C1210">
        <v>0.23499999999999999</v>
      </c>
      <c r="D1210">
        <v>11.4</v>
      </c>
      <c r="E1210" s="10">
        <v>0.83145247595145777</v>
      </c>
      <c r="F1210">
        <v>0.14992304750250318</v>
      </c>
      <c r="O1210" s="10"/>
    </row>
    <row r="1211" spans="1:15" x14ac:dyDescent="0.25">
      <c r="A1211">
        <v>4.8888888890000004</v>
      </c>
      <c r="B1211">
        <v>673</v>
      </c>
      <c r="C1211">
        <v>0.23499999999999999</v>
      </c>
      <c r="D1211">
        <v>12.833299999999999</v>
      </c>
      <c r="E1211" s="10">
        <v>0.81406118855950393</v>
      </c>
      <c r="F1211">
        <v>0.1472486541034185</v>
      </c>
      <c r="O1211" s="10"/>
    </row>
    <row r="1212" spans="1:15" x14ac:dyDescent="0.25">
      <c r="A1212">
        <v>4.8888888890000004</v>
      </c>
      <c r="B1212">
        <v>673</v>
      </c>
      <c r="C1212">
        <v>0.23499999999999999</v>
      </c>
      <c r="D1212">
        <v>14.166700000000001</v>
      </c>
      <c r="E1212" s="10">
        <v>0.79849785854082167</v>
      </c>
      <c r="F1212">
        <v>0.14483548612380628</v>
      </c>
      <c r="O1212" s="10"/>
    </row>
    <row r="1213" spans="1:15" x14ac:dyDescent="0.25">
      <c r="A1213">
        <v>4.8888888890000004</v>
      </c>
      <c r="B1213">
        <v>673</v>
      </c>
      <c r="C1213">
        <v>0.23499999999999999</v>
      </c>
      <c r="D1213">
        <v>15.5</v>
      </c>
      <c r="E1213" s="10">
        <v>0.78349675614453973</v>
      </c>
      <c r="F1213">
        <v>0.14249184746612362</v>
      </c>
      <c r="O1213" s="10"/>
    </row>
    <row r="1214" spans="1:15" x14ac:dyDescent="0.25">
      <c r="A1214">
        <v>4.8888888890000004</v>
      </c>
      <c r="B1214">
        <v>673</v>
      </c>
      <c r="C1214">
        <v>0.23499999999999999</v>
      </c>
      <c r="D1214">
        <v>16.833300000000001</v>
      </c>
      <c r="E1214" s="10">
        <v>0.76902728753899496</v>
      </c>
      <c r="F1214">
        <v>0.14021496274368248</v>
      </c>
      <c r="O1214" s="10"/>
    </row>
    <row r="1215" spans="1:15" x14ac:dyDescent="0.25">
      <c r="A1215">
        <v>4.8888888890000004</v>
      </c>
      <c r="B1215">
        <v>673</v>
      </c>
      <c r="C1215">
        <v>0.23499999999999999</v>
      </c>
      <c r="D1215">
        <v>17.64</v>
      </c>
      <c r="E1215" s="10">
        <v>0.76051918633391291</v>
      </c>
      <c r="F1215">
        <v>0.13886871469669804</v>
      </c>
      <c r="O1215" s="10"/>
    </row>
    <row r="1216" spans="1:15" x14ac:dyDescent="0.25">
      <c r="A1216">
        <v>4.8888888890000004</v>
      </c>
      <c r="B1216">
        <v>673</v>
      </c>
      <c r="C1216">
        <v>0.23499999999999999</v>
      </c>
      <c r="D1216">
        <v>18.166699999999999</v>
      </c>
      <c r="E1216" s="10">
        <v>0.7550610248911046</v>
      </c>
      <c r="F1216">
        <v>0.13800217778299501</v>
      </c>
      <c r="O1216" s="10"/>
    </row>
    <row r="1217" spans="1:15" x14ac:dyDescent="0.25">
      <c r="A1217">
        <v>4.8888888890000004</v>
      </c>
      <c r="B1217">
        <v>673</v>
      </c>
      <c r="C1217">
        <v>0.23499999999999999</v>
      </c>
      <c r="D1217">
        <v>19.5</v>
      </c>
      <c r="E1217" s="10">
        <v>0.74157450142469905</v>
      </c>
      <c r="F1217">
        <v>0.13585143287921334</v>
      </c>
      <c r="O1217" s="10"/>
    </row>
    <row r="1218" spans="1:15" x14ac:dyDescent="0.25">
      <c r="A1218">
        <v>4.8888888890000004</v>
      </c>
      <c r="B1218">
        <v>673</v>
      </c>
      <c r="C1218">
        <v>0.23499999999999999</v>
      </c>
      <c r="D1218">
        <v>20.833300000000001</v>
      </c>
      <c r="E1218" s="10">
        <v>0.72854277870455497</v>
      </c>
      <c r="F1218">
        <v>0.13376026490025517</v>
      </c>
      <c r="O1218" s="10"/>
    </row>
    <row r="1219" spans="1:15" x14ac:dyDescent="0.25">
      <c r="A1219">
        <v>4.8888888890000004</v>
      </c>
      <c r="B1219">
        <v>673</v>
      </c>
      <c r="C1219">
        <v>0.23499999999999999</v>
      </c>
      <c r="D1219">
        <v>22.166699999999999</v>
      </c>
      <c r="E1219" s="10">
        <v>0.71594260605986948</v>
      </c>
      <c r="F1219">
        <v>0.13172632249729768</v>
      </c>
      <c r="O1219" s="10"/>
    </row>
    <row r="1220" spans="1:15" x14ac:dyDescent="0.25">
      <c r="A1220">
        <v>4.8888888890000004</v>
      </c>
      <c r="B1220">
        <v>673</v>
      </c>
      <c r="C1220">
        <v>0.23499999999999999</v>
      </c>
      <c r="D1220">
        <v>23.5</v>
      </c>
      <c r="E1220" s="10">
        <v>0.70375497835748402</v>
      </c>
      <c r="F1220">
        <v>0.12974780063551275</v>
      </c>
      <c r="O1220" s="10"/>
    </row>
    <row r="1221" spans="1:15" x14ac:dyDescent="0.25">
      <c r="A1221">
        <v>4.8888888890000004</v>
      </c>
      <c r="B1221">
        <v>673</v>
      </c>
      <c r="C1221">
        <v>0.23499999999999999</v>
      </c>
      <c r="D1221">
        <v>24.166699999999999</v>
      </c>
      <c r="E1221" s="10">
        <v>0.69780889951711389</v>
      </c>
      <c r="F1221">
        <v>0.12877855694571311</v>
      </c>
      <c r="O1221" s="10"/>
    </row>
    <row r="1222" spans="1:15" x14ac:dyDescent="0.25">
      <c r="A1222">
        <v>4.8888888890000004</v>
      </c>
      <c r="B1222">
        <v>673</v>
      </c>
      <c r="C1222">
        <v>0.23499999999999999</v>
      </c>
      <c r="D1222">
        <v>24.833300000000001</v>
      </c>
      <c r="E1222" s="10">
        <v>0.69195935666697317</v>
      </c>
      <c r="F1222">
        <v>0.1278225224991828</v>
      </c>
      <c r="O1222" s="10"/>
    </row>
    <row r="1223" spans="1:15" x14ac:dyDescent="0.25">
      <c r="A1223">
        <v>4.8888888890000004</v>
      </c>
      <c r="B1223">
        <v>673</v>
      </c>
      <c r="C1223">
        <v>0.23499999999999999</v>
      </c>
      <c r="D1223">
        <v>26.166699999999999</v>
      </c>
      <c r="E1223" s="10">
        <v>0.68053653401630876</v>
      </c>
      <c r="F1223">
        <v>0.12594841189960929</v>
      </c>
      <c r="O1223" s="10"/>
    </row>
    <row r="1224" spans="1:15" x14ac:dyDescent="0.25">
      <c r="A1224">
        <v>4.8888888890000004</v>
      </c>
      <c r="B1224">
        <v>673</v>
      </c>
      <c r="C1224">
        <v>0.23499999999999999</v>
      </c>
      <c r="D1224">
        <v>27.5</v>
      </c>
      <c r="E1224" s="10">
        <v>0.66947098065407851</v>
      </c>
      <c r="F1224">
        <v>0.12412389373067281</v>
      </c>
      <c r="O1224" s="10"/>
    </row>
    <row r="1225" spans="1:15" x14ac:dyDescent="0.25">
      <c r="A1225">
        <v>4.8888888890000004</v>
      </c>
      <c r="B1225">
        <v>673</v>
      </c>
      <c r="C1225">
        <v>0.23499999999999999</v>
      </c>
      <c r="D1225">
        <v>28.166699999999999</v>
      </c>
      <c r="E1225" s="10">
        <v>0.66406634914215223</v>
      </c>
      <c r="F1225">
        <v>0.12322955320001773</v>
      </c>
      <c r="O1225" s="10"/>
    </row>
    <row r="1226" spans="1:15" x14ac:dyDescent="0.25">
      <c r="A1226">
        <v>4.8888888890000004</v>
      </c>
      <c r="B1226">
        <v>673</v>
      </c>
      <c r="C1226">
        <v>0.23499999999999999</v>
      </c>
      <c r="D1226">
        <v>29.5</v>
      </c>
      <c r="E1226" s="10">
        <v>0.65350532652596094</v>
      </c>
      <c r="F1226">
        <v>0.12147590174501444</v>
      </c>
      <c r="O1226" s="10"/>
    </row>
    <row r="1227" spans="1:15" x14ac:dyDescent="0.25">
      <c r="A1227">
        <v>4.8888888890000004</v>
      </c>
      <c r="B1227">
        <v>673</v>
      </c>
      <c r="C1227">
        <v>0.23499999999999999</v>
      </c>
      <c r="D1227">
        <v>30.5</v>
      </c>
      <c r="E1227" s="10">
        <v>0.64579361442192462</v>
      </c>
      <c r="F1227">
        <v>0.12019034610546392</v>
      </c>
      <c r="O1227" s="10"/>
    </row>
    <row r="1228" spans="1:15" x14ac:dyDescent="0.25">
      <c r="A1228" s="5">
        <v>1.643</v>
      </c>
      <c r="B1228" s="5">
        <v>573</v>
      </c>
      <c r="C1228" s="5">
        <v>0.11700000000000001</v>
      </c>
      <c r="D1228" s="5">
        <v>0</v>
      </c>
      <c r="E1228" s="5">
        <v>0.99999894849578108</v>
      </c>
      <c r="F1228" s="5">
        <v>3.9420209047767524E-2</v>
      </c>
      <c r="G1228" s="5" t="s">
        <v>61</v>
      </c>
      <c r="H1228" s="5" t="s">
        <v>59</v>
      </c>
      <c r="O1228" s="7"/>
    </row>
    <row r="1229" spans="1:15" x14ac:dyDescent="0.25">
      <c r="A1229">
        <v>1.643</v>
      </c>
      <c r="B1229">
        <v>583</v>
      </c>
      <c r="C1229">
        <f>C1228+((D1229-D1228)*60*0.001)</f>
        <v>0.13699800000000001</v>
      </c>
      <c r="D1229">
        <v>0.33329999999999999</v>
      </c>
      <c r="E1229" s="7">
        <v>0.99555287156850736</v>
      </c>
      <c r="F1229">
        <v>6.0078509920461105E-2</v>
      </c>
      <c r="O1229" s="7"/>
    </row>
    <row r="1230" spans="1:15" x14ac:dyDescent="0.25">
      <c r="A1230">
        <v>1.643</v>
      </c>
      <c r="B1230">
        <v>593</v>
      </c>
      <c r="C1230">
        <f t="shared" ref="C1230:C1256" si="50">C1229+((D1230-D1229)*60*0.001)</f>
        <v>0.157002</v>
      </c>
      <c r="D1230">
        <v>0.66669999999999996</v>
      </c>
      <c r="E1230" s="7">
        <v>0.98999137614656463</v>
      </c>
      <c r="F1230">
        <v>8.7316625812410828E-2</v>
      </c>
      <c r="O1230" s="7"/>
    </row>
    <row r="1231" spans="1:15" x14ac:dyDescent="0.25">
      <c r="A1231">
        <v>1.643</v>
      </c>
      <c r="B1231">
        <v>603</v>
      </c>
      <c r="C1231">
        <f t="shared" si="50"/>
        <v>0.17699999999999999</v>
      </c>
      <c r="D1231">
        <v>1</v>
      </c>
      <c r="E1231" s="7">
        <v>0.98311456373984041</v>
      </c>
      <c r="F1231">
        <v>0.12101172807792371</v>
      </c>
      <c r="O1231" s="7"/>
    </row>
    <row r="1232" spans="1:15" x14ac:dyDescent="0.25">
      <c r="A1232">
        <v>1.643</v>
      </c>
      <c r="B1232">
        <v>613</v>
      </c>
      <c r="C1232">
        <f t="shared" si="50"/>
        <v>0.19699799999999998</v>
      </c>
      <c r="D1232">
        <v>1.3332999999999999</v>
      </c>
      <c r="E1232" s="7">
        <v>0.97470169615074975</v>
      </c>
      <c r="F1232">
        <v>0.15928882979773545</v>
      </c>
      <c r="O1232" s="7"/>
    </row>
    <row r="1233" spans="1:15" x14ac:dyDescent="0.25">
      <c r="A1233">
        <v>1.643</v>
      </c>
      <c r="B1233">
        <v>623</v>
      </c>
      <c r="C1233">
        <f t="shared" si="50"/>
        <v>0.21700199999999997</v>
      </c>
      <c r="D1233">
        <v>1.6667000000000001</v>
      </c>
      <c r="E1233" s="7">
        <v>0.96452013627820843</v>
      </c>
      <c r="F1233">
        <v>0.19787694511720849</v>
      </c>
      <c r="O1233" s="7"/>
    </row>
    <row r="1234" spans="1:15" x14ac:dyDescent="0.25">
      <c r="A1234">
        <v>1.643</v>
      </c>
      <c r="B1234">
        <v>633</v>
      </c>
      <c r="C1234">
        <f t="shared" si="50"/>
        <v>0.23699999999999996</v>
      </c>
      <c r="D1234">
        <v>2</v>
      </c>
      <c r="E1234" s="7">
        <v>0.95234341835983594</v>
      </c>
      <c r="F1234">
        <v>0.23067392418735461</v>
      </c>
      <c r="O1234" s="7"/>
    </row>
    <row r="1235" spans="1:15" x14ac:dyDescent="0.25">
      <c r="A1235">
        <v>1.643</v>
      </c>
      <c r="B1235">
        <v>643</v>
      </c>
      <c r="C1235">
        <f t="shared" si="50"/>
        <v>0.25699799999999995</v>
      </c>
      <c r="D1235">
        <v>2.3332999999999999</v>
      </c>
      <c r="E1235" s="7">
        <v>0.93794293918207872</v>
      </c>
      <c r="F1235">
        <v>0.25217427193943132</v>
      </c>
      <c r="O1235" s="7"/>
    </row>
    <row r="1236" spans="1:15" x14ac:dyDescent="0.25">
      <c r="A1236">
        <v>1.643</v>
      </c>
      <c r="B1236">
        <v>653</v>
      </c>
      <c r="C1236">
        <f t="shared" si="50"/>
        <v>0.27700199999999997</v>
      </c>
      <c r="D1236">
        <v>2.6667000000000001</v>
      </c>
      <c r="E1236" s="7">
        <v>0.92110768008598698</v>
      </c>
      <c r="F1236">
        <v>0.26036372201525987</v>
      </c>
      <c r="O1236" s="7"/>
    </row>
    <row r="1237" spans="1:15" x14ac:dyDescent="0.25">
      <c r="A1237">
        <v>1.643</v>
      </c>
      <c r="B1237">
        <v>663</v>
      </c>
      <c r="C1237">
        <f t="shared" si="50"/>
        <v>0.29699999999999999</v>
      </c>
      <c r="D1237">
        <v>3</v>
      </c>
      <c r="E1237" s="7">
        <v>0.90167549957912452</v>
      </c>
      <c r="F1237">
        <v>0.25754421130906802</v>
      </c>
      <c r="O1237" s="7"/>
    </row>
    <row r="1238" spans="1:15" x14ac:dyDescent="0.25">
      <c r="A1238">
        <v>1.643</v>
      </c>
      <c r="B1238">
        <v>673</v>
      </c>
      <c r="C1238">
        <f t="shared" si="50"/>
        <v>0.316998</v>
      </c>
      <c r="D1238">
        <v>3.3332999999999999</v>
      </c>
      <c r="E1238" s="7">
        <v>0.87951821018112331</v>
      </c>
      <c r="F1238">
        <v>0.24850895125322689</v>
      </c>
      <c r="O1238" s="7"/>
    </row>
    <row r="1239" spans="1:15" x14ac:dyDescent="0.25">
      <c r="A1239">
        <v>1.643</v>
      </c>
      <c r="B1239">
        <v>673</v>
      </c>
      <c r="C1239">
        <f t="shared" si="50"/>
        <v>0.33700200000000002</v>
      </c>
      <c r="D1239">
        <v>3.6667000000000001</v>
      </c>
      <c r="E1239" s="7">
        <v>0.85837650688242983</v>
      </c>
      <c r="F1239">
        <v>0.24255046822894008</v>
      </c>
      <c r="O1239" s="7"/>
    </row>
    <row r="1240" spans="1:15" x14ac:dyDescent="0.25">
      <c r="A1240">
        <v>1.643</v>
      </c>
      <c r="B1240">
        <v>673</v>
      </c>
      <c r="C1240">
        <f t="shared" si="50"/>
        <v>0.35700000000000004</v>
      </c>
      <c r="D1240">
        <v>4</v>
      </c>
      <c r="E1240" s="7">
        <v>0.83819487740138743</v>
      </c>
      <c r="F1240">
        <v>0.23694746819279675</v>
      </c>
      <c r="O1240" s="7"/>
    </row>
    <row r="1241" spans="1:15" x14ac:dyDescent="0.25">
      <c r="A1241">
        <v>1.643</v>
      </c>
      <c r="B1241">
        <v>673</v>
      </c>
      <c r="C1241">
        <f t="shared" si="50"/>
        <v>0.37699800000000006</v>
      </c>
      <c r="D1241">
        <v>4.3333000000000004</v>
      </c>
      <c r="E1241" s="7">
        <v>0.81890454879844077</v>
      </c>
      <c r="F1241">
        <v>0.23168959944573889</v>
      </c>
      <c r="O1241" s="7"/>
    </row>
    <row r="1242" spans="1:15" x14ac:dyDescent="0.25">
      <c r="A1242">
        <v>1.643</v>
      </c>
      <c r="B1242">
        <v>673</v>
      </c>
      <c r="C1242">
        <f t="shared" si="50"/>
        <v>0.38700000000000001</v>
      </c>
      <c r="D1242">
        <v>4.5</v>
      </c>
      <c r="E1242" s="10">
        <v>0.80957284821289799</v>
      </c>
      <c r="F1242">
        <v>0.22918492720038688</v>
      </c>
      <c r="O1242" s="10"/>
    </row>
    <row r="1243" spans="1:15" x14ac:dyDescent="0.25">
      <c r="A1243">
        <v>1.643</v>
      </c>
      <c r="B1243">
        <v>673</v>
      </c>
      <c r="C1243">
        <f t="shared" si="50"/>
        <v>0.40699800000000003</v>
      </c>
      <c r="D1243">
        <v>4.8333000000000004</v>
      </c>
      <c r="E1243" s="10">
        <v>0.7915141946733395</v>
      </c>
      <c r="F1243">
        <v>0.22441632183396135</v>
      </c>
      <c r="O1243" s="10"/>
    </row>
    <row r="1244" spans="1:15" x14ac:dyDescent="0.25">
      <c r="A1244">
        <v>1.643</v>
      </c>
      <c r="B1244">
        <v>673</v>
      </c>
      <c r="C1244">
        <f t="shared" si="50"/>
        <v>0.54900000000000004</v>
      </c>
      <c r="D1244">
        <v>7.2</v>
      </c>
      <c r="E1244" s="10">
        <v>0.68262611368122061</v>
      </c>
      <c r="F1244">
        <v>0.19816702617167437</v>
      </c>
      <c r="O1244" s="10"/>
    </row>
    <row r="1245" spans="1:15" x14ac:dyDescent="0.25">
      <c r="A1245">
        <v>1.643</v>
      </c>
      <c r="B1245">
        <v>673</v>
      </c>
      <c r="C1245">
        <f t="shared" si="50"/>
        <v>0.64699799999999996</v>
      </c>
      <c r="D1245">
        <v>8.8332999999999995</v>
      </c>
      <c r="E1245" s="10">
        <v>0.62291585730945898</v>
      </c>
      <c r="F1245">
        <v>0.18572119109541579</v>
      </c>
      <c r="O1245" s="10"/>
    </row>
    <row r="1246" spans="1:15" x14ac:dyDescent="0.25">
      <c r="A1246">
        <v>1.643</v>
      </c>
      <c r="B1246">
        <v>673</v>
      </c>
      <c r="C1246">
        <f t="shared" si="50"/>
        <v>0.72700200000000004</v>
      </c>
      <c r="D1246">
        <v>10.166700000000001</v>
      </c>
      <c r="E1246" s="10">
        <v>0.58114567357396296</v>
      </c>
      <c r="F1246">
        <v>0.17782926861154125</v>
      </c>
      <c r="O1246" s="10"/>
    </row>
    <row r="1247" spans="1:15" x14ac:dyDescent="0.25">
      <c r="A1247">
        <v>1.643</v>
      </c>
      <c r="B1247">
        <v>673</v>
      </c>
      <c r="C1247">
        <f t="shared" si="50"/>
        <v>0.80100000000000005</v>
      </c>
      <c r="D1247">
        <v>11.4</v>
      </c>
      <c r="E1247" s="10">
        <v>0.54703858558936325</v>
      </c>
      <c r="F1247">
        <v>0.17186486678317955</v>
      </c>
      <c r="O1247" s="10"/>
    </row>
    <row r="1248" spans="1:15" x14ac:dyDescent="0.25">
      <c r="A1248">
        <v>1.643</v>
      </c>
      <c r="B1248">
        <v>673</v>
      </c>
      <c r="C1248">
        <f>C1247+((D1248-D1247)*60*0.001)</f>
        <v>0.88699799999999995</v>
      </c>
      <c r="D1248">
        <v>12.833299999999999</v>
      </c>
      <c r="E1248" s="10">
        <v>0.51194078106290664</v>
      </c>
      <c r="F1248">
        <v>0.1661602524326507</v>
      </c>
      <c r="O1248" s="10"/>
    </row>
    <row r="1249" spans="1:15" x14ac:dyDescent="0.25">
      <c r="A1249">
        <v>1.643</v>
      </c>
      <c r="B1249">
        <v>673</v>
      </c>
      <c r="C1249">
        <f t="shared" si="50"/>
        <v>0.96700200000000003</v>
      </c>
      <c r="D1249">
        <v>14.166700000000001</v>
      </c>
      <c r="E1249" s="10">
        <v>0.48296789115622851</v>
      </c>
      <c r="F1249">
        <v>0.16176962115689883</v>
      </c>
      <c r="O1249" s="10"/>
    </row>
    <row r="1250" spans="1:15" x14ac:dyDescent="0.25">
      <c r="A1250">
        <v>1.643</v>
      </c>
      <c r="B1250">
        <v>673</v>
      </c>
      <c r="C1250">
        <f t="shared" si="50"/>
        <v>1.0469999999999999</v>
      </c>
      <c r="D1250">
        <v>15.5</v>
      </c>
      <c r="E1250" s="10">
        <v>0.45698781312410425</v>
      </c>
      <c r="F1250">
        <v>0.15806859886198832</v>
      </c>
      <c r="O1250" s="10"/>
    </row>
    <row r="1251" spans="1:15" x14ac:dyDescent="0.25">
      <c r="A1251">
        <v>1.643</v>
      </c>
      <c r="B1251">
        <v>673</v>
      </c>
      <c r="C1251">
        <f t="shared" si="50"/>
        <v>1.1269979999999999</v>
      </c>
      <c r="D1251">
        <v>16.833300000000001</v>
      </c>
      <c r="E1251" s="10">
        <v>0.43356322904652816</v>
      </c>
      <c r="F1251">
        <v>0.15491692025158604</v>
      </c>
      <c r="O1251" s="10"/>
    </row>
    <row r="1252" spans="1:15" x14ac:dyDescent="0.25">
      <c r="A1252">
        <v>1.643</v>
      </c>
      <c r="B1252">
        <v>673</v>
      </c>
      <c r="C1252">
        <f t="shared" si="50"/>
        <v>1.1754</v>
      </c>
      <c r="D1252">
        <v>17.64</v>
      </c>
      <c r="E1252" s="10">
        <v>0.42047879620174095</v>
      </c>
      <c r="F1252">
        <v>0.15323105827442879</v>
      </c>
      <c r="O1252" s="10"/>
    </row>
    <row r="1253" spans="1:15" x14ac:dyDescent="0.25">
      <c r="A1253">
        <v>1.643</v>
      </c>
      <c r="B1253">
        <v>673</v>
      </c>
      <c r="C1253">
        <f t="shared" si="50"/>
        <v>1.2070019999999999</v>
      </c>
      <c r="D1253">
        <v>18.166699999999999</v>
      </c>
      <c r="E1253" s="10">
        <v>0.41233760454048501</v>
      </c>
      <c r="F1253">
        <v>0.15220862928732529</v>
      </c>
      <c r="O1253" s="10"/>
    </row>
    <row r="1254" spans="1:15" x14ac:dyDescent="0.25">
      <c r="A1254">
        <v>1.643</v>
      </c>
      <c r="B1254">
        <f>B1253-((D1254-D1253)*60*0.1)</f>
        <v>665.00019999999995</v>
      </c>
      <c r="C1254">
        <f t="shared" si="50"/>
        <v>1.2869999999999999</v>
      </c>
      <c r="D1254">
        <v>19.5</v>
      </c>
      <c r="E1254" s="10">
        <v>0.39544536298048455</v>
      </c>
      <c r="F1254">
        <v>0.15263106542102181</v>
      </c>
      <c r="O1254" s="10"/>
    </row>
    <row r="1255" spans="1:15" x14ac:dyDescent="0.25">
      <c r="A1255">
        <v>1.643</v>
      </c>
      <c r="B1255">
        <f t="shared" ref="B1255:B1264" si="51">B1254-((D1255-D1254)*60*0.1)</f>
        <v>657.0003999999999</v>
      </c>
      <c r="C1255">
        <f t="shared" si="50"/>
        <v>1.3669979999999999</v>
      </c>
      <c r="D1255">
        <v>20.833300000000001</v>
      </c>
      <c r="E1255" s="10">
        <v>0.38185495813771725</v>
      </c>
      <c r="F1255">
        <v>0.15440899952410156</v>
      </c>
      <c r="O1255" s="10"/>
    </row>
    <row r="1256" spans="1:15" x14ac:dyDescent="0.25">
      <c r="A1256">
        <v>1.643</v>
      </c>
      <c r="B1256">
        <f t="shared" si="51"/>
        <v>648.99999999999989</v>
      </c>
      <c r="C1256">
        <f t="shared" si="50"/>
        <v>1.4470019999999999</v>
      </c>
      <c r="D1256">
        <v>22.166699999999999</v>
      </c>
      <c r="E1256" s="10">
        <v>0.37083177296509351</v>
      </c>
      <c r="F1256">
        <v>0.15740857680093132</v>
      </c>
      <c r="O1256" s="10"/>
    </row>
    <row r="1257" spans="1:15" x14ac:dyDescent="0.25">
      <c r="A1257">
        <v>1.643</v>
      </c>
      <c r="B1257">
        <f t="shared" si="51"/>
        <v>641.00019999999984</v>
      </c>
      <c r="C1257">
        <v>1.5249999999999999</v>
      </c>
      <c r="D1257">
        <v>23.5</v>
      </c>
      <c r="E1257" s="10">
        <v>0.361839391178638</v>
      </c>
      <c r="F1257">
        <v>0.16150673991655018</v>
      </c>
      <c r="O1257" s="10"/>
    </row>
    <row r="1258" spans="1:15" x14ac:dyDescent="0.25">
      <c r="A1258">
        <v>1.643</v>
      </c>
      <c r="B1258">
        <f t="shared" si="51"/>
        <v>636.99999999999989</v>
      </c>
      <c r="C1258">
        <v>1.5249999999999999</v>
      </c>
      <c r="D1258">
        <v>24.166699999999999</v>
      </c>
      <c r="E1258" s="10">
        <v>0.35781859162675289</v>
      </c>
      <c r="F1258">
        <v>0.16785515542927401</v>
      </c>
      <c r="O1258" s="10"/>
    </row>
    <row r="1259" spans="1:15" x14ac:dyDescent="0.25">
      <c r="A1259">
        <v>1.643</v>
      </c>
      <c r="B1259">
        <f t="shared" si="51"/>
        <v>633.0003999999999</v>
      </c>
      <c r="C1259">
        <v>1.5249999999999999</v>
      </c>
      <c r="D1259">
        <v>24.833300000000001</v>
      </c>
      <c r="E1259" s="10">
        <v>0.35417791632323958</v>
      </c>
      <c r="F1259">
        <v>0.17378933726343893</v>
      </c>
      <c r="O1259" s="10"/>
    </row>
    <row r="1260" spans="1:15" x14ac:dyDescent="0.25">
      <c r="A1260">
        <v>1.643</v>
      </c>
      <c r="B1260">
        <f t="shared" si="51"/>
        <v>624.99999999999989</v>
      </c>
      <c r="C1260">
        <v>1.5249999999999999</v>
      </c>
      <c r="D1260">
        <v>26.166699999999999</v>
      </c>
      <c r="E1260" s="10">
        <v>0.34813730570425949</v>
      </c>
      <c r="F1260">
        <v>0.18322327018160417</v>
      </c>
      <c r="O1260" s="10"/>
    </row>
    <row r="1261" spans="1:15" x14ac:dyDescent="0.25">
      <c r="A1261">
        <v>1.643</v>
      </c>
      <c r="B1261">
        <f t="shared" si="51"/>
        <v>617.00019999999984</v>
      </c>
      <c r="C1261">
        <v>1.5249999999999999</v>
      </c>
      <c r="D1261">
        <v>27.5</v>
      </c>
      <c r="E1261" s="10">
        <v>0.34317007379049225</v>
      </c>
      <c r="F1261">
        <v>0.18789962266248933</v>
      </c>
      <c r="O1261" s="10"/>
    </row>
    <row r="1262" spans="1:15" x14ac:dyDescent="0.25">
      <c r="A1262">
        <v>1.643</v>
      </c>
      <c r="B1262">
        <f t="shared" si="51"/>
        <v>612.99999999999989</v>
      </c>
      <c r="C1262">
        <v>1.5249999999999999</v>
      </c>
      <c r="D1262">
        <v>28.166699999999999</v>
      </c>
      <c r="E1262" s="10">
        <v>0.34093274435454268</v>
      </c>
      <c r="F1262">
        <v>0.18798388688931622</v>
      </c>
      <c r="O1262" s="10"/>
    </row>
    <row r="1263" spans="1:15" x14ac:dyDescent="0.25">
      <c r="A1263">
        <v>1.643</v>
      </c>
      <c r="B1263">
        <f t="shared" si="51"/>
        <v>605.00019999999984</v>
      </c>
      <c r="C1263">
        <v>1.5249999999999999</v>
      </c>
      <c r="D1263">
        <v>29.5</v>
      </c>
      <c r="E1263" s="10">
        <v>0.33723024092304021</v>
      </c>
      <c r="F1263">
        <v>0.18311033369820118</v>
      </c>
      <c r="O1263" s="10"/>
    </row>
    <row r="1264" spans="1:15" x14ac:dyDescent="0.25">
      <c r="A1264">
        <v>1.643</v>
      </c>
      <c r="B1264">
        <f t="shared" si="51"/>
        <v>599.00019999999984</v>
      </c>
      <c r="C1264">
        <v>1.5249999999999999</v>
      </c>
      <c r="D1264">
        <v>30.5</v>
      </c>
      <c r="E1264" s="10">
        <v>0.33484036064620365</v>
      </c>
      <c r="F1264">
        <v>0.17523326719089088</v>
      </c>
      <c r="O1264" s="10"/>
    </row>
    <row r="1265" spans="1:18" x14ac:dyDescent="0.25">
      <c r="A1265" s="14">
        <v>8.2100000000000006E-2</v>
      </c>
      <c r="B1265" s="14">
        <v>573</v>
      </c>
      <c r="C1265" s="14">
        <v>0.23499999999999999</v>
      </c>
      <c r="D1265" s="14">
        <v>0</v>
      </c>
      <c r="E1265" s="14">
        <v>0.99999815273555781</v>
      </c>
      <c r="F1265" s="14">
        <v>9.2486913592467135E-2</v>
      </c>
      <c r="G1265" s="14" t="s">
        <v>62</v>
      </c>
      <c r="H1265" s="14" t="s">
        <v>54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x14ac:dyDescent="0.25">
      <c r="A1266">
        <v>8.2100000000000006E-2</v>
      </c>
      <c r="B1266">
        <v>573</v>
      </c>
      <c r="C1266">
        <v>0.23499999999999999</v>
      </c>
      <c r="D1266">
        <v>0.33329999999999999</v>
      </c>
      <c r="E1266" s="10">
        <v>0.99387739311852052</v>
      </c>
      <c r="F1266">
        <v>9.2110229643225461E-2</v>
      </c>
    </row>
    <row r="1267" spans="1:18" x14ac:dyDescent="0.25">
      <c r="A1267">
        <v>8.2100000000000006E-2</v>
      </c>
      <c r="B1267">
        <v>573</v>
      </c>
      <c r="C1267">
        <v>0.23499999999999999</v>
      </c>
      <c r="D1267">
        <v>0.66669999999999996</v>
      </c>
      <c r="E1267" s="10">
        <v>0.98782631996195991</v>
      </c>
      <c r="F1267">
        <v>9.173569630602614E-2</v>
      </c>
    </row>
    <row r="1268" spans="1:18" x14ac:dyDescent="0.25">
      <c r="A1268">
        <v>8.2100000000000006E-2</v>
      </c>
      <c r="B1268">
        <v>573</v>
      </c>
      <c r="C1268">
        <v>0.23499999999999999</v>
      </c>
      <c r="D1268">
        <v>1</v>
      </c>
      <c r="E1268" s="10">
        <v>0.98184733484786124</v>
      </c>
      <c r="F1268">
        <v>9.1363532805902162E-2</v>
      </c>
    </row>
    <row r="1269" spans="1:18" x14ac:dyDescent="0.25">
      <c r="A1269">
        <v>8.2100000000000006E-2</v>
      </c>
      <c r="B1269">
        <v>573</v>
      </c>
      <c r="C1269">
        <v>0.23499999999999999</v>
      </c>
      <c r="D1269">
        <v>1.3332999999999999</v>
      </c>
      <c r="E1269" s="10">
        <v>0.97593741190074224</v>
      </c>
      <c r="F1269">
        <v>9.0993620493283134E-2</v>
      </c>
    </row>
    <row r="1270" spans="1:18" x14ac:dyDescent="0.25">
      <c r="A1270">
        <v>8.2100000000000006E-2</v>
      </c>
      <c r="B1270">
        <v>573</v>
      </c>
      <c r="C1270">
        <v>0.23499999999999999</v>
      </c>
      <c r="D1270">
        <v>1.6667000000000001</v>
      </c>
      <c r="E1270" s="10">
        <v>0.9700936351464402</v>
      </c>
      <c r="F1270">
        <v>9.0625842925128888E-2</v>
      </c>
    </row>
    <row r="1271" spans="1:18" x14ac:dyDescent="0.25">
      <c r="A1271">
        <v>8.2100000000000006E-2</v>
      </c>
      <c r="B1271">
        <v>573</v>
      </c>
      <c r="C1271">
        <v>0.23499999999999999</v>
      </c>
      <c r="D1271">
        <v>2</v>
      </c>
      <c r="E1271" s="10">
        <v>0.96431836284816375</v>
      </c>
      <c r="F1271">
        <v>9.0260413786924343E-2</v>
      </c>
    </row>
    <row r="1272" spans="1:18" x14ac:dyDescent="0.25">
      <c r="A1272">
        <v>8.2100000000000006E-2</v>
      </c>
      <c r="B1272">
        <v>573</v>
      </c>
      <c r="C1272">
        <v>0.23499999999999999</v>
      </c>
      <c r="D1272">
        <v>2.3332999999999999</v>
      </c>
      <c r="E1272" s="10">
        <v>0.95860871060122621</v>
      </c>
      <c r="F1272">
        <v>8.9897215055084009E-2</v>
      </c>
    </row>
    <row r="1273" spans="1:18" x14ac:dyDescent="0.25">
      <c r="A1273">
        <v>8.2100000000000006E-2</v>
      </c>
      <c r="B1273">
        <v>573</v>
      </c>
      <c r="C1273">
        <v>0.23499999999999999</v>
      </c>
      <c r="D1273">
        <v>2.6667000000000001</v>
      </c>
      <c r="E1273" s="10">
        <v>0.9529618975886931</v>
      </c>
      <c r="F1273">
        <v>8.9536130967309224E-2</v>
      </c>
    </row>
    <row r="1274" spans="1:18" x14ac:dyDescent="0.25">
      <c r="A1274">
        <v>8.2100000000000006E-2</v>
      </c>
      <c r="B1274">
        <v>573</v>
      </c>
      <c r="C1274">
        <v>0.23499999999999999</v>
      </c>
      <c r="D1274">
        <v>3</v>
      </c>
      <c r="E1274" s="10">
        <v>0.9473802384058545</v>
      </c>
      <c r="F1274">
        <v>8.9177369946081456E-2</v>
      </c>
    </row>
    <row r="1275" spans="1:18" x14ac:dyDescent="0.25">
      <c r="A1275">
        <v>8.2100000000000006E-2</v>
      </c>
      <c r="B1275">
        <f>B1274+((D1275-D1274)*60*0.5)</f>
        <v>582.99900000000002</v>
      </c>
      <c r="C1275">
        <v>0.23499999999999999</v>
      </c>
      <c r="D1275">
        <v>3.3332999999999999</v>
      </c>
      <c r="E1275" s="10">
        <v>0.94022958540486135</v>
      </c>
      <c r="F1275">
        <v>0.11584817319970014</v>
      </c>
    </row>
    <row r="1276" spans="1:18" x14ac:dyDescent="0.25">
      <c r="A1276">
        <v>8.2100000000000006E-2</v>
      </c>
      <c r="B1276">
        <f t="shared" ref="B1276:B1279" si="52">B1275+((D1276-D1275)*60*0.5)</f>
        <v>593.00099999999998</v>
      </c>
      <c r="C1276">
        <v>0.23499999999999999</v>
      </c>
      <c r="D1276">
        <v>3.6667000000000001</v>
      </c>
      <c r="E1276" s="10">
        <v>0.93118109549852868</v>
      </c>
      <c r="F1276">
        <v>0.14517207493790035</v>
      </c>
    </row>
    <row r="1277" spans="1:18" x14ac:dyDescent="0.25">
      <c r="A1277">
        <v>8.2100000000000006E-2</v>
      </c>
      <c r="B1277">
        <f t="shared" si="52"/>
        <v>603</v>
      </c>
      <c r="C1277">
        <v>0.23499999999999999</v>
      </c>
      <c r="D1277">
        <v>4</v>
      </c>
      <c r="E1277" s="10">
        <v>0.91988703847677677</v>
      </c>
      <c r="F1277">
        <v>0.17420339251757005</v>
      </c>
    </row>
    <row r="1278" spans="1:18" x14ac:dyDescent="0.25">
      <c r="A1278">
        <v>8.2100000000000006E-2</v>
      </c>
      <c r="B1278">
        <f t="shared" si="52"/>
        <v>612.99900000000002</v>
      </c>
      <c r="C1278">
        <v>0.23499999999999999</v>
      </c>
      <c r="D1278">
        <v>4.3333000000000004</v>
      </c>
      <c r="E1278" s="10">
        <v>0.90597522074429038</v>
      </c>
      <c r="F1278">
        <v>0.19892189646138839</v>
      </c>
    </row>
    <row r="1279" spans="1:18" x14ac:dyDescent="0.25">
      <c r="A1279">
        <v>8.2100000000000006E-2</v>
      </c>
      <c r="B1279">
        <f t="shared" si="52"/>
        <v>618</v>
      </c>
      <c r="C1279">
        <v>0.23499999999999999</v>
      </c>
      <c r="D1279">
        <v>4.5</v>
      </c>
      <c r="E1279" s="10">
        <v>0.89834857894339681</v>
      </c>
      <c r="F1279">
        <v>0.20842379642526795</v>
      </c>
    </row>
    <row r="1280" spans="1:18" x14ac:dyDescent="0.25">
      <c r="A1280">
        <v>8.2100000000000006E-2</v>
      </c>
      <c r="B1280">
        <f>B1279+((D1280-D1279)*60*0.5)</f>
        <v>627.99900000000002</v>
      </c>
      <c r="C1280">
        <v>0.23499999999999999</v>
      </c>
      <c r="D1280">
        <v>4.8333000000000004</v>
      </c>
      <c r="E1280" s="10">
        <v>0.87981375544945506</v>
      </c>
      <c r="F1280">
        <v>0.2201576685221768</v>
      </c>
    </row>
    <row r="1281" spans="1:6" x14ac:dyDescent="0.25">
      <c r="A1281">
        <v>8.2100000000000006E-2</v>
      </c>
      <c r="B1281">
        <v>673</v>
      </c>
      <c r="C1281">
        <v>0.23499999999999999</v>
      </c>
      <c r="D1281">
        <v>7.2</v>
      </c>
      <c r="E1281" s="10">
        <v>0.64080826528106472</v>
      </c>
      <c r="F1281">
        <v>0.22357781411993116</v>
      </c>
    </row>
    <row r="1282" spans="1:6" x14ac:dyDescent="0.25">
      <c r="A1282">
        <v>8.2100000000000006E-2</v>
      </c>
      <c r="B1282">
        <v>673</v>
      </c>
      <c r="C1282">
        <v>0.23499999999999999</v>
      </c>
      <c r="D1282">
        <v>8.8332999999999995</v>
      </c>
      <c r="E1282" s="10">
        <v>0.53797016631046102</v>
      </c>
      <c r="F1282">
        <v>0.25254051316077258</v>
      </c>
    </row>
    <row r="1283" spans="1:6" x14ac:dyDescent="0.25">
      <c r="A1283">
        <v>8.2100000000000006E-2</v>
      </c>
      <c r="B1283">
        <v>673</v>
      </c>
      <c r="C1283">
        <v>0.23499999999999999</v>
      </c>
      <c r="D1283">
        <v>10.166700000000001</v>
      </c>
      <c r="E1283" s="10">
        <v>0.47498672896101857</v>
      </c>
      <c r="F1283">
        <v>0.27064771123535242</v>
      </c>
    </row>
    <row r="1284" spans="1:6" x14ac:dyDescent="0.25">
      <c r="A1284">
        <v>8.2100000000000006E-2</v>
      </c>
      <c r="B1284">
        <v>673</v>
      </c>
      <c r="C1284">
        <v>0.23499999999999999</v>
      </c>
      <c r="D1284">
        <v>11.4</v>
      </c>
      <c r="E1284" s="10">
        <v>0.42819014115845005</v>
      </c>
      <c r="F1284">
        <v>0.28326510441779273</v>
      </c>
    </row>
    <row r="1285" spans="1:6" x14ac:dyDescent="0.25">
      <c r="A1285">
        <v>8.2100000000000006E-2</v>
      </c>
      <c r="B1285">
        <v>673</v>
      </c>
      <c r="C1285">
        <v>0.23499999999999999</v>
      </c>
      <c r="D1285">
        <v>12.833299999999999</v>
      </c>
      <c r="E1285" s="10">
        <v>0.38385772429743437</v>
      </c>
      <c r="F1285">
        <v>0.29352368188241451</v>
      </c>
    </row>
    <row r="1286" spans="1:6" x14ac:dyDescent="0.25">
      <c r="A1286">
        <v>8.2100000000000006E-2</v>
      </c>
      <c r="B1286">
        <v>673</v>
      </c>
      <c r="C1286">
        <v>0.23499999999999999</v>
      </c>
      <c r="D1286">
        <v>14.166700000000001</v>
      </c>
      <c r="E1286" s="10">
        <v>0.34988171423461079</v>
      </c>
      <c r="F1286">
        <v>0.29944361270498082</v>
      </c>
    </row>
    <row r="1287" spans="1:6" x14ac:dyDescent="0.25">
      <c r="A1287">
        <v>8.2100000000000006E-2</v>
      </c>
      <c r="B1287">
        <v>673</v>
      </c>
      <c r="C1287">
        <v>0.23499999999999999</v>
      </c>
      <c r="D1287">
        <v>15.5</v>
      </c>
      <c r="E1287" s="10">
        <v>0.32124432648846091</v>
      </c>
      <c r="F1287">
        <v>0.30248052001155834</v>
      </c>
    </row>
    <row r="1288" spans="1:6" x14ac:dyDescent="0.25">
      <c r="A1288">
        <v>8.2100000000000006E-2</v>
      </c>
      <c r="B1288">
        <v>673</v>
      </c>
      <c r="C1288">
        <v>0.23499999999999999</v>
      </c>
      <c r="D1288">
        <v>16.833300000000001</v>
      </c>
      <c r="E1288" s="10">
        <v>0.29679013305992241</v>
      </c>
      <c r="F1288">
        <v>0.30318004344039196</v>
      </c>
    </row>
    <row r="1289" spans="1:6" x14ac:dyDescent="0.25">
      <c r="A1289">
        <v>8.2100000000000006E-2</v>
      </c>
      <c r="B1289">
        <f>B1288-((D1289-D1288)*60*0.1)</f>
        <v>668.15980000000002</v>
      </c>
      <c r="C1289">
        <v>0.23499999999999999</v>
      </c>
      <c r="D1289">
        <v>17.64</v>
      </c>
      <c r="E1289" s="10">
        <v>0.28477843517608747</v>
      </c>
      <c r="F1289">
        <v>0.29223412276388189</v>
      </c>
    </row>
    <row r="1290" spans="1:6" x14ac:dyDescent="0.25">
      <c r="A1290">
        <v>8.2100000000000006E-2</v>
      </c>
      <c r="B1290">
        <f t="shared" ref="B1290:B1291" si="53">B1289-((D1290-D1289)*60*0.1)</f>
        <v>664.99959999999999</v>
      </c>
      <c r="C1290">
        <v>0.23499999999999999</v>
      </c>
      <c r="D1290">
        <v>18.166699999999999</v>
      </c>
      <c r="E1290" s="10">
        <v>0.27785481013271068</v>
      </c>
      <c r="F1290">
        <v>0.28263519133988779</v>
      </c>
    </row>
    <row r="1291" spans="1:6" x14ac:dyDescent="0.25">
      <c r="A1291">
        <v>8.2100000000000006E-2</v>
      </c>
      <c r="B1291">
        <f t="shared" si="53"/>
        <v>656.99979999999994</v>
      </c>
      <c r="C1291">
        <v>0.23499999999999999</v>
      </c>
      <c r="D1291">
        <v>19.5</v>
      </c>
      <c r="E1291" s="10">
        <v>0.26394241253541184</v>
      </c>
      <c r="F1291">
        <v>0.25261315587433186</v>
      </c>
    </row>
    <row r="1292" spans="1:6" x14ac:dyDescent="0.25">
      <c r="A1292">
        <v>8.2100000000000006E-2</v>
      </c>
      <c r="B1292">
        <f>B1291-((D1292-D1291)*60*0.1)</f>
        <v>648.99999999999989</v>
      </c>
      <c r="C1292">
        <v>0.23499999999999999</v>
      </c>
      <c r="D1292">
        <v>20.833300000000001</v>
      </c>
      <c r="E1292" s="10">
        <v>0.25312399307991967</v>
      </c>
      <c r="F1292">
        <v>0.21832720175670317</v>
      </c>
    </row>
    <row r="1293" spans="1:6" x14ac:dyDescent="0.25">
      <c r="A1293">
        <v>8.2100000000000006E-2</v>
      </c>
      <c r="B1293">
        <v>648</v>
      </c>
      <c r="C1293">
        <v>0.23499999999999999</v>
      </c>
      <c r="D1293">
        <v>22.166699999999999</v>
      </c>
      <c r="E1293" s="10">
        <v>0.24332071739051678</v>
      </c>
      <c r="F1293">
        <v>0.20968568949440358</v>
      </c>
    </row>
    <row r="1294" spans="1:6" x14ac:dyDescent="0.25">
      <c r="A1294">
        <v>8.2100000000000006E-2</v>
      </c>
      <c r="B1294">
        <v>648</v>
      </c>
      <c r="C1294">
        <v>0.23499999999999999</v>
      </c>
      <c r="D1294">
        <v>23.5</v>
      </c>
      <c r="E1294" s="10">
        <v>0.23422164419188937</v>
      </c>
      <c r="F1294">
        <v>0.20493424559520929</v>
      </c>
    </row>
    <row r="1295" spans="1:6" x14ac:dyDescent="0.25">
      <c r="A1295">
        <v>8.2100000000000006E-2</v>
      </c>
      <c r="B1295">
        <v>648</v>
      </c>
      <c r="C1295">
        <v>0.23499999999999999</v>
      </c>
      <c r="D1295">
        <v>24.166699999999999</v>
      </c>
      <c r="E1295" s="10">
        <v>0.22991263590471384</v>
      </c>
      <c r="F1295">
        <v>0.20259711553972209</v>
      </c>
    </row>
    <row r="1296" spans="1:6" x14ac:dyDescent="0.25">
      <c r="A1296">
        <v>8.2100000000000006E-2</v>
      </c>
      <c r="B1296">
        <v>648</v>
      </c>
      <c r="C1296">
        <v>0.23499999999999999</v>
      </c>
      <c r="D1296">
        <v>24.833300000000001</v>
      </c>
      <c r="E1296" s="10">
        <v>0.22575383684411668</v>
      </c>
      <c r="F1296">
        <v>0.20028804680066803</v>
      </c>
    </row>
    <row r="1297" spans="1:18" x14ac:dyDescent="0.25">
      <c r="A1297">
        <v>8.2100000000000006E-2</v>
      </c>
      <c r="B1297">
        <v>648</v>
      </c>
      <c r="C1297">
        <v>0.23499999999999999</v>
      </c>
      <c r="D1297">
        <v>26.166699999999999</v>
      </c>
      <c r="E1297" s="10">
        <v>0.21785403732242373</v>
      </c>
      <c r="F1297">
        <v>0.19575658300945142</v>
      </c>
    </row>
    <row r="1298" spans="1:18" x14ac:dyDescent="0.25">
      <c r="A1298">
        <v>8.2100000000000006E-2</v>
      </c>
      <c r="B1298">
        <v>648</v>
      </c>
      <c r="C1298">
        <v>0.23499999999999999</v>
      </c>
      <c r="D1298">
        <v>27.5</v>
      </c>
      <c r="E1298" s="10">
        <v>0.21046872556645019</v>
      </c>
      <c r="F1298">
        <v>0.1913470646361386</v>
      </c>
    </row>
    <row r="1299" spans="1:18" x14ac:dyDescent="0.25">
      <c r="A1299">
        <v>8.2100000000000006E-2</v>
      </c>
      <c r="B1299">
        <v>648</v>
      </c>
      <c r="C1299">
        <v>0.23499999999999999</v>
      </c>
      <c r="D1299">
        <v>28.166699999999999</v>
      </c>
      <c r="E1299" s="10">
        <v>0.2069532954240596</v>
      </c>
      <c r="F1299">
        <v>0.18918906335238622</v>
      </c>
    </row>
    <row r="1300" spans="1:18" x14ac:dyDescent="0.25">
      <c r="A1300">
        <v>8.2100000000000006E-2</v>
      </c>
      <c r="B1300">
        <v>648</v>
      </c>
      <c r="C1300">
        <v>0.23499999999999999</v>
      </c>
      <c r="D1300">
        <v>29.5</v>
      </c>
      <c r="E1300" s="10">
        <v>0.20025074544750071</v>
      </c>
      <c r="F1300">
        <v>0.18496870530913301</v>
      </c>
    </row>
    <row r="1301" spans="1:18" x14ac:dyDescent="0.25">
      <c r="A1301">
        <v>8.2100000000000006E-2</v>
      </c>
      <c r="B1301">
        <v>648</v>
      </c>
      <c r="C1301">
        <v>0.23499999999999999</v>
      </c>
      <c r="D1301">
        <v>30.5</v>
      </c>
      <c r="E1301" s="10">
        <v>0.1954911750837218</v>
      </c>
      <c r="F1301">
        <v>0.181887250655419</v>
      </c>
    </row>
    <row r="1302" spans="1:18" x14ac:dyDescent="0.25">
      <c r="A1302" s="14">
        <v>8.2100000000000006E-2</v>
      </c>
      <c r="B1302" s="14">
        <v>573</v>
      </c>
      <c r="C1302" s="14">
        <v>0.23499999999999999</v>
      </c>
      <c r="D1302" s="14">
        <v>0</v>
      </c>
      <c r="E1302" s="14">
        <v>0.99999815273555781</v>
      </c>
      <c r="F1302" s="14">
        <v>9.2486913592467135E-2</v>
      </c>
      <c r="G1302" s="14" t="s">
        <v>63</v>
      </c>
      <c r="H1302" s="14" t="s">
        <v>55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x14ac:dyDescent="0.25">
      <c r="A1303">
        <v>8.2100000000000006E-2</v>
      </c>
      <c r="B1303">
        <v>573</v>
      </c>
      <c r="C1303">
        <v>0.23499999999999999</v>
      </c>
      <c r="D1303">
        <v>0.33329999999999999</v>
      </c>
      <c r="E1303" s="10">
        <v>0.99387739311852052</v>
      </c>
      <c r="F1303">
        <v>9.2110229643225461E-2</v>
      </c>
    </row>
    <row r="1304" spans="1:18" x14ac:dyDescent="0.25">
      <c r="A1304">
        <v>8.2100000000000006E-2</v>
      </c>
      <c r="B1304">
        <v>573</v>
      </c>
      <c r="C1304">
        <v>0.23499999999999999</v>
      </c>
      <c r="D1304">
        <v>0.66669999999999996</v>
      </c>
      <c r="E1304" s="10">
        <v>0.98782631996195991</v>
      </c>
      <c r="F1304">
        <v>9.173569630602614E-2</v>
      </c>
    </row>
    <row r="1305" spans="1:18" x14ac:dyDescent="0.25">
      <c r="A1305">
        <v>8.2100000000000006E-2</v>
      </c>
      <c r="B1305">
        <v>573</v>
      </c>
      <c r="C1305">
        <v>0.23499999999999999</v>
      </c>
      <c r="D1305">
        <v>1</v>
      </c>
      <c r="E1305" s="10">
        <v>0.98184733484786124</v>
      </c>
      <c r="F1305">
        <v>9.1363532805902162E-2</v>
      </c>
    </row>
    <row r="1306" spans="1:18" x14ac:dyDescent="0.25">
      <c r="A1306">
        <v>8.2100000000000006E-2</v>
      </c>
      <c r="B1306">
        <v>573</v>
      </c>
      <c r="C1306">
        <v>0.23499999999999999</v>
      </c>
      <c r="D1306">
        <v>1.3332999999999999</v>
      </c>
      <c r="E1306" s="10">
        <v>0.97593741190074224</v>
      </c>
      <c r="F1306">
        <v>9.0993620493283134E-2</v>
      </c>
    </row>
    <row r="1307" spans="1:18" x14ac:dyDescent="0.25">
      <c r="A1307">
        <v>8.2100000000000006E-2</v>
      </c>
      <c r="B1307">
        <v>573</v>
      </c>
      <c r="C1307">
        <v>0.23499999999999999</v>
      </c>
      <c r="D1307">
        <v>1.6667000000000001</v>
      </c>
      <c r="E1307" s="10">
        <v>0.9700936351464402</v>
      </c>
      <c r="F1307">
        <v>9.0625842925128888E-2</v>
      </c>
    </row>
    <row r="1308" spans="1:18" x14ac:dyDescent="0.25">
      <c r="A1308">
        <v>8.2100000000000006E-2</v>
      </c>
      <c r="B1308">
        <v>573</v>
      </c>
      <c r="C1308">
        <v>0.23499999999999999</v>
      </c>
      <c r="D1308">
        <v>2</v>
      </c>
      <c r="E1308" s="10">
        <v>0.96431836284816375</v>
      </c>
      <c r="F1308">
        <v>9.0260413786924343E-2</v>
      </c>
    </row>
    <row r="1309" spans="1:18" x14ac:dyDescent="0.25">
      <c r="A1309">
        <v>8.2100000000000006E-2</v>
      </c>
      <c r="B1309">
        <v>573</v>
      </c>
      <c r="C1309">
        <v>0.23499999999999999</v>
      </c>
      <c r="D1309">
        <v>2.3332999999999999</v>
      </c>
      <c r="E1309" s="10">
        <v>0.95860871060122621</v>
      </c>
      <c r="F1309">
        <v>8.9897215055084009E-2</v>
      </c>
    </row>
    <row r="1310" spans="1:18" x14ac:dyDescent="0.25">
      <c r="A1310">
        <v>8.2100000000000006E-2</v>
      </c>
      <c r="B1310">
        <v>573</v>
      </c>
      <c r="C1310">
        <v>0.23499999999999999</v>
      </c>
      <c r="D1310">
        <v>2.6667000000000001</v>
      </c>
      <c r="E1310" s="10">
        <v>0.9529618975886931</v>
      </c>
      <c r="F1310">
        <v>8.9536130967309224E-2</v>
      </c>
    </row>
    <row r="1311" spans="1:18" x14ac:dyDescent="0.25">
      <c r="A1311">
        <f>A1310+((D1311-D1310)*60*0.0025)</f>
        <v>0.13209500000000002</v>
      </c>
      <c r="B1311">
        <v>573</v>
      </c>
      <c r="C1311">
        <v>0.23499999999999999</v>
      </c>
      <c r="D1311">
        <v>3</v>
      </c>
      <c r="E1311" s="10">
        <v>0.94747952247036249</v>
      </c>
      <c r="F1311">
        <v>8.8482329623607497E-2</v>
      </c>
    </row>
    <row r="1312" spans="1:18" x14ac:dyDescent="0.25">
      <c r="A1312">
        <f t="shared" ref="A1312:A1338" si="54">A1311+((D1312-D1311)*60*0.0025)</f>
        <v>0.18209000000000003</v>
      </c>
      <c r="B1312">
        <v>573</v>
      </c>
      <c r="C1312">
        <v>0.23499999999999999</v>
      </c>
      <c r="D1312">
        <v>3.3332999999999999</v>
      </c>
      <c r="E1312" s="10">
        <v>0.94215381372546569</v>
      </c>
      <c r="F1312">
        <v>8.743931034141432E-2</v>
      </c>
    </row>
    <row r="1313" spans="1:6" x14ac:dyDescent="0.25">
      <c r="A1313">
        <f t="shared" si="54"/>
        <v>0.23210000000000006</v>
      </c>
      <c r="B1313">
        <v>573</v>
      </c>
      <c r="C1313">
        <v>0.23499999999999999</v>
      </c>
      <c r="D1313">
        <v>3.6667000000000001</v>
      </c>
      <c r="E1313" s="10">
        <v>0.93697747755497385</v>
      </c>
      <c r="F1313">
        <v>8.6406867877592941E-2</v>
      </c>
    </row>
    <row r="1314" spans="1:6" x14ac:dyDescent="0.25">
      <c r="A1314">
        <f t="shared" si="54"/>
        <v>0.28209500000000004</v>
      </c>
      <c r="B1314">
        <v>573</v>
      </c>
      <c r="C1314">
        <v>0.23499999999999999</v>
      </c>
      <c r="D1314">
        <v>4</v>
      </c>
      <c r="E1314" s="10">
        <v>0.93194808615251734</v>
      </c>
      <c r="F1314">
        <v>8.5385699105048493E-2</v>
      </c>
    </row>
    <row r="1315" spans="1:6" x14ac:dyDescent="0.25">
      <c r="A1315">
        <f t="shared" si="54"/>
        <v>0.33209000000000011</v>
      </c>
      <c r="B1315">
        <v>573</v>
      </c>
      <c r="C1315">
        <v>0.23499999999999999</v>
      </c>
      <c r="D1315">
        <v>4.3333000000000004</v>
      </c>
      <c r="E1315" s="10">
        <v>0.92705883294322533</v>
      </c>
      <c r="F1315">
        <v>8.437555246285601E-2</v>
      </c>
    </row>
    <row r="1316" spans="1:6" x14ac:dyDescent="0.25">
      <c r="A1316">
        <f t="shared" si="54"/>
        <v>0.35709500000000005</v>
      </c>
      <c r="B1316">
        <v>573</v>
      </c>
      <c r="C1316">
        <v>0.23499999999999999</v>
      </c>
      <c r="D1316">
        <v>4.5</v>
      </c>
      <c r="E1316" s="10">
        <v>0.92465365039180936</v>
      </c>
      <c r="F1316">
        <v>8.3873773105773819E-2</v>
      </c>
    </row>
    <row r="1317" spans="1:6" x14ac:dyDescent="0.25">
      <c r="A1317">
        <f t="shared" si="54"/>
        <v>0.40709000000000012</v>
      </c>
      <c r="B1317">
        <v>573</v>
      </c>
      <c r="C1317">
        <v>0.23499999999999999</v>
      </c>
      <c r="D1317">
        <v>4.8333000000000004</v>
      </c>
      <c r="E1317" s="10">
        <v>0.91996542062993436</v>
      </c>
      <c r="F1317">
        <v>8.288023763459107E-2</v>
      </c>
    </row>
    <row r="1318" spans="1:6" x14ac:dyDescent="0.25">
      <c r="A1318">
        <f t="shared" si="54"/>
        <v>0.76209500000000008</v>
      </c>
      <c r="B1318">
        <v>573</v>
      </c>
      <c r="C1318">
        <v>0.23499999999999999</v>
      </c>
      <c r="D1318">
        <v>7.2</v>
      </c>
      <c r="E1318" s="10">
        <v>0.89168204497383252</v>
      </c>
      <c r="F1318">
        <v>7.6245093014050289E-2</v>
      </c>
    </row>
    <row r="1319" spans="1:6" x14ac:dyDescent="0.25">
      <c r="A1319">
        <f t="shared" si="54"/>
        <v>1.00709</v>
      </c>
      <c r="B1319">
        <v>573</v>
      </c>
      <c r="C1319">
        <v>0.23499999999999999</v>
      </c>
      <c r="D1319">
        <v>8.8332999999999995</v>
      </c>
      <c r="E1319" s="10">
        <v>0.87466053142463995</v>
      </c>
      <c r="F1319">
        <v>7.1949551507362708E-2</v>
      </c>
    </row>
    <row r="1320" spans="1:6" x14ac:dyDescent="0.25">
      <c r="A1320">
        <f t="shared" si="54"/>
        <v>1.2071000000000003</v>
      </c>
      <c r="B1320">
        <v>573</v>
      </c>
      <c r="C1320">
        <v>0.23499999999999999</v>
      </c>
      <c r="D1320">
        <v>10.166700000000001</v>
      </c>
      <c r="E1320" s="10">
        <v>0.86214363355894685</v>
      </c>
      <c r="F1320">
        <v>6.8617986754059071E-2</v>
      </c>
    </row>
    <row r="1321" spans="1:6" x14ac:dyDescent="0.25">
      <c r="A1321">
        <f t="shared" si="54"/>
        <v>1.3920950000000003</v>
      </c>
      <c r="B1321">
        <v>573</v>
      </c>
      <c r="C1321">
        <v>0.23499999999999999</v>
      </c>
      <c r="D1321">
        <v>11.4</v>
      </c>
      <c r="E1321" s="10">
        <v>0.85158854855372201</v>
      </c>
      <c r="F1321">
        <v>6.5675698560807044E-2</v>
      </c>
    </row>
    <row r="1322" spans="1:6" x14ac:dyDescent="0.25">
      <c r="A1322">
        <f t="shared" si="54"/>
        <v>1.6070900000000001</v>
      </c>
      <c r="B1322">
        <v>573</v>
      </c>
      <c r="C1322">
        <v>0.23499999999999999</v>
      </c>
      <c r="D1322">
        <v>12.833299999999999</v>
      </c>
      <c r="E1322" s="10">
        <v>0.84051124537050759</v>
      </c>
      <c r="F1322">
        <v>6.2423571887452338E-2</v>
      </c>
    </row>
    <row r="1323" spans="1:6" x14ac:dyDescent="0.25">
      <c r="A1323">
        <f t="shared" si="54"/>
        <v>1.8071000000000004</v>
      </c>
      <c r="B1323">
        <v>573</v>
      </c>
      <c r="C1323">
        <v>0.23499999999999999</v>
      </c>
      <c r="D1323">
        <v>14.166700000000001</v>
      </c>
      <c r="E1323" s="10">
        <v>0.83114481898471315</v>
      </c>
      <c r="F1323">
        <v>5.9547090855525363E-2</v>
      </c>
    </row>
    <row r="1324" spans="1:6" x14ac:dyDescent="0.25">
      <c r="A1324">
        <f t="shared" si="54"/>
        <v>2.0070950000000005</v>
      </c>
      <c r="B1324">
        <v>573</v>
      </c>
      <c r="C1324">
        <v>0.23499999999999999</v>
      </c>
      <c r="D1324">
        <v>15.5</v>
      </c>
      <c r="E1324" s="10">
        <v>0.82260959487410179</v>
      </c>
      <c r="F1324">
        <v>5.6809208395501277E-2</v>
      </c>
    </row>
    <row r="1325" spans="1:6" x14ac:dyDescent="0.25">
      <c r="A1325">
        <f t="shared" si="54"/>
        <v>2.2070900000000009</v>
      </c>
      <c r="B1325">
        <v>573</v>
      </c>
      <c r="C1325">
        <v>0.23499999999999999</v>
      </c>
      <c r="D1325">
        <v>16.833300000000001</v>
      </c>
      <c r="E1325" s="10">
        <v>0.81481860251739913</v>
      </c>
      <c r="F1325">
        <v>5.4203026008861968E-2</v>
      </c>
    </row>
    <row r="1326" spans="1:6" x14ac:dyDescent="0.25">
      <c r="A1326">
        <f t="shared" si="54"/>
        <v>2.3280950000000007</v>
      </c>
      <c r="B1326">
        <v>573</v>
      </c>
      <c r="C1326">
        <v>0.23499999999999999</v>
      </c>
      <c r="D1326">
        <v>17.64</v>
      </c>
      <c r="E1326" s="10">
        <v>0.81037065985824086</v>
      </c>
      <c r="F1326">
        <v>5.2683849284307242E-2</v>
      </c>
    </row>
    <row r="1327" spans="1:6" x14ac:dyDescent="0.25">
      <c r="A1327">
        <f t="shared" si="54"/>
        <v>2.4071000000000002</v>
      </c>
      <c r="B1327">
        <v>573</v>
      </c>
      <c r="C1327">
        <v>0.23499999999999999</v>
      </c>
      <c r="D1327">
        <v>18.166699999999999</v>
      </c>
      <c r="E1327" s="10">
        <v>0.80757231284858588</v>
      </c>
      <c r="F1327">
        <v>5.1715034313602255E-2</v>
      </c>
    </row>
    <row r="1328" spans="1:6" x14ac:dyDescent="0.25">
      <c r="A1328">
        <f t="shared" si="54"/>
        <v>2.6070950000000006</v>
      </c>
      <c r="B1328">
        <v>573</v>
      </c>
      <c r="C1328">
        <v>0.23499999999999999</v>
      </c>
      <c r="D1328">
        <v>19.5</v>
      </c>
      <c r="E1328" s="10">
        <v>0.80105463627513962</v>
      </c>
      <c r="F1328">
        <v>4.9353204605926064E-2</v>
      </c>
    </row>
    <row r="1329" spans="1:18" x14ac:dyDescent="0.25">
      <c r="A1329">
        <f t="shared" si="54"/>
        <v>2.807090000000001</v>
      </c>
      <c r="B1329">
        <v>573</v>
      </c>
      <c r="C1329">
        <v>0.23499999999999999</v>
      </c>
      <c r="D1329">
        <v>20.833300000000001</v>
      </c>
      <c r="E1329" s="10">
        <v>0.79508096085511459</v>
      </c>
      <c r="F1329">
        <v>4.7104181553364773E-2</v>
      </c>
    </row>
    <row r="1330" spans="1:18" x14ac:dyDescent="0.25">
      <c r="A1330">
        <f t="shared" si="54"/>
        <v>3.0071000000000008</v>
      </c>
      <c r="B1330">
        <v>573</v>
      </c>
      <c r="C1330">
        <v>0.23499999999999999</v>
      </c>
      <c r="D1330">
        <v>22.166699999999999</v>
      </c>
      <c r="E1330" s="10">
        <v>0.78959927069128855</v>
      </c>
      <c r="F1330">
        <v>4.4962033153051965E-2</v>
      </c>
    </row>
    <row r="1331" spans="1:18" x14ac:dyDescent="0.25">
      <c r="A1331">
        <f t="shared" si="54"/>
        <v>3.2070950000000011</v>
      </c>
      <c r="B1331">
        <v>573</v>
      </c>
      <c r="C1331">
        <v>0.23499999999999999</v>
      </c>
      <c r="D1331">
        <v>23.5</v>
      </c>
      <c r="E1331" s="10">
        <v>0.78456451821458428</v>
      </c>
      <c r="F1331">
        <v>4.2921586922173835E-2</v>
      </c>
    </row>
    <row r="1332" spans="1:18" x14ac:dyDescent="0.25">
      <c r="A1332">
        <f t="shared" si="54"/>
        <v>3.307100000000001</v>
      </c>
      <c r="B1332">
        <v>573</v>
      </c>
      <c r="C1332">
        <v>0.23499999999999999</v>
      </c>
      <c r="D1332">
        <v>24.166699999999999</v>
      </c>
      <c r="E1332" s="10">
        <v>0.78215818262986725</v>
      </c>
      <c r="F1332">
        <v>4.1935656708900607E-2</v>
      </c>
    </row>
    <row r="1333" spans="1:18" x14ac:dyDescent="0.25">
      <c r="A1333">
        <f t="shared" si="54"/>
        <v>3.4070900000000015</v>
      </c>
      <c r="B1333">
        <v>573</v>
      </c>
      <c r="C1333">
        <v>0.23499999999999999</v>
      </c>
      <c r="D1333">
        <v>24.833300000000001</v>
      </c>
      <c r="E1333" s="10">
        <v>0.77985088573648265</v>
      </c>
      <c r="F1333">
        <v>4.0973490114288039E-2</v>
      </c>
    </row>
    <row r="1334" spans="1:18" x14ac:dyDescent="0.25">
      <c r="A1334">
        <f t="shared" si="54"/>
        <v>3.6071000000000013</v>
      </c>
      <c r="B1334">
        <v>573</v>
      </c>
      <c r="C1334">
        <v>0.23499999999999999</v>
      </c>
      <c r="D1334">
        <v>26.166699999999999</v>
      </c>
      <c r="E1334" s="10">
        <v>0.77559168710398385</v>
      </c>
      <c r="F1334">
        <v>3.9120817690726464E-2</v>
      </c>
    </row>
    <row r="1335" spans="1:18" x14ac:dyDescent="0.25">
      <c r="A1335">
        <f t="shared" si="54"/>
        <v>3.8070950000000017</v>
      </c>
      <c r="B1335">
        <v>573</v>
      </c>
      <c r="C1335">
        <v>0.23499999999999999</v>
      </c>
      <c r="D1335">
        <v>27.5</v>
      </c>
      <c r="E1335" s="10">
        <v>0.77166934729764991</v>
      </c>
      <c r="F1335">
        <v>3.7355025184169104E-2</v>
      </c>
    </row>
    <row r="1336" spans="1:18" x14ac:dyDescent="0.25">
      <c r="A1336">
        <f t="shared" si="54"/>
        <v>3.9071000000000016</v>
      </c>
      <c r="B1336">
        <v>573</v>
      </c>
      <c r="C1336">
        <v>0.23499999999999999</v>
      </c>
      <c r="D1336">
        <v>28.166699999999999</v>
      </c>
      <c r="E1336" s="10">
        <v>0.76979115208196014</v>
      </c>
      <c r="F1336">
        <v>3.6501750105519967E-2</v>
      </c>
    </row>
    <row r="1337" spans="1:18" x14ac:dyDescent="0.25">
      <c r="A1337">
        <f t="shared" si="54"/>
        <v>4.1070950000000019</v>
      </c>
      <c r="B1337">
        <v>573</v>
      </c>
      <c r="C1337">
        <v>0.23499999999999999</v>
      </c>
      <c r="D1337">
        <v>29.5</v>
      </c>
      <c r="E1337" s="10">
        <v>0.7663199161199663</v>
      </c>
      <c r="F1337">
        <v>3.485796514761956E-2</v>
      </c>
    </row>
    <row r="1338" spans="1:18" x14ac:dyDescent="0.25">
      <c r="A1338">
        <f t="shared" si="54"/>
        <v>4.2570950000000023</v>
      </c>
      <c r="B1338">
        <v>573</v>
      </c>
      <c r="C1338">
        <v>0.23499999999999999</v>
      </c>
      <c r="D1338">
        <v>30.5</v>
      </c>
      <c r="E1338" s="10">
        <v>0.76387185335880348</v>
      </c>
      <c r="F1338">
        <v>3.3674420287845896E-2</v>
      </c>
    </row>
    <row r="1339" spans="1:18" x14ac:dyDescent="0.25">
      <c r="A1339" s="14">
        <v>8.2100000000000006E-2</v>
      </c>
      <c r="B1339" s="14">
        <v>673</v>
      </c>
      <c r="C1339" s="14">
        <v>0.23499999999999999</v>
      </c>
      <c r="D1339" s="14">
        <v>0</v>
      </c>
      <c r="E1339" s="14">
        <v>0.99998251052958231</v>
      </c>
      <c r="F1339" s="14">
        <v>0.15005000416300282</v>
      </c>
      <c r="G1339" s="14" t="s">
        <v>64</v>
      </c>
      <c r="H1339" s="14" t="s">
        <v>56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x14ac:dyDescent="0.25">
      <c r="A1340">
        <v>8.2100000000000006E-2</v>
      </c>
      <c r="B1340">
        <v>673</v>
      </c>
      <c r="C1340">
        <v>0.23499999999999999</v>
      </c>
      <c r="D1340">
        <v>0.33329999999999999</v>
      </c>
      <c r="E1340" s="10">
        <v>0.944780961545446</v>
      </c>
      <c r="F1340">
        <v>0.15844650508553437</v>
      </c>
    </row>
    <row r="1341" spans="1:18" x14ac:dyDescent="0.25">
      <c r="A1341">
        <v>8.2100000000000006E-2</v>
      </c>
      <c r="B1341">
        <v>673</v>
      </c>
      <c r="C1341">
        <v>0.23499999999999999</v>
      </c>
      <c r="D1341">
        <v>0.66669999999999996</v>
      </c>
      <c r="E1341" s="10">
        <v>0.89513054022273852</v>
      </c>
      <c r="F1341">
        <v>0.16682255104747418</v>
      </c>
    </row>
    <row r="1342" spans="1:18" x14ac:dyDescent="0.25">
      <c r="A1342">
        <v>8.2100000000000006E-2</v>
      </c>
      <c r="B1342">
        <v>673</v>
      </c>
      <c r="C1342">
        <v>0.23499999999999999</v>
      </c>
      <c r="D1342">
        <v>1</v>
      </c>
      <c r="E1342" s="10">
        <v>0.85026931398891759</v>
      </c>
      <c r="F1342">
        <v>0.17511067724282656</v>
      </c>
    </row>
    <row r="1343" spans="1:18" x14ac:dyDescent="0.25">
      <c r="A1343">
        <v>8.2100000000000006E-2</v>
      </c>
      <c r="B1343">
        <v>673</v>
      </c>
      <c r="C1343">
        <v>0.23499999999999999</v>
      </c>
      <c r="D1343">
        <v>1.3332999999999999</v>
      </c>
      <c r="E1343" s="10">
        <v>0.80953256727747691</v>
      </c>
      <c r="F1343">
        <v>0.1832607621073041</v>
      </c>
    </row>
    <row r="1344" spans="1:18" x14ac:dyDescent="0.25">
      <c r="A1344">
        <v>8.2100000000000006E-2</v>
      </c>
      <c r="B1344">
        <v>673</v>
      </c>
      <c r="C1344">
        <f>C1343-((D1344-D1343)*60*0.0005)</f>
        <v>0.22499799999999998</v>
      </c>
      <c r="D1344">
        <v>1.6667000000000001</v>
      </c>
      <c r="E1344" s="10">
        <v>0.77237250707365779</v>
      </c>
      <c r="F1344">
        <v>0.198716530272672</v>
      </c>
    </row>
    <row r="1345" spans="1:6" x14ac:dyDescent="0.25">
      <c r="A1345">
        <v>8.2100000000000006E-2</v>
      </c>
      <c r="B1345">
        <v>673</v>
      </c>
      <c r="C1345">
        <f t="shared" ref="C1345:C1352" si="55">C1344-((D1345-D1344)*60*0.0005)</f>
        <v>0.21499899999999997</v>
      </c>
      <c r="D1345">
        <v>2</v>
      </c>
      <c r="E1345" s="10">
        <v>0.73836304187615709</v>
      </c>
      <c r="F1345">
        <v>0.21444031725943474</v>
      </c>
    </row>
    <row r="1346" spans="1:6" x14ac:dyDescent="0.25">
      <c r="A1346">
        <v>8.2100000000000006E-2</v>
      </c>
      <c r="B1346">
        <v>673</v>
      </c>
      <c r="C1346">
        <f t="shared" si="55"/>
        <v>0.20499999999999996</v>
      </c>
      <c r="D1346">
        <v>2.3332999999999999</v>
      </c>
      <c r="E1346" s="10">
        <v>0.7071155223377863</v>
      </c>
      <c r="F1346">
        <v>0.23010825380854172</v>
      </c>
    </row>
    <row r="1347" spans="1:6" x14ac:dyDescent="0.25">
      <c r="A1347">
        <v>8.2100000000000006E-2</v>
      </c>
      <c r="B1347">
        <v>673</v>
      </c>
      <c r="C1347">
        <f t="shared" si="55"/>
        <v>0.19499799999999995</v>
      </c>
      <c r="D1347">
        <v>2.6667000000000001</v>
      </c>
      <c r="E1347" s="10">
        <v>0.67830234862382632</v>
      </c>
      <c r="F1347">
        <v>0.24535731013009332</v>
      </c>
    </row>
    <row r="1348" spans="1:6" x14ac:dyDescent="0.25">
      <c r="A1348">
        <v>8.2100000000000006E-2</v>
      </c>
      <c r="B1348">
        <v>673</v>
      </c>
      <c r="C1348">
        <f t="shared" si="55"/>
        <v>0.18499899999999994</v>
      </c>
      <c r="D1348">
        <v>3</v>
      </c>
      <c r="E1348" s="10">
        <v>0.65166854900338911</v>
      </c>
      <c r="F1348">
        <v>0.2597714376142044</v>
      </c>
    </row>
    <row r="1349" spans="1:6" x14ac:dyDescent="0.25">
      <c r="A1349">
        <v>8.2100000000000006E-2</v>
      </c>
      <c r="B1349">
        <v>673</v>
      </c>
      <c r="C1349">
        <f t="shared" si="55"/>
        <v>0.17499999999999993</v>
      </c>
      <c r="D1349">
        <v>3.3332999999999999</v>
      </c>
      <c r="E1349" s="10">
        <v>0.62697170070371744</v>
      </c>
      <c r="F1349">
        <v>0.27291104209933803</v>
      </c>
    </row>
    <row r="1350" spans="1:6" x14ac:dyDescent="0.25">
      <c r="A1350">
        <v>8.2100000000000006E-2</v>
      </c>
      <c r="B1350">
        <v>673</v>
      </c>
      <c r="C1350">
        <f t="shared" si="55"/>
        <v>0.16499799999999992</v>
      </c>
      <c r="D1350">
        <v>3.6667000000000001</v>
      </c>
      <c r="E1350" s="10">
        <v>0.60400384490353287</v>
      </c>
      <c r="F1350">
        <v>0.28430261271541668</v>
      </c>
    </row>
    <row r="1351" spans="1:6" x14ac:dyDescent="0.25">
      <c r="A1351">
        <v>8.2100000000000006E-2</v>
      </c>
      <c r="B1351">
        <v>673</v>
      </c>
      <c r="C1351">
        <f>C1350-((D1351-D1350)*60*0.0005)</f>
        <v>0.15499899999999991</v>
      </c>
      <c r="D1351">
        <v>4</v>
      </c>
      <c r="E1351" s="10">
        <v>0.58260420337607255</v>
      </c>
      <c r="F1351">
        <v>0.29343998480107752</v>
      </c>
    </row>
    <row r="1352" spans="1:6" x14ac:dyDescent="0.25">
      <c r="A1352">
        <v>8.2100000000000006E-2</v>
      </c>
      <c r="B1352">
        <v>673</v>
      </c>
      <c r="C1352">
        <f t="shared" si="55"/>
        <v>0.14499999999999991</v>
      </c>
      <c r="D1352">
        <v>4.3333000000000004</v>
      </c>
      <c r="E1352" s="10">
        <v>0.56261362308524232</v>
      </c>
      <c r="F1352">
        <v>0.29982119615816216</v>
      </c>
    </row>
    <row r="1353" spans="1:6" x14ac:dyDescent="0.25">
      <c r="A1353">
        <v>8.2100000000000006E-2</v>
      </c>
      <c r="B1353">
        <v>673</v>
      </c>
      <c r="C1353">
        <v>0.14499999999999999</v>
      </c>
      <c r="D1353">
        <v>4.5</v>
      </c>
      <c r="E1353" s="10">
        <v>0.55310169665751308</v>
      </c>
      <c r="F1353">
        <v>0.30057284031373188</v>
      </c>
    </row>
    <row r="1354" spans="1:6" x14ac:dyDescent="0.25">
      <c r="A1354">
        <v>8.2100000000000006E-2</v>
      </c>
      <c r="B1354">
        <v>673</v>
      </c>
      <c r="C1354">
        <v>0.14499999999999999</v>
      </c>
      <c r="D1354">
        <v>4.8333000000000004</v>
      </c>
      <c r="E1354" s="10">
        <v>0.53498061467672642</v>
      </c>
      <c r="F1354">
        <v>0.30177041566557128</v>
      </c>
    </row>
    <row r="1355" spans="1:6" x14ac:dyDescent="0.25">
      <c r="A1355">
        <v>8.2100000000000006E-2</v>
      </c>
      <c r="B1355">
        <v>673</v>
      </c>
      <c r="C1355">
        <v>0.14499999999999999</v>
      </c>
      <c r="D1355">
        <v>7.2</v>
      </c>
      <c r="E1355" s="10">
        <v>0.43317508694036577</v>
      </c>
      <c r="F1355">
        <v>0.30103080417907019</v>
      </c>
    </row>
    <row r="1356" spans="1:6" x14ac:dyDescent="0.25">
      <c r="A1356">
        <v>8.2100000000000006E-2</v>
      </c>
      <c r="B1356">
        <v>673</v>
      </c>
      <c r="C1356">
        <v>0.14499999999999999</v>
      </c>
      <c r="D1356">
        <v>8.8332999999999995</v>
      </c>
      <c r="E1356" s="10">
        <v>0.38229125474712794</v>
      </c>
      <c r="F1356">
        <v>0.29418826312961804</v>
      </c>
    </row>
    <row r="1357" spans="1:6" x14ac:dyDescent="0.25">
      <c r="A1357">
        <v>8.2100000000000006E-2</v>
      </c>
      <c r="B1357">
        <v>673</v>
      </c>
      <c r="C1357">
        <v>0.14499999999999999</v>
      </c>
      <c r="D1357">
        <v>10.166700000000001</v>
      </c>
      <c r="E1357" s="10">
        <v>0.34857004924737284</v>
      </c>
      <c r="F1357">
        <v>0.28649079903048191</v>
      </c>
    </row>
    <row r="1358" spans="1:6" x14ac:dyDescent="0.25">
      <c r="A1358">
        <v>8.2100000000000006E-2</v>
      </c>
      <c r="B1358">
        <v>673</v>
      </c>
      <c r="C1358">
        <v>0.14499999999999999</v>
      </c>
      <c r="D1358">
        <v>11.4</v>
      </c>
      <c r="E1358" s="10">
        <v>0.32210791487536444</v>
      </c>
      <c r="F1358">
        <v>0.27840417829517761</v>
      </c>
    </row>
    <row r="1359" spans="1:6" x14ac:dyDescent="0.25">
      <c r="A1359">
        <v>8.2100000000000006E-2</v>
      </c>
      <c r="B1359">
        <v>673</v>
      </c>
      <c r="C1359">
        <v>0.14499999999999999</v>
      </c>
      <c r="D1359">
        <v>12.833299999999999</v>
      </c>
      <c r="E1359" s="10">
        <v>0.29583318601115999</v>
      </c>
      <c r="F1359">
        <v>0.26840748579479079</v>
      </c>
    </row>
    <row r="1360" spans="1:6" x14ac:dyDescent="0.25">
      <c r="A1360">
        <v>8.2100000000000006E-2</v>
      </c>
      <c r="B1360">
        <v>673</v>
      </c>
      <c r="C1360">
        <v>0.14499999999999999</v>
      </c>
      <c r="D1360">
        <v>14.166700000000001</v>
      </c>
      <c r="E1360" s="10">
        <v>0.27484234307438626</v>
      </c>
      <c r="F1360">
        <v>0.25890522447198694</v>
      </c>
    </row>
    <row r="1361" spans="1:18" x14ac:dyDescent="0.25">
      <c r="A1361">
        <v>8.2100000000000006E-2</v>
      </c>
      <c r="B1361">
        <v>673</v>
      </c>
      <c r="C1361">
        <v>0.14499999999999999</v>
      </c>
      <c r="D1361">
        <v>15.5</v>
      </c>
      <c r="E1361" s="10">
        <v>0.25653591482790711</v>
      </c>
      <c r="F1361">
        <v>0.24945661569711641</v>
      </c>
    </row>
    <row r="1362" spans="1:18" x14ac:dyDescent="0.25">
      <c r="A1362">
        <v>8.2100000000000006E-2</v>
      </c>
      <c r="B1362">
        <v>673</v>
      </c>
      <c r="C1362">
        <v>0.14499999999999999</v>
      </c>
      <c r="D1362">
        <v>16.833300000000001</v>
      </c>
      <c r="E1362" s="10">
        <v>0.24043437132050299</v>
      </c>
      <c r="F1362">
        <v>0.24021651430825139</v>
      </c>
    </row>
    <row r="1363" spans="1:18" x14ac:dyDescent="0.25">
      <c r="A1363">
        <v>8.2100000000000006E-2</v>
      </c>
      <c r="B1363">
        <v>673</v>
      </c>
      <c r="C1363">
        <v>0.14499999999999999</v>
      </c>
      <c r="D1363">
        <v>17.64</v>
      </c>
      <c r="E1363" s="10">
        <v>0.23160280321060139</v>
      </c>
      <c r="F1363">
        <v>0.23476983088827241</v>
      </c>
    </row>
    <row r="1364" spans="1:18" x14ac:dyDescent="0.25">
      <c r="A1364">
        <v>8.2100000000000006E-2</v>
      </c>
      <c r="B1364">
        <v>673</v>
      </c>
      <c r="C1364">
        <f>C1363+((D1364-D1363)*60*0.001)</f>
        <v>0.17660199999999987</v>
      </c>
      <c r="D1364">
        <v>18.166699999999999</v>
      </c>
      <c r="E1364" s="10">
        <v>0.226165388908564</v>
      </c>
      <c r="F1364">
        <v>0.25920338536581067</v>
      </c>
    </row>
    <row r="1365" spans="1:18" x14ac:dyDescent="0.25">
      <c r="A1365">
        <v>8.2100000000000006E-2</v>
      </c>
      <c r="B1365">
        <v>673</v>
      </c>
      <c r="C1365">
        <f t="shared" ref="C1365:C1375" si="56">C1364+((D1365-D1364)*60*0.001)</f>
        <v>0.25659999999999994</v>
      </c>
      <c r="D1365">
        <v>19.5</v>
      </c>
      <c r="E1365" s="10">
        <v>0.21343827529528014</v>
      </c>
      <c r="F1365">
        <v>0.29330262855991512</v>
      </c>
    </row>
    <row r="1366" spans="1:18" x14ac:dyDescent="0.25">
      <c r="A1366">
        <v>8.2100000000000006E-2</v>
      </c>
      <c r="B1366">
        <v>673</v>
      </c>
      <c r="C1366">
        <f t="shared" si="56"/>
        <v>0.33659800000000001</v>
      </c>
      <c r="D1366">
        <v>20.833300000000001</v>
      </c>
      <c r="E1366" s="10">
        <v>0.20201794255821934</v>
      </c>
      <c r="F1366">
        <v>0.30297614843681531</v>
      </c>
    </row>
    <row r="1367" spans="1:18" x14ac:dyDescent="0.25">
      <c r="A1367">
        <v>8.2100000000000006E-2</v>
      </c>
      <c r="B1367">
        <v>673</v>
      </c>
      <c r="C1367">
        <f t="shared" si="56"/>
        <v>0.41660199999999986</v>
      </c>
      <c r="D1367">
        <v>22.166699999999999</v>
      </c>
      <c r="E1367" s="10">
        <v>0.19171452621676749</v>
      </c>
      <c r="F1367">
        <v>0.3007410897798814</v>
      </c>
    </row>
    <row r="1368" spans="1:18" x14ac:dyDescent="0.25">
      <c r="A1368">
        <v>8.2100000000000006E-2</v>
      </c>
      <c r="B1368">
        <v>673</v>
      </c>
      <c r="C1368">
        <f t="shared" si="56"/>
        <v>0.49659999999999993</v>
      </c>
      <c r="D1368">
        <v>23.5</v>
      </c>
      <c r="E1368" s="10">
        <v>0.18237504717494818</v>
      </c>
      <c r="F1368">
        <v>0.29320940130671885</v>
      </c>
    </row>
    <row r="1369" spans="1:18" x14ac:dyDescent="0.25">
      <c r="A1369">
        <v>8.2100000000000006E-2</v>
      </c>
      <c r="B1369">
        <v>673</v>
      </c>
      <c r="C1369">
        <f t="shared" si="56"/>
        <v>0.5366019999999998</v>
      </c>
      <c r="D1369">
        <v>24.166699999999999</v>
      </c>
      <c r="E1369" s="10">
        <v>0.17802544130324821</v>
      </c>
      <c r="F1369">
        <v>0.28856260343233137</v>
      </c>
    </row>
    <row r="1370" spans="1:18" x14ac:dyDescent="0.25">
      <c r="A1370">
        <v>8.2100000000000006E-2</v>
      </c>
      <c r="B1370">
        <v>673</v>
      </c>
      <c r="C1370">
        <f t="shared" si="56"/>
        <v>0.57659799999999994</v>
      </c>
      <c r="D1370">
        <v>24.833300000000001</v>
      </c>
      <c r="E1370" s="10">
        <v>0.17387124596957454</v>
      </c>
      <c r="F1370">
        <v>0.2836654406407928</v>
      </c>
    </row>
    <row r="1371" spans="1:18" x14ac:dyDescent="0.25">
      <c r="A1371">
        <v>8.2100000000000006E-2</v>
      </c>
      <c r="B1371">
        <v>673</v>
      </c>
      <c r="C1371">
        <f t="shared" si="56"/>
        <v>0.6566019999999998</v>
      </c>
      <c r="D1371">
        <v>26.166699999999999</v>
      </c>
      <c r="E1371" s="10">
        <v>0.16609652570651898</v>
      </c>
      <c r="F1371">
        <v>0.27369117236524337</v>
      </c>
    </row>
    <row r="1372" spans="1:18" x14ac:dyDescent="0.25">
      <c r="A1372">
        <v>8.2100000000000006E-2</v>
      </c>
      <c r="B1372">
        <v>673</v>
      </c>
      <c r="C1372">
        <f t="shared" si="56"/>
        <v>0.73659999999999992</v>
      </c>
      <c r="D1372">
        <v>27.5</v>
      </c>
      <c r="E1372" s="10">
        <v>0.15896311775979907</v>
      </c>
      <c r="F1372">
        <v>0.26402390164752215</v>
      </c>
    </row>
    <row r="1373" spans="1:18" x14ac:dyDescent="0.25">
      <c r="A1373">
        <v>8.2100000000000006E-2</v>
      </c>
      <c r="B1373">
        <v>673</v>
      </c>
      <c r="C1373">
        <f t="shared" si="56"/>
        <v>0.77660199999999979</v>
      </c>
      <c r="D1373">
        <v>28.166699999999999</v>
      </c>
      <c r="E1373" s="10">
        <v>0.15561248986920928</v>
      </c>
      <c r="F1373">
        <v>0.25941332898280373</v>
      </c>
    </row>
    <row r="1374" spans="1:18" x14ac:dyDescent="0.25">
      <c r="A1374">
        <v>8.2100000000000006E-2</v>
      </c>
      <c r="B1374">
        <v>673</v>
      </c>
      <c r="C1374">
        <f t="shared" si="56"/>
        <v>0.85659999999999992</v>
      </c>
      <c r="D1374">
        <v>29.5</v>
      </c>
      <c r="E1374" s="10">
        <v>0.14930289098511138</v>
      </c>
      <c r="F1374">
        <v>0.25072921246805036</v>
      </c>
    </row>
    <row r="1375" spans="1:18" x14ac:dyDescent="0.25">
      <c r="A1375">
        <v>8.2100000000000006E-2</v>
      </c>
      <c r="B1375">
        <v>673</v>
      </c>
      <c r="C1375">
        <f t="shared" si="56"/>
        <v>0.91659999999999986</v>
      </c>
      <c r="D1375">
        <v>30.5</v>
      </c>
      <c r="E1375" s="10">
        <v>0.1448840914108048</v>
      </c>
      <c r="F1375">
        <v>0.24470539874650227</v>
      </c>
    </row>
    <row r="1376" spans="1:18" x14ac:dyDescent="0.25">
      <c r="A1376" s="14">
        <v>8.2100000000000006E-2</v>
      </c>
      <c r="B1376" s="14">
        <v>573</v>
      </c>
      <c r="C1376" s="14">
        <v>0.46899999999999997</v>
      </c>
      <c r="D1376" s="14">
        <v>0</v>
      </c>
      <c r="E1376" s="14">
        <v>0.99999815273555781</v>
      </c>
      <c r="F1376" s="14">
        <v>0.12852210302564868</v>
      </c>
      <c r="G1376" s="14" t="s">
        <v>65</v>
      </c>
      <c r="H1376" s="14" t="s">
        <v>57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6" x14ac:dyDescent="0.25">
      <c r="A1377">
        <v>8.2100000000000006E-2</v>
      </c>
      <c r="B1377">
        <v>573</v>
      </c>
      <c r="C1377">
        <v>0.46899999999999997</v>
      </c>
      <c r="D1377">
        <v>0.33329999999999999</v>
      </c>
      <c r="E1377" s="10">
        <v>0.99387739311852052</v>
      </c>
      <c r="F1377">
        <v>0.12833669837390052</v>
      </c>
    </row>
    <row r="1378" spans="1:6" x14ac:dyDescent="0.25">
      <c r="A1378">
        <v>8.2100000000000006E-2</v>
      </c>
      <c r="B1378">
        <v>573</v>
      </c>
      <c r="C1378">
        <v>0.46899999999999997</v>
      </c>
      <c r="D1378">
        <v>0.66669999999999996</v>
      </c>
      <c r="E1378" s="10">
        <v>0.98782631996195991</v>
      </c>
      <c r="F1378">
        <v>0.12814829662869523</v>
      </c>
    </row>
    <row r="1379" spans="1:6" x14ac:dyDescent="0.25">
      <c r="A1379">
        <v>8.2100000000000006E-2</v>
      </c>
      <c r="B1379">
        <v>573</v>
      </c>
      <c r="C1379">
        <v>0.46899999999999997</v>
      </c>
      <c r="D1379">
        <v>1</v>
      </c>
      <c r="E1379" s="10">
        <v>0.98184733484786124</v>
      </c>
      <c r="F1379">
        <v>0.12795710965947338</v>
      </c>
    </row>
    <row r="1380" spans="1:6" x14ac:dyDescent="0.25">
      <c r="A1380">
        <v>8.2100000000000006E-2</v>
      </c>
      <c r="B1380">
        <v>573</v>
      </c>
      <c r="C1380">
        <v>0.46899999999999997</v>
      </c>
      <c r="D1380">
        <v>1.3332999999999999</v>
      </c>
      <c r="E1380" s="10">
        <v>0.97593741190074224</v>
      </c>
      <c r="F1380">
        <v>0.12776317773302845</v>
      </c>
    </row>
    <row r="1381" spans="1:6" x14ac:dyDescent="0.25">
      <c r="A1381">
        <v>8.2100000000000006E-2</v>
      </c>
      <c r="B1381">
        <v>573</v>
      </c>
      <c r="C1381">
        <v>0.46899999999999997</v>
      </c>
      <c r="D1381">
        <v>1.6667000000000001</v>
      </c>
      <c r="E1381" s="10">
        <v>0.9700936351464402</v>
      </c>
      <c r="F1381">
        <v>0.12756653539215301</v>
      </c>
    </row>
    <row r="1382" spans="1:6" x14ac:dyDescent="0.25">
      <c r="A1382">
        <v>8.2100000000000006E-2</v>
      </c>
      <c r="B1382">
        <v>573</v>
      </c>
      <c r="C1382">
        <v>0.46899999999999997</v>
      </c>
      <c r="D1382">
        <v>2</v>
      </c>
      <c r="E1382" s="10">
        <v>0.96431836284816375</v>
      </c>
      <c r="F1382">
        <v>0.12736739216260204</v>
      </c>
    </row>
    <row r="1383" spans="1:6" x14ac:dyDescent="0.25">
      <c r="A1383">
        <v>8.2100000000000006E-2</v>
      </c>
      <c r="B1383">
        <v>573</v>
      </c>
      <c r="C1383">
        <v>0.46899999999999997</v>
      </c>
      <c r="D1383">
        <v>2.3332999999999999</v>
      </c>
      <c r="E1383" s="10">
        <v>0.95860871060122621</v>
      </c>
      <c r="F1383">
        <v>0.12716577868230095</v>
      </c>
    </row>
    <row r="1384" spans="1:6" x14ac:dyDescent="0.25">
      <c r="A1384">
        <v>8.2100000000000006E-2</v>
      </c>
      <c r="B1384">
        <v>573</v>
      </c>
      <c r="C1384">
        <v>0.46899999999999997</v>
      </c>
      <c r="D1384">
        <v>2.6667000000000001</v>
      </c>
      <c r="E1384" s="10">
        <v>0.9529618975886931</v>
      </c>
      <c r="F1384">
        <v>0.12696172036252421</v>
      </c>
    </row>
    <row r="1385" spans="1:6" x14ac:dyDescent="0.25">
      <c r="A1385">
        <f>A1384+((D1385-D1384)*60*0.0025)</f>
        <v>0.13209500000000002</v>
      </c>
      <c r="B1385">
        <v>573</v>
      </c>
      <c r="C1385">
        <v>0.46899999999999997</v>
      </c>
      <c r="D1385">
        <v>3</v>
      </c>
      <c r="E1385" s="10">
        <v>0.94747952247036249</v>
      </c>
      <c r="F1385">
        <v>0.12634577356523471</v>
      </c>
    </row>
    <row r="1386" spans="1:6" x14ac:dyDescent="0.25">
      <c r="A1386">
        <f t="shared" ref="A1386:A1396" si="57">A1385+((D1386-D1385)*60*0.0025)</f>
        <v>0.18209000000000003</v>
      </c>
      <c r="B1386">
        <f>B1385+((D1386-D1385)*60*0.5)</f>
        <v>582.99900000000002</v>
      </c>
      <c r="C1386">
        <v>0.46899999999999997</v>
      </c>
      <c r="D1386">
        <v>3.3332999999999999</v>
      </c>
      <c r="E1386" s="10">
        <v>0.94058731553674357</v>
      </c>
      <c r="F1386">
        <v>0.14792023325890424</v>
      </c>
    </row>
    <row r="1387" spans="1:6" x14ac:dyDescent="0.25">
      <c r="A1387">
        <f t="shared" si="57"/>
        <v>0.23210000000000006</v>
      </c>
      <c r="B1387">
        <f t="shared" ref="B1387:B1390" si="58">B1386+((D1387-D1386)*60*0.5)</f>
        <v>593.00099999999998</v>
      </c>
      <c r="C1387">
        <v>0.46899999999999997</v>
      </c>
      <c r="D1387">
        <v>3.6667000000000001</v>
      </c>
      <c r="E1387" s="10">
        <v>0.93203542710143261</v>
      </c>
      <c r="F1387">
        <v>0.16308358884740759</v>
      </c>
    </row>
    <row r="1388" spans="1:6" x14ac:dyDescent="0.25">
      <c r="A1388">
        <f t="shared" si="57"/>
        <v>0.28209500000000004</v>
      </c>
      <c r="B1388">
        <f t="shared" si="58"/>
        <v>603</v>
      </c>
      <c r="C1388">
        <v>0.46899999999999997</v>
      </c>
      <c r="D1388">
        <v>4</v>
      </c>
      <c r="E1388" s="10">
        <v>0.9215745052990163</v>
      </c>
      <c r="F1388">
        <v>0.16911989306844463</v>
      </c>
    </row>
    <row r="1389" spans="1:6" x14ac:dyDescent="0.25">
      <c r="A1389">
        <f t="shared" si="57"/>
        <v>0.33209000000000011</v>
      </c>
      <c r="B1389">
        <f t="shared" si="58"/>
        <v>612.99900000000002</v>
      </c>
      <c r="C1389">
        <v>0.46899999999999997</v>
      </c>
      <c r="D1389">
        <v>4.3333000000000004</v>
      </c>
      <c r="E1389" s="10">
        <v>0.90895009767114132</v>
      </c>
      <c r="F1389">
        <v>0.16614470028338646</v>
      </c>
    </row>
    <row r="1390" spans="1:6" x14ac:dyDescent="0.25">
      <c r="A1390">
        <f t="shared" si="57"/>
        <v>0.35709500000000005</v>
      </c>
      <c r="B1390">
        <f t="shared" si="58"/>
        <v>618</v>
      </c>
      <c r="C1390">
        <v>0.46899999999999997</v>
      </c>
      <c r="D1390">
        <v>4.5</v>
      </c>
      <c r="E1390" s="10">
        <v>0.90209517390805938</v>
      </c>
      <c r="F1390">
        <v>0.16204059398155696</v>
      </c>
    </row>
    <row r="1391" spans="1:6" x14ac:dyDescent="0.25">
      <c r="A1391">
        <f t="shared" si="57"/>
        <v>0.40709000000000012</v>
      </c>
      <c r="B1391">
        <f>B1390+((D1391-D1390)*60*0.5)</f>
        <v>627.99900000000002</v>
      </c>
      <c r="C1391">
        <v>0.46899999999999997</v>
      </c>
      <c r="D1391">
        <v>4.8333000000000004</v>
      </c>
      <c r="E1391" s="10">
        <v>0.88578416501769053</v>
      </c>
      <c r="F1391">
        <v>0.15126656864365137</v>
      </c>
    </row>
    <row r="1392" spans="1:6" x14ac:dyDescent="0.25">
      <c r="A1392">
        <f t="shared" si="57"/>
        <v>0.76209500000000008</v>
      </c>
      <c r="B1392">
        <v>673</v>
      </c>
      <c r="C1392">
        <v>0.46899999999999997</v>
      </c>
      <c r="D1392">
        <v>7.2</v>
      </c>
      <c r="E1392" s="10">
        <v>0.69726049204183382</v>
      </c>
      <c r="F1392">
        <v>0.15047684022769037</v>
      </c>
    </row>
    <row r="1393" spans="1:6" x14ac:dyDescent="0.25">
      <c r="A1393">
        <f>A1392+((D1393-D1392)*60*0.0025)</f>
        <v>1.00709</v>
      </c>
      <c r="B1393">
        <v>673</v>
      </c>
      <c r="C1393">
        <v>0.46899999999999997</v>
      </c>
      <c r="D1393">
        <v>8.8332999999999995</v>
      </c>
      <c r="E1393" s="10">
        <v>0.61564037968594876</v>
      </c>
      <c r="F1393">
        <v>0.18940590310990568</v>
      </c>
    </row>
    <row r="1394" spans="1:6" x14ac:dyDescent="0.25">
      <c r="A1394">
        <f t="shared" si="57"/>
        <v>1.2071000000000003</v>
      </c>
      <c r="B1394">
        <v>673</v>
      </c>
      <c r="C1394">
        <v>0.46899999999999997</v>
      </c>
      <c r="D1394">
        <v>10.166700000000001</v>
      </c>
      <c r="E1394" s="10">
        <v>0.56605553970878775</v>
      </c>
      <c r="F1394">
        <v>0.22092069956841212</v>
      </c>
    </row>
    <row r="1395" spans="1:6" x14ac:dyDescent="0.25">
      <c r="A1395">
        <f t="shared" si="57"/>
        <v>1.3920950000000003</v>
      </c>
      <c r="B1395">
        <v>673</v>
      </c>
      <c r="C1395">
        <v>0.46899999999999997</v>
      </c>
      <c r="D1395">
        <v>11.4</v>
      </c>
      <c r="E1395" s="10">
        <v>0.52970875265011186</v>
      </c>
      <c r="F1395">
        <v>0.24728126903496842</v>
      </c>
    </row>
    <row r="1396" spans="1:6" x14ac:dyDescent="0.25">
      <c r="A1396">
        <f t="shared" si="57"/>
        <v>1.6070900000000001</v>
      </c>
      <c r="B1396">
        <v>673</v>
      </c>
      <c r="C1396">
        <v>0.46899999999999997</v>
      </c>
      <c r="D1396">
        <v>12.833299999999999</v>
      </c>
      <c r="E1396" s="10">
        <v>0.49611765729512469</v>
      </c>
      <c r="F1396">
        <v>0.27238659159781653</v>
      </c>
    </row>
    <row r="1397" spans="1:6" x14ac:dyDescent="0.25">
      <c r="A1397">
        <v>1.643</v>
      </c>
      <c r="B1397">
        <v>673</v>
      </c>
      <c r="C1397">
        <v>0.46899999999999997</v>
      </c>
      <c r="D1397">
        <v>14.166700000000001</v>
      </c>
      <c r="E1397" s="10">
        <v>0.46879654145316513</v>
      </c>
      <c r="F1397">
        <v>0.2814545443761749</v>
      </c>
    </row>
    <row r="1398" spans="1:6" x14ac:dyDescent="0.25">
      <c r="A1398">
        <v>1.643</v>
      </c>
      <c r="B1398">
        <v>673</v>
      </c>
      <c r="C1398">
        <v>0.46899999999999997</v>
      </c>
      <c r="D1398">
        <v>15.5</v>
      </c>
      <c r="E1398" s="10">
        <v>0.44422531393196585</v>
      </c>
      <c r="F1398">
        <v>0.28716444563097887</v>
      </c>
    </row>
    <row r="1399" spans="1:6" x14ac:dyDescent="0.25">
      <c r="A1399">
        <v>1.643</v>
      </c>
      <c r="B1399">
        <v>673</v>
      </c>
      <c r="C1399">
        <v>0.46899999999999997</v>
      </c>
      <c r="D1399">
        <v>16.833300000000001</v>
      </c>
      <c r="E1399" s="10">
        <v>0.42201188492392416</v>
      </c>
      <c r="F1399">
        <v>0.29186229778577655</v>
      </c>
    </row>
    <row r="1400" spans="1:6" x14ac:dyDescent="0.25">
      <c r="A1400">
        <v>1.643</v>
      </c>
      <c r="B1400">
        <v>673</v>
      </c>
      <c r="C1400">
        <v>0.46899999999999997</v>
      </c>
      <c r="D1400">
        <v>17.64</v>
      </c>
      <c r="E1400" s="10">
        <v>0.40957940007534127</v>
      </c>
      <c r="F1400">
        <v>0.29424721203603366</v>
      </c>
    </row>
    <row r="1401" spans="1:6" x14ac:dyDescent="0.25">
      <c r="A1401">
        <v>1.643</v>
      </c>
      <c r="B1401">
        <v>673</v>
      </c>
      <c r="C1401">
        <v>0.46899999999999997</v>
      </c>
      <c r="D1401">
        <v>18.166699999999999</v>
      </c>
      <c r="E1401" s="10">
        <v>0.40183491728870147</v>
      </c>
      <c r="F1401">
        <v>0.29562885490279095</v>
      </c>
    </row>
    <row r="1402" spans="1:6" x14ac:dyDescent="0.25">
      <c r="A1402">
        <v>1.643</v>
      </c>
      <c r="B1402">
        <v>673</v>
      </c>
      <c r="C1402">
        <v>0.46899999999999997</v>
      </c>
      <c r="D1402">
        <v>19.5</v>
      </c>
      <c r="E1402" s="10">
        <v>0.3834325660827812</v>
      </c>
      <c r="F1402">
        <v>0.29854378743732379</v>
      </c>
    </row>
    <row r="1403" spans="1:6" x14ac:dyDescent="0.25">
      <c r="A1403">
        <v>1.643</v>
      </c>
      <c r="B1403">
        <v>673</v>
      </c>
      <c r="C1403">
        <v>0.46899999999999997</v>
      </c>
      <c r="D1403">
        <v>20.833300000000001</v>
      </c>
      <c r="E1403" s="10">
        <v>0.36658211952167918</v>
      </c>
      <c r="F1403">
        <v>0.30068568978670357</v>
      </c>
    </row>
    <row r="1404" spans="1:6" x14ac:dyDescent="0.25">
      <c r="A1404">
        <v>1.643</v>
      </c>
      <c r="B1404">
        <v>673</v>
      </c>
      <c r="C1404">
        <v>0.46899999999999997</v>
      </c>
      <c r="D1404">
        <v>22.166699999999999</v>
      </c>
      <c r="E1404" s="10">
        <v>0.35109642829372478</v>
      </c>
      <c r="F1404">
        <v>0.30212979424667102</v>
      </c>
    </row>
    <row r="1405" spans="1:6" x14ac:dyDescent="0.25">
      <c r="A1405">
        <v>1.643</v>
      </c>
      <c r="B1405">
        <v>673</v>
      </c>
      <c r="C1405">
        <v>0.46899999999999997</v>
      </c>
      <c r="D1405">
        <v>23.5</v>
      </c>
      <c r="E1405" s="10">
        <v>0.33682019018592851</v>
      </c>
      <c r="F1405">
        <v>0.30294711763281384</v>
      </c>
    </row>
    <row r="1406" spans="1:6" x14ac:dyDescent="0.25">
      <c r="A1406">
        <v>1.643</v>
      </c>
      <c r="B1406">
        <v>673</v>
      </c>
      <c r="C1406">
        <v>0.46899999999999997</v>
      </c>
      <c r="D1406">
        <v>24.166699999999999</v>
      </c>
      <c r="E1406" s="10">
        <v>0.33009187786406996</v>
      </c>
      <c r="F1406">
        <v>0.30314185770541369</v>
      </c>
    </row>
    <row r="1407" spans="1:6" x14ac:dyDescent="0.25">
      <c r="A1407">
        <v>1.643</v>
      </c>
      <c r="B1407">
        <v>673</v>
      </c>
      <c r="C1407">
        <v>0.46899999999999997</v>
      </c>
      <c r="D1407">
        <v>24.833300000000001</v>
      </c>
      <c r="E1407" s="10">
        <v>0.3236177907435151</v>
      </c>
      <c r="F1407">
        <v>0.30320461243476499</v>
      </c>
    </row>
    <row r="1408" spans="1:6" x14ac:dyDescent="0.25">
      <c r="A1408">
        <v>1.643</v>
      </c>
      <c r="B1408">
        <v>673</v>
      </c>
      <c r="C1408">
        <v>0.46899999999999997</v>
      </c>
      <c r="D1408">
        <v>26.166699999999999</v>
      </c>
      <c r="E1408" s="10">
        <v>0.31137304512209713</v>
      </c>
      <c r="F1408">
        <v>0.30296439058544855</v>
      </c>
    </row>
    <row r="1409" spans="1:18" x14ac:dyDescent="0.25">
      <c r="A1409">
        <v>1.643</v>
      </c>
      <c r="B1409">
        <v>673</v>
      </c>
      <c r="C1409">
        <v>0.46899999999999997</v>
      </c>
      <c r="D1409">
        <v>27.5</v>
      </c>
      <c r="E1409" s="10">
        <v>0.29998832235239498</v>
      </c>
      <c r="F1409">
        <v>0.30228387774361187</v>
      </c>
    </row>
    <row r="1410" spans="1:18" x14ac:dyDescent="0.25">
      <c r="A1410">
        <v>1.643</v>
      </c>
      <c r="B1410">
        <v>673</v>
      </c>
      <c r="C1410">
        <v>0.46899999999999997</v>
      </c>
      <c r="D1410">
        <v>28.166699999999999</v>
      </c>
      <c r="E1410" s="10">
        <v>0.29459030800245634</v>
      </c>
      <c r="F1410">
        <v>0.30179511086506661</v>
      </c>
    </row>
    <row r="1411" spans="1:18" x14ac:dyDescent="0.25">
      <c r="A1411">
        <v>1.643</v>
      </c>
      <c r="B1411">
        <v>673</v>
      </c>
      <c r="C1411">
        <v>0.46899999999999997</v>
      </c>
      <c r="D1411">
        <v>29.5</v>
      </c>
      <c r="E1411" s="10">
        <v>0.28433605156774566</v>
      </c>
      <c r="F1411">
        <v>0.30055145203726591</v>
      </c>
    </row>
    <row r="1412" spans="1:18" x14ac:dyDescent="0.25">
      <c r="A1412">
        <v>1.643</v>
      </c>
      <c r="B1412">
        <v>673</v>
      </c>
      <c r="C1412">
        <v>0.46899999999999997</v>
      </c>
      <c r="D1412">
        <v>30.5</v>
      </c>
      <c r="E1412" s="10">
        <v>0.27708425515538704</v>
      </c>
      <c r="F1412">
        <v>0.29940818577749306</v>
      </c>
    </row>
    <row r="1413" spans="1:18" x14ac:dyDescent="0.25">
      <c r="A1413" s="14">
        <v>1.643</v>
      </c>
      <c r="B1413" s="14">
        <v>573</v>
      </c>
      <c r="C1413" s="14">
        <v>0.23499999999999999</v>
      </c>
      <c r="D1413" s="14">
        <v>0</v>
      </c>
      <c r="E1413" s="14">
        <v>0.99999894849578108</v>
      </c>
      <c r="F1413" s="14">
        <v>7.1261501416556919E-2</v>
      </c>
      <c r="G1413" s="14" t="s">
        <v>66</v>
      </c>
      <c r="H1413" s="14" t="s">
        <v>58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</row>
    <row r="1414" spans="1:18" x14ac:dyDescent="0.25">
      <c r="A1414">
        <v>1.643</v>
      </c>
      <c r="B1414">
        <v>573</v>
      </c>
      <c r="C1414">
        <v>0.23499999999999999</v>
      </c>
      <c r="D1414">
        <v>0.33329999999999999</v>
      </c>
      <c r="E1414" s="10">
        <v>0.9965060347327297</v>
      </c>
      <c r="F1414">
        <v>7.1067108560296924E-2</v>
      </c>
    </row>
    <row r="1415" spans="1:18" x14ac:dyDescent="0.25">
      <c r="A1415">
        <v>1.643</v>
      </c>
      <c r="B1415">
        <v>573</v>
      </c>
      <c r="C1415">
        <v>0.23499999999999999</v>
      </c>
      <c r="D1415">
        <v>0.66669999999999996</v>
      </c>
      <c r="E1415" s="10">
        <v>0.99303542123755018</v>
      </c>
      <c r="F1415">
        <v>7.0873587048362705E-2</v>
      </c>
    </row>
    <row r="1416" spans="1:18" x14ac:dyDescent="0.25">
      <c r="A1416">
        <v>1.643</v>
      </c>
      <c r="B1416">
        <v>573</v>
      </c>
      <c r="C1416">
        <v>0.23499999999999999</v>
      </c>
      <c r="D1416">
        <v>1</v>
      </c>
      <c r="E1416" s="10">
        <v>0.98958896003578267</v>
      </c>
      <c r="F1416">
        <v>7.0681047380144149E-2</v>
      </c>
    </row>
    <row r="1417" spans="1:18" x14ac:dyDescent="0.25">
      <c r="A1417">
        <v>1.643</v>
      </c>
      <c r="B1417">
        <v>573</v>
      </c>
      <c r="C1417">
        <v>0.23499999999999999</v>
      </c>
      <c r="D1417">
        <v>1.3332999999999999</v>
      </c>
      <c r="E1417" s="10">
        <v>0.98616537978165919</v>
      </c>
      <c r="F1417">
        <v>7.0489425811460671E-2</v>
      </c>
    </row>
    <row r="1418" spans="1:18" x14ac:dyDescent="0.25">
      <c r="A1418">
        <v>1.643</v>
      </c>
      <c r="B1418">
        <v>573</v>
      </c>
      <c r="C1418">
        <f>C1417-((D1418-D1417)*60*0.0005)</f>
        <v>0.22499799999999998</v>
      </c>
      <c r="D1418">
        <v>1.6667000000000001</v>
      </c>
      <c r="E1418" s="10">
        <v>0.98276343953299328</v>
      </c>
      <c r="F1418">
        <v>6.7924078102672425E-2</v>
      </c>
    </row>
    <row r="1419" spans="1:18" x14ac:dyDescent="0.25">
      <c r="A1419">
        <v>1.643</v>
      </c>
      <c r="B1419">
        <v>573</v>
      </c>
      <c r="C1419">
        <f t="shared" ref="C1419:C1424" si="59">C1418-((D1419-D1418)*60*0.0005)</f>
        <v>0.21499899999999997</v>
      </c>
      <c r="D1419">
        <v>2</v>
      </c>
      <c r="E1419" s="10">
        <v>0.97938495894237121</v>
      </c>
      <c r="F1419">
        <v>6.5314722069658257E-2</v>
      </c>
    </row>
    <row r="1420" spans="1:18" x14ac:dyDescent="0.25">
      <c r="A1420">
        <v>1.643</v>
      </c>
      <c r="B1420">
        <v>573</v>
      </c>
      <c r="C1420">
        <f t="shared" si="59"/>
        <v>0.20499999999999996</v>
      </c>
      <c r="D1420">
        <v>2.3332999999999999</v>
      </c>
      <c r="E1420" s="10">
        <v>0.9760286960422917</v>
      </c>
      <c r="F1420">
        <v>6.2661381457341167E-2</v>
      </c>
    </row>
    <row r="1421" spans="1:18" x14ac:dyDescent="0.25">
      <c r="A1421">
        <v>1.643</v>
      </c>
      <c r="B1421">
        <v>573</v>
      </c>
      <c r="C1421">
        <f t="shared" si="59"/>
        <v>0.19499799999999995</v>
      </c>
      <c r="D1421">
        <v>2.6667000000000001</v>
      </c>
      <c r="E1421" s="10">
        <v>0.97269343833361455</v>
      </c>
      <c r="F1421">
        <v>5.9964045205567196E-2</v>
      </c>
    </row>
    <row r="1422" spans="1:18" x14ac:dyDescent="0.25">
      <c r="A1422">
        <v>1.643</v>
      </c>
      <c r="B1422">
        <v>573</v>
      </c>
      <c r="C1422">
        <f t="shared" si="59"/>
        <v>0.18499899999999994</v>
      </c>
      <c r="D1422">
        <v>3</v>
      </c>
      <c r="E1422" s="10">
        <v>0.96938097387272359</v>
      </c>
      <c r="F1422">
        <v>5.7225152853804175E-2</v>
      </c>
    </row>
    <row r="1423" spans="1:18" x14ac:dyDescent="0.25">
      <c r="A1423">
        <v>1.643</v>
      </c>
      <c r="B1423">
        <f>B1422+((D1423-D1422)*60*0.5)</f>
        <v>582.99900000000002</v>
      </c>
      <c r="C1423">
        <f t="shared" si="59"/>
        <v>0.17499999999999993</v>
      </c>
      <c r="D1423">
        <v>3.3332999999999999</v>
      </c>
      <c r="E1423" s="10">
        <v>0.96519204768846922</v>
      </c>
      <c r="F1423">
        <v>7.1912219496570298E-2</v>
      </c>
    </row>
    <row r="1424" spans="1:18" x14ac:dyDescent="0.25">
      <c r="A1424">
        <v>1.643</v>
      </c>
      <c r="B1424">
        <f t="shared" ref="B1424:B1427" si="60">B1423+((D1424-D1423)*60*0.5)</f>
        <v>593.00099999999998</v>
      </c>
      <c r="C1424">
        <f t="shared" si="59"/>
        <v>0.16499799999999992</v>
      </c>
      <c r="D1424">
        <v>3.6667000000000001</v>
      </c>
      <c r="E1424" s="10">
        <v>0.95995055338971813</v>
      </c>
      <c r="F1424">
        <v>8.8645336111253539E-2</v>
      </c>
    </row>
    <row r="1425" spans="1:6" x14ac:dyDescent="0.25">
      <c r="A1425">
        <v>1.643</v>
      </c>
      <c r="B1425">
        <f t="shared" si="60"/>
        <v>603</v>
      </c>
      <c r="C1425">
        <f>C1424-((D1425-D1424)*60*0.0005)</f>
        <v>0.15499899999999991</v>
      </c>
      <c r="D1425">
        <v>4</v>
      </c>
      <c r="E1425" s="10">
        <v>0.95346739084628529</v>
      </c>
      <c r="F1425">
        <v>0.10715548595154491</v>
      </c>
    </row>
    <row r="1426" spans="1:6" x14ac:dyDescent="0.25">
      <c r="A1426">
        <v>1.643</v>
      </c>
      <c r="B1426">
        <f t="shared" si="60"/>
        <v>612.99900000000002</v>
      </c>
      <c r="C1426">
        <f t="shared" ref="C1426" si="61">C1425-((D1426-D1425)*60*0.0005)</f>
        <v>0.14499999999999991</v>
      </c>
      <c r="D1426">
        <v>4.3333000000000004</v>
      </c>
      <c r="E1426" s="10">
        <v>0.94553298402994423</v>
      </c>
      <c r="F1426">
        <v>0.12701404750006212</v>
      </c>
    </row>
    <row r="1427" spans="1:6" x14ac:dyDescent="0.25">
      <c r="A1427">
        <v>1.643</v>
      </c>
      <c r="B1427">
        <f t="shared" si="60"/>
        <v>618</v>
      </c>
      <c r="C1427">
        <v>0.14499999999999999</v>
      </c>
      <c r="D1427">
        <v>4.5</v>
      </c>
      <c r="E1427" s="10">
        <v>0.94117812503210208</v>
      </c>
      <c r="F1427">
        <v>0.14081467528414524</v>
      </c>
    </row>
    <row r="1428" spans="1:6" x14ac:dyDescent="0.25">
      <c r="A1428">
        <v>1.643</v>
      </c>
      <c r="B1428">
        <f>B1427+((D1428-D1427)*60*0.5)</f>
        <v>627.99900000000002</v>
      </c>
      <c r="C1428">
        <v>0.14499999999999999</v>
      </c>
      <c r="D1428">
        <v>4.8333000000000004</v>
      </c>
      <c r="E1428" s="10">
        <v>0.93065025042131366</v>
      </c>
      <c r="F1428">
        <v>0.17007226633459385</v>
      </c>
    </row>
    <row r="1429" spans="1:6" x14ac:dyDescent="0.25">
      <c r="A1429">
        <v>1.643</v>
      </c>
      <c r="B1429">
        <v>673</v>
      </c>
      <c r="C1429">
        <v>0.14499999999999999</v>
      </c>
      <c r="D1429">
        <v>7.2</v>
      </c>
      <c r="E1429" s="10">
        <v>0.78517152419470237</v>
      </c>
      <c r="F1429">
        <v>0.29064487443581705</v>
      </c>
    </row>
    <row r="1430" spans="1:6" x14ac:dyDescent="0.25">
      <c r="A1430">
        <v>1.643</v>
      </c>
      <c r="B1430">
        <v>673</v>
      </c>
      <c r="C1430">
        <v>0.14499999999999999</v>
      </c>
      <c r="D1430">
        <v>8.8332999999999995</v>
      </c>
      <c r="E1430" s="10">
        <v>0.70795650101220764</v>
      </c>
      <c r="F1430">
        <v>0.28080273997122934</v>
      </c>
    </row>
    <row r="1431" spans="1:6" x14ac:dyDescent="0.25">
      <c r="A1431">
        <v>1.643</v>
      </c>
      <c r="B1431">
        <v>673</v>
      </c>
      <c r="C1431">
        <v>0.14499999999999999</v>
      </c>
      <c r="D1431">
        <v>10.166700000000001</v>
      </c>
      <c r="E1431" s="10">
        <v>0.65498540792379478</v>
      </c>
      <c r="F1431">
        <v>0.27200748299695127</v>
      </c>
    </row>
    <row r="1432" spans="1:6" x14ac:dyDescent="0.25">
      <c r="A1432">
        <v>1.643</v>
      </c>
      <c r="B1432">
        <v>673</v>
      </c>
      <c r="C1432">
        <v>0.14499999999999999</v>
      </c>
      <c r="D1432">
        <v>11.4</v>
      </c>
      <c r="E1432" s="10">
        <v>0.61235759631884656</v>
      </c>
      <c r="F1432">
        <v>0.26361487135353673</v>
      </c>
    </row>
    <row r="1433" spans="1:6" x14ac:dyDescent="0.25">
      <c r="A1433">
        <v>1.643</v>
      </c>
      <c r="B1433">
        <v>673</v>
      </c>
      <c r="C1433">
        <v>0.14499999999999999</v>
      </c>
      <c r="D1433">
        <v>12.833299999999999</v>
      </c>
      <c r="E1433" s="10">
        <v>0.56906929839630171</v>
      </c>
      <c r="F1433">
        <v>0.2538203552229224</v>
      </c>
    </row>
    <row r="1434" spans="1:6" x14ac:dyDescent="0.25">
      <c r="A1434">
        <v>1.643</v>
      </c>
      <c r="B1434">
        <v>673</v>
      </c>
      <c r="C1434">
        <v>0.14499999999999999</v>
      </c>
      <c r="D1434">
        <v>14.166700000000001</v>
      </c>
      <c r="E1434" s="10">
        <v>0.53377083177540663</v>
      </c>
      <c r="F1434">
        <v>0.24484353192456096</v>
      </c>
    </row>
    <row r="1435" spans="1:6" x14ac:dyDescent="0.25">
      <c r="A1435">
        <v>1.643</v>
      </c>
      <c r="B1435">
        <v>673</v>
      </c>
      <c r="C1435">
        <v>0.14499999999999999</v>
      </c>
      <c r="D1435">
        <v>15.5</v>
      </c>
      <c r="E1435" s="10">
        <v>0.50244956746037051</v>
      </c>
      <c r="F1435">
        <v>0.23610934324080277</v>
      </c>
    </row>
    <row r="1436" spans="1:6" x14ac:dyDescent="0.25">
      <c r="A1436">
        <v>1.643</v>
      </c>
      <c r="B1436">
        <v>673</v>
      </c>
      <c r="C1436">
        <v>0.14499999999999999</v>
      </c>
      <c r="D1436">
        <v>16.833300000000001</v>
      </c>
      <c r="E1436" s="10">
        <v>0.47447472095357518</v>
      </c>
      <c r="F1436">
        <v>0.22768387147924812</v>
      </c>
    </row>
    <row r="1437" spans="1:6" x14ac:dyDescent="0.25">
      <c r="A1437">
        <v>1.643</v>
      </c>
      <c r="B1437">
        <v>673</v>
      </c>
      <c r="C1437">
        <v>0.14499999999999999</v>
      </c>
      <c r="D1437">
        <v>17.64</v>
      </c>
      <c r="E1437" s="10">
        <v>0.45895735187838099</v>
      </c>
      <c r="F1437">
        <v>0.22275295672984363</v>
      </c>
    </row>
    <row r="1438" spans="1:6" x14ac:dyDescent="0.25">
      <c r="A1438">
        <v>1.643</v>
      </c>
      <c r="B1438">
        <v>673</v>
      </c>
      <c r="C1438">
        <f>C1437+((D1438-D1437)*60*0.001)</f>
        <v>0.17660199999999987</v>
      </c>
      <c r="D1438">
        <v>18.166699999999999</v>
      </c>
      <c r="E1438" s="10">
        <v>0.44934148981439637</v>
      </c>
      <c r="F1438">
        <v>0.24838450000393789</v>
      </c>
    </row>
    <row r="1439" spans="1:6" x14ac:dyDescent="0.25">
      <c r="A1439">
        <v>1.643</v>
      </c>
      <c r="B1439">
        <v>673</v>
      </c>
      <c r="C1439">
        <f t="shared" ref="C1439:C1449" si="62">C1438+((D1439-D1438)*60*0.001)</f>
        <v>0.25659999999999994</v>
      </c>
      <c r="D1439">
        <v>19.5</v>
      </c>
      <c r="E1439" s="10">
        <v>0.42664605442436232</v>
      </c>
      <c r="F1439">
        <v>0.28719927764566294</v>
      </c>
    </row>
    <row r="1440" spans="1:6" x14ac:dyDescent="0.25">
      <c r="A1440">
        <v>1.643</v>
      </c>
      <c r="B1440">
        <v>673</v>
      </c>
      <c r="C1440">
        <f t="shared" si="62"/>
        <v>0.33659800000000001</v>
      </c>
      <c r="D1440">
        <v>20.833300000000001</v>
      </c>
      <c r="E1440" s="10">
        <v>0.40605277249755151</v>
      </c>
      <c r="F1440">
        <v>0.30145579324413241</v>
      </c>
    </row>
    <row r="1441" spans="1:6" x14ac:dyDescent="0.25">
      <c r="A1441">
        <v>1.643</v>
      </c>
      <c r="B1441">
        <v>673</v>
      </c>
      <c r="C1441">
        <f t="shared" si="62"/>
        <v>0.41660199999999986</v>
      </c>
      <c r="D1441">
        <v>22.166699999999999</v>
      </c>
      <c r="E1441" s="10">
        <v>0.3872845760935954</v>
      </c>
      <c r="F1441">
        <v>0.30260104272048455</v>
      </c>
    </row>
    <row r="1442" spans="1:6" x14ac:dyDescent="0.25">
      <c r="A1442">
        <v>1.643</v>
      </c>
      <c r="B1442">
        <v>673</v>
      </c>
      <c r="C1442">
        <f t="shared" si="62"/>
        <v>0.49659999999999993</v>
      </c>
      <c r="D1442">
        <v>23.5</v>
      </c>
      <c r="E1442" s="10">
        <v>0.37011446854344687</v>
      </c>
      <c r="F1442">
        <v>0.2972717120801841</v>
      </c>
    </row>
    <row r="1443" spans="1:6" x14ac:dyDescent="0.25">
      <c r="A1443">
        <v>1.643</v>
      </c>
      <c r="B1443">
        <v>673</v>
      </c>
      <c r="C1443">
        <f t="shared" si="62"/>
        <v>0.5366019999999998</v>
      </c>
      <c r="D1443">
        <v>24.166699999999999</v>
      </c>
      <c r="E1443" s="10">
        <v>0.36206600401825972</v>
      </c>
      <c r="F1443">
        <v>0.29337343074944772</v>
      </c>
    </row>
    <row r="1444" spans="1:6" x14ac:dyDescent="0.25">
      <c r="A1444">
        <v>1.643</v>
      </c>
      <c r="B1444">
        <v>673</v>
      </c>
      <c r="C1444">
        <f t="shared" si="62"/>
        <v>0.57659799999999994</v>
      </c>
      <c r="D1444">
        <v>24.833300000000001</v>
      </c>
      <c r="E1444" s="10">
        <v>0.35434795729193352</v>
      </c>
      <c r="F1444">
        <v>0.28903936744428849</v>
      </c>
    </row>
    <row r="1445" spans="1:6" x14ac:dyDescent="0.25">
      <c r="A1445">
        <v>1.643</v>
      </c>
      <c r="B1445">
        <v>673</v>
      </c>
      <c r="C1445">
        <f t="shared" si="62"/>
        <v>0.6566019999999998</v>
      </c>
      <c r="D1445">
        <v>26.166699999999999</v>
      </c>
      <c r="E1445" s="10">
        <v>0.33982070300319456</v>
      </c>
      <c r="F1445">
        <v>0.27976179775902005</v>
      </c>
    </row>
    <row r="1446" spans="1:6" x14ac:dyDescent="0.25">
      <c r="A1446">
        <v>1.643</v>
      </c>
      <c r="B1446">
        <v>673</v>
      </c>
      <c r="C1446">
        <f t="shared" si="62"/>
        <v>0.73659999999999992</v>
      </c>
      <c r="D1446">
        <v>27.5</v>
      </c>
      <c r="E1446" s="10">
        <v>0.32639581971711018</v>
      </c>
      <c r="F1446">
        <v>0.27038364496017014</v>
      </c>
    </row>
    <row r="1447" spans="1:6" x14ac:dyDescent="0.25">
      <c r="A1447">
        <v>1.643</v>
      </c>
      <c r="B1447">
        <v>673</v>
      </c>
      <c r="C1447">
        <f t="shared" si="62"/>
        <v>0.77660199999999979</v>
      </c>
      <c r="D1447">
        <v>28.166699999999999</v>
      </c>
      <c r="E1447" s="10">
        <v>0.32005796513150003</v>
      </c>
      <c r="F1447">
        <v>0.26581178656549431</v>
      </c>
    </row>
    <row r="1448" spans="1:6" x14ac:dyDescent="0.25">
      <c r="A1448">
        <v>1.643</v>
      </c>
      <c r="B1448">
        <v>673</v>
      </c>
      <c r="C1448">
        <f t="shared" si="62"/>
        <v>0.85659999999999992</v>
      </c>
      <c r="D1448">
        <v>29.5</v>
      </c>
      <c r="E1448" s="10">
        <v>0.30806684850687283</v>
      </c>
      <c r="F1448">
        <v>0.25705974334082565</v>
      </c>
    </row>
    <row r="1449" spans="1:6" x14ac:dyDescent="0.25">
      <c r="A1449">
        <v>1.643</v>
      </c>
      <c r="B1449">
        <v>673</v>
      </c>
      <c r="C1449">
        <f t="shared" si="62"/>
        <v>0.91659999999999986</v>
      </c>
      <c r="D1449">
        <v>30.5</v>
      </c>
      <c r="E1449" s="10">
        <v>0.29962496176716996</v>
      </c>
      <c r="F1449">
        <v>0.25089526018307717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Datos_modelado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2015-07-02T06:50:36Z</dcterms:modified>
</cp:coreProperties>
</file>