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105"/>
  <workbookPr date1904="1" autoCompressPictures="0"/>
  <bookViews>
    <workbookView xWindow="0" yWindow="0" windowWidth="25600" windowHeight="16060"/>
  </bookViews>
  <sheets>
    <sheet name="Sheet 1 - Table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C27" i="1"/>
  <c r="C30" i="1"/>
  <c r="C26" i="1"/>
  <c r="C24" i="1"/>
  <c r="C25" i="1"/>
  <c r="C22" i="1"/>
  <c r="C3" i="1"/>
  <c r="C4" i="1"/>
  <c r="C21" i="1"/>
  <c r="C20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3" i="1"/>
</calcChain>
</file>

<file path=xl/sharedStrings.xml><?xml version="1.0" encoding="utf-8"?>
<sst xmlns="http://schemas.openxmlformats.org/spreadsheetml/2006/main" count="6" uniqueCount="6">
  <si>
    <t>y-intercept</t>
  </si>
  <si>
    <t>slope</t>
  </si>
  <si>
    <t>days to go</t>
  </si>
  <si>
    <t>payoff date</t>
  </si>
  <si>
    <t>Accounting Date</t>
  </si>
  <si>
    <t>Pay off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</si>
</sst>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\,\ yyyy\ h:mm:ss\ AM/PM"/>
    <numFmt numFmtId="165" formatCode="mmm\ d\,\ yyyy"/>
  </numFmts>
  <fonts count="6" x14ac:knownFonts="1">
    <font>
      <sz val="11"/>
      <color indexed="8"/>
      <name val="Helvetica Neue"/>
    </font>
    <font>
      <sz val="10"/>
      <color indexed="9"/>
      <name val="Helvetica Neue"/>
    </font>
    <font>
      <b/>
      <sz val="10"/>
      <color indexed="9"/>
      <name val="Helvetica Neue"/>
    </font>
    <font>
      <u/>
      <sz val="11"/>
      <color theme="10"/>
      <name val="Helvetica Neue"/>
    </font>
    <font>
      <u/>
      <sz val="11"/>
      <color theme="11"/>
      <name val="Helvetica Neue"/>
    </font>
    <font>
      <sz val="10"/>
      <color rgb="FF000000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/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37">
    <xf numFmtId="0" fontId="0" fillId="0" borderId="0" applyNumberFormat="0" applyFill="0" applyBorder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</cellStyleXfs>
  <cellXfs count="17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2" fillId="2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horizontal="left" vertical="top" wrapText="1"/>
    </xf>
    <xf numFmtId="0" fontId="1" fillId="3" borderId="1" xfId="0" applyNumberFormat="1" applyFont="1" applyFill="1" applyBorder="1" applyAlignment="1">
      <alignment vertical="top"/>
    </xf>
    <xf numFmtId="164" fontId="1" fillId="3" borderId="1" xfId="0" applyNumberFormat="1" applyFont="1" applyFill="1" applyBorder="1" applyAlignment="1">
      <alignment vertical="top"/>
    </xf>
    <xf numFmtId="165" fontId="1" fillId="3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0" xfId="0" applyNumberFormat="1" applyFont="1" applyFill="1" applyAlignment="1">
      <alignment vertical="top"/>
    </xf>
    <xf numFmtId="165" fontId="1" fillId="4" borderId="1" xfId="0" applyNumberFormat="1" applyFont="1" applyFill="1" applyBorder="1" applyAlignment="1">
      <alignment vertical="top"/>
    </xf>
    <xf numFmtId="0" fontId="1" fillId="4" borderId="1" xfId="0" applyNumberFormat="1" applyFont="1" applyFill="1" applyBorder="1" applyAlignment="1">
      <alignment vertical="top"/>
    </xf>
    <xf numFmtId="0" fontId="1" fillId="0" borderId="2" xfId="0" applyNumberFormat="1" applyFont="1" applyBorder="1" applyAlignment="1">
      <alignment vertical="top"/>
    </xf>
    <xf numFmtId="14" fontId="1" fillId="4" borderId="2" xfId="0" applyNumberFormat="1" applyFont="1" applyFill="1" applyBorder="1" applyAlignment="1">
      <alignment vertical="top"/>
    </xf>
    <xf numFmtId="164" fontId="1" fillId="4" borderId="2" xfId="0" applyNumberFormat="1" applyFont="1" applyFill="1" applyBorder="1" applyAlignment="1">
      <alignment vertical="top"/>
    </xf>
    <xf numFmtId="165" fontId="5" fillId="5" borderId="3" xfId="0" applyNumberFormat="1" applyFont="1" applyFill="1" applyBorder="1" applyAlignment="1">
      <alignment vertical="top"/>
    </xf>
    <xf numFmtId="0" fontId="5" fillId="6" borderId="4" xfId="0" applyFont="1" applyFill="1" applyBorder="1" applyAlignment="1">
      <alignment vertical="top"/>
    </xf>
    <xf numFmtId="0" fontId="5" fillId="5" borderId="4" xfId="0" applyFont="1" applyFill="1" applyBorder="1" applyAlignment="1">
      <alignment vertical="top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E6E6E6"/>
      <rgbColor rgb="00CDCDCD"/>
      <rgbColor rgb="00FFFFFF"/>
      <rgbColor rgb="00FF0000"/>
      <rgbColor rgb="00CCCCCC"/>
      <rgbColor rgb="00293558"/>
      <rgbColor rgb="004B5C8A"/>
      <rgbColor rgb="00AAAAAA"/>
      <rgbColor rgb="002E578B"/>
      <rgbColor rgb="005D9548"/>
      <rgbColor rgb="00E7A03C"/>
      <rgbColor rgb="00BC2C2F"/>
      <rgbColor rgb="006F3C78"/>
      <rgbColor rgb="007C7F7E"/>
      <rgbColor rgb="003F77BE"/>
      <rgbColor rgb="007CC861"/>
      <rgbColor rgb="00FFB143"/>
      <rgbColor rgb="00EF383C"/>
      <rgbColor rgb="009D56AB"/>
      <rgbColor rgb="00AEB2B1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r>
              <a:rPr lang="en-US"/>
              <a:t>Pay off Vending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342797204113"/>
          <c:y val="0.0603941711587127"/>
          <c:w val="0.844390822114978"/>
          <c:h val="0.8365832227960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plus"/>
            <c:size val="10"/>
            <c:spPr>
              <a:noFill/>
              <a:ln>
                <a:solidFill>
                  <a:srgbClr val="2E578B"/>
                </a:solidFill>
                <a:prstDash val="solid"/>
              </a:ln>
            </c:spPr>
          </c:marker>
          <c:trendline>
            <c:name>Debt Projection</c:name>
            <c:trendlineType val="linear"/>
            <c:forward val="1.0"/>
            <c:dispRSqr val="0"/>
            <c:dispEq val="1"/>
            <c:trendlineLbl>
              <c:layout>
                <c:manualLayout>
                  <c:x val="-0.0489657491160712"/>
                  <c:y val="0.0305891206727121"/>
                </c:manualLayout>
              </c:layout>
              <c:numFmt formatCode="General" sourceLinked="0"/>
            </c:trendlineLbl>
          </c:trendline>
          <c:xVal>
            <c:numRef>
              <c:f>'Sheet 1 - Table 1'!$C$7:$C$32</c:f>
              <c:numCache>
                <c:formatCode>General</c:formatCode>
                <c:ptCount val="26"/>
                <c:pt idx="0">
                  <c:v>0.0</c:v>
                </c:pt>
                <c:pt idx="1">
                  <c:v>30.0</c:v>
                </c:pt>
                <c:pt idx="2">
                  <c:v>61.0</c:v>
                </c:pt>
                <c:pt idx="3">
                  <c:v>91.0</c:v>
                </c:pt>
                <c:pt idx="4">
                  <c:v>122.0</c:v>
                </c:pt>
                <c:pt idx="5">
                  <c:v>153.0</c:v>
                </c:pt>
                <c:pt idx="6">
                  <c:v>181.0</c:v>
                </c:pt>
                <c:pt idx="7">
                  <c:v>212.0</c:v>
                </c:pt>
                <c:pt idx="8">
                  <c:v>242.0</c:v>
                </c:pt>
                <c:pt idx="9">
                  <c:v>273.0</c:v>
                </c:pt>
                <c:pt idx="10">
                  <c:v>303.0</c:v>
                </c:pt>
                <c:pt idx="11">
                  <c:v>334.0</c:v>
                </c:pt>
                <c:pt idx="12">
                  <c:v>365.0</c:v>
                </c:pt>
                <c:pt idx="13">
                  <c:v>395.0</c:v>
                </c:pt>
                <c:pt idx="14">
                  <c:v>426.0</c:v>
                </c:pt>
                <c:pt idx="15">
                  <c:v>456.0</c:v>
                </c:pt>
                <c:pt idx="16">
                  <c:v>487.0</c:v>
                </c:pt>
                <c:pt idx="17">
                  <c:v>518.0</c:v>
                </c:pt>
                <c:pt idx="18">
                  <c:v>546.0</c:v>
                </c:pt>
                <c:pt idx="19">
                  <c:v>577.0</c:v>
                </c:pt>
                <c:pt idx="20">
                  <c:v>607.0</c:v>
                </c:pt>
                <c:pt idx="21">
                  <c:v>638.0</c:v>
                </c:pt>
                <c:pt idx="22">
                  <c:v>668.0</c:v>
                </c:pt>
                <c:pt idx="23">
                  <c:v>690.0</c:v>
                </c:pt>
              </c:numCache>
            </c:numRef>
          </c:xVal>
          <c:yVal>
            <c:numRef>
              <c:f>'Sheet 1 - Table 1'!$D$7:$D$32</c:f>
              <c:numCache>
                <c:formatCode>General</c:formatCode>
                <c:ptCount val="26"/>
                <c:pt idx="0">
                  <c:v>6487.82</c:v>
                </c:pt>
                <c:pt idx="1">
                  <c:v>6424.82</c:v>
                </c:pt>
                <c:pt idx="2">
                  <c:v>6318.18</c:v>
                </c:pt>
                <c:pt idx="3">
                  <c:v>6262.01</c:v>
                </c:pt>
                <c:pt idx="4">
                  <c:v>6209.64</c:v>
                </c:pt>
                <c:pt idx="5">
                  <c:v>6170.37</c:v>
                </c:pt>
                <c:pt idx="6">
                  <c:v>6070.22</c:v>
                </c:pt>
                <c:pt idx="7">
                  <c:v>6120.7</c:v>
                </c:pt>
                <c:pt idx="8">
                  <c:v>6026.78</c:v>
                </c:pt>
                <c:pt idx="9">
                  <c:v>5938.66</c:v>
                </c:pt>
                <c:pt idx="10">
                  <c:v>5880.67</c:v>
                </c:pt>
                <c:pt idx="11">
                  <c:v>5804.99</c:v>
                </c:pt>
                <c:pt idx="12">
                  <c:v>5762.59</c:v>
                </c:pt>
                <c:pt idx="13">
                  <c:v>5727.76</c:v>
                </c:pt>
                <c:pt idx="14">
                  <c:v>5677.22</c:v>
                </c:pt>
                <c:pt idx="15">
                  <c:v>5652.53</c:v>
                </c:pt>
                <c:pt idx="16">
                  <c:v>5536.02</c:v>
                </c:pt>
                <c:pt idx="17">
                  <c:v>5458.44</c:v>
                </c:pt>
                <c:pt idx="18">
                  <c:v>5399.57</c:v>
                </c:pt>
                <c:pt idx="19">
                  <c:v>5328.18</c:v>
                </c:pt>
                <c:pt idx="20">
                  <c:v>5395.66</c:v>
                </c:pt>
                <c:pt idx="21">
                  <c:v>5277.08</c:v>
                </c:pt>
                <c:pt idx="22">
                  <c:v>5089.11</c:v>
                </c:pt>
                <c:pt idx="23">
                  <c:v>5142.46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3592"/>
        <c:axId val="640027032"/>
      </c:scatterChart>
      <c:valAx>
        <c:axId val="640023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en-US"/>
          </a:p>
        </c:txPr>
        <c:crossAx val="640027032"/>
        <c:crosses val="autoZero"/>
        <c:crossBetween val="midCat"/>
      </c:valAx>
      <c:valAx>
        <c:axId val="640027032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AAAAAA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en-US"/>
          </a:p>
        </c:txPr>
        <c:crossAx val="640023592"/>
        <c:crosses val="autoZero"/>
        <c:crossBetween val="midCat"/>
        <c:majorUnit val="1300.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Helvetica Neue"/>
          <a:ea typeface="Helvetica Neue"/>
          <a:cs typeface="Helvetica Neue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Pay off Date Fluctuation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 1 - Table 1'!$P$3</c:f>
              <c:strCache>
                <c:ptCount val="1"/>
                <c:pt idx="0">
                  <c:v>Pay off Date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'Sheet 1 - Table 1'!$O$4:$O$11</c:f>
              <c:numCache>
                <c:formatCode>m/d/yy</c:formatCode>
                <c:ptCount val="8"/>
                <c:pt idx="0">
                  <c:v>39098.0</c:v>
                </c:pt>
                <c:pt idx="1">
                  <c:v>39133.0</c:v>
                </c:pt>
                <c:pt idx="2">
                  <c:v>39191.0</c:v>
                </c:pt>
                <c:pt idx="3">
                  <c:v>39218.0</c:v>
                </c:pt>
                <c:pt idx="4">
                  <c:v>39261.0</c:v>
                </c:pt>
                <c:pt idx="5">
                  <c:v>39284.0</c:v>
                </c:pt>
              </c:numCache>
            </c:numRef>
          </c:xVal>
          <c:yVal>
            <c:numRef>
              <c:f>'Sheet 1 - Table 1'!$P$4:$P$11</c:f>
              <c:numCache>
                <c:formatCode>mmm\ d\,\ yyyy\ h:mm:ss\ AM/PM</c:formatCode>
                <c:ptCount val="8"/>
                <c:pt idx="0">
                  <c:v>42078.98920086393</c:v>
                </c:pt>
                <c:pt idx="1">
                  <c:v>42063.26053310404</c:v>
                </c:pt>
                <c:pt idx="2">
                  <c:v>41938.89890894048</c:v>
                </c:pt>
                <c:pt idx="3">
                  <c:v>42035.53698571733</c:v>
                </c:pt>
                <c:pt idx="4">
                  <c:v>41980.13031636287</c:v>
                </c:pt>
                <c:pt idx="5">
                  <c:v>41977.50429139627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64392"/>
        <c:axId val="640070072"/>
      </c:scatterChart>
      <c:valAx>
        <c:axId val="640064392"/>
        <c:scaling>
          <c:orientation val="minMax"/>
        </c:scaling>
        <c:delete val="0"/>
        <c:axPos val="b"/>
        <c:majorGridlines/>
        <c:min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aseline="0">
                    <a:latin typeface="Arial" pitchFamily="34" charset="0"/>
                  </a:rPr>
                  <a:t>Accounting 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in"/>
        <c:tickLblPos val="nextTo"/>
        <c:txPr>
          <a:bodyPr rot="-2700000"/>
          <a:lstStyle/>
          <a:p>
            <a:pPr>
              <a:defRPr sz="1200" baseline="0">
                <a:latin typeface="Arial" pitchFamily="34" charset="0"/>
              </a:defRPr>
            </a:pPr>
            <a:endParaRPr lang="en-US"/>
          </a:p>
        </c:txPr>
        <c:crossAx val="640070072"/>
        <c:crosses val="autoZero"/>
        <c:crossBetween val="midCat"/>
      </c:valAx>
      <c:valAx>
        <c:axId val="640070072"/>
        <c:scaling>
          <c:orientation val="minMax"/>
        </c:scaling>
        <c:delete val="0"/>
        <c:axPos val="l"/>
        <c:majorGridlines/>
        <c:minorGridlines>
          <c:spPr>
            <a:ln>
              <a:solidFill>
                <a:sysClr val="windowText" lastClr="000000">
                  <a:alpha val="10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aseline="0">
                    <a:latin typeface="Arial" pitchFamily="34" charset="0"/>
                  </a:rPr>
                  <a:t>Pay Off Date</a:t>
                </a:r>
              </a:p>
            </c:rich>
          </c:tx>
          <c:layout/>
          <c:overlay val="0"/>
        </c:title>
        <c:numFmt formatCode="[$-409]m/d/yy\ h:mm\ AM/PM;@" sourceLinked="0"/>
        <c:majorTickMark val="out"/>
        <c:minorTickMark val="in"/>
        <c:tickLblPos val="nextTo"/>
        <c:txPr>
          <a:bodyPr rot="-600000"/>
          <a:lstStyle/>
          <a:p>
            <a:pPr>
              <a:defRPr sz="1200" baseline="0">
                <a:latin typeface="Arial" pitchFamily="34" charset="0"/>
              </a:defRPr>
            </a:pPr>
            <a:endParaRPr lang="en-US"/>
          </a:p>
        </c:txPr>
        <c:crossAx val="640064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71439</xdr:colOff>
      <xdr:row>3</xdr:row>
      <xdr:rowOff>95250</xdr:rowOff>
    </xdr:from>
    <xdr:to>
      <xdr:col>13</xdr:col>
      <xdr:colOff>654845</xdr:colOff>
      <xdr:row>34</xdr:row>
      <xdr:rowOff>130968</xdr:rowOff>
    </xdr:to>
    <xdr:graphicFrame macro="">
      <xdr:nvGraphicFramePr>
        <xdr:cNvPr id="10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83343</xdr:colOff>
      <xdr:row>34</xdr:row>
      <xdr:rowOff>142872</xdr:rowOff>
    </xdr:from>
    <xdr:to>
      <xdr:col>16</xdr:col>
      <xdr:colOff>226218</xdr:colOff>
      <xdr:row>56</xdr:row>
      <xdr:rowOff>214313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showGridLines="0" tabSelected="1" topLeftCell="A7" zoomScale="125" zoomScaleNormal="125" zoomScalePageLayoutView="125" workbookViewId="0">
      <selection activeCell="R22" sqref="R22"/>
    </sheetView>
  </sheetViews>
  <sheetFormatPr baseColWidth="10" defaultColWidth="10.140625" defaultRowHeight="20" customHeight="1" x14ac:dyDescent="0"/>
  <cols>
    <col min="1" max="1" width="10.140625" style="1" customWidth="1"/>
    <col min="2" max="2" width="12.28515625" style="1" customWidth="1"/>
    <col min="3" max="3" width="21.140625" style="1" customWidth="1"/>
    <col min="4" max="14" width="10.140625" style="1"/>
    <col min="15" max="15" width="13.7109375" style="1" bestFit="1" customWidth="1"/>
    <col min="16" max="16" width="20.85546875" style="1" bestFit="1" customWidth="1"/>
    <col min="17" max="18" width="10.140625" style="1"/>
    <col min="19" max="19" width="20.85546875" style="1" bestFit="1" customWidth="1"/>
    <col min="20" max="16384" width="10.140625" style="1"/>
  </cols>
  <sheetData>
    <row r="1" spans="1:16" ht="13">
      <c r="A1" s="2"/>
      <c r="B1" s="2"/>
      <c r="C1" s="2"/>
      <c r="D1" s="2"/>
      <c r="E1" s="2"/>
    </row>
    <row r="2" spans="1:16" ht="13">
      <c r="A2" s="3"/>
      <c r="B2" s="4"/>
      <c r="C2" s="4"/>
      <c r="D2" s="4"/>
      <c r="E2" s="4" t="s">
        <v>0</v>
      </c>
      <c r="F2" s="8">
        <v>6465.2</v>
      </c>
    </row>
    <row r="3" spans="1:16" ht="13">
      <c r="A3" s="3"/>
      <c r="B3" s="4" t="s">
        <v>2</v>
      </c>
      <c r="C3" s="4">
        <f>(-F2/F3)</f>
        <v>3383.5042913962734</v>
      </c>
      <c r="D3" s="4"/>
      <c r="E3" s="4" t="s">
        <v>1</v>
      </c>
      <c r="F3" s="8">
        <v>-1.9108000000000001</v>
      </c>
      <c r="O3" s="11" t="s">
        <v>4</v>
      </c>
      <c r="P3" s="11" t="s">
        <v>5</v>
      </c>
    </row>
    <row r="4" spans="1:16" ht="13">
      <c r="A4" s="3"/>
      <c r="B4" s="4" t="s">
        <v>3</v>
      </c>
      <c r="C4" s="5">
        <f>B6+C3</f>
        <v>41977.504291396275</v>
      </c>
      <c r="D4" s="4"/>
      <c r="E4" s="4"/>
      <c r="O4" s="12">
        <v>39098</v>
      </c>
      <c r="P4" s="13">
        <v>42078.989200863929</v>
      </c>
    </row>
    <row r="5" spans="1:16" ht="13">
      <c r="A5" s="3"/>
      <c r="B5" s="4"/>
      <c r="C5" s="4"/>
      <c r="D5" s="4"/>
      <c r="E5" s="4"/>
      <c r="O5" s="12">
        <v>39133</v>
      </c>
      <c r="P5" s="13">
        <v>42063.260533104039</v>
      </c>
    </row>
    <row r="6" spans="1:16" ht="13">
      <c r="A6" s="3"/>
      <c r="B6" s="6">
        <v>38594</v>
      </c>
      <c r="C6" s="4"/>
      <c r="D6" s="4"/>
      <c r="E6" s="4"/>
      <c r="O6" s="12">
        <v>39191</v>
      </c>
      <c r="P6" s="13">
        <v>41938.898908940486</v>
      </c>
    </row>
    <row r="7" spans="1:16" ht="13">
      <c r="A7" s="3"/>
      <c r="B7" s="9">
        <v>38594</v>
      </c>
      <c r="C7" s="7">
        <f t="shared" ref="C7:C24" si="0">B7-$B$6</f>
        <v>0</v>
      </c>
      <c r="D7" s="10">
        <v>6487.82</v>
      </c>
      <c r="E7" s="4"/>
      <c r="O7" s="12">
        <v>39218</v>
      </c>
      <c r="P7" s="13">
        <v>42035.536985717328</v>
      </c>
    </row>
    <row r="8" spans="1:16" ht="13">
      <c r="A8" s="3"/>
      <c r="B8" s="9">
        <v>38624</v>
      </c>
      <c r="C8" s="7">
        <f t="shared" si="0"/>
        <v>30</v>
      </c>
      <c r="D8" s="10">
        <v>6424.82</v>
      </c>
      <c r="E8" s="4"/>
      <c r="O8" s="12">
        <v>39261</v>
      </c>
      <c r="P8" s="13">
        <v>41980.130316362876</v>
      </c>
    </row>
    <row r="9" spans="1:16" ht="13">
      <c r="A9" s="3"/>
      <c r="B9" s="9">
        <v>38655</v>
      </c>
      <c r="C9" s="7">
        <f t="shared" si="0"/>
        <v>61</v>
      </c>
      <c r="D9" s="10">
        <v>6318.18</v>
      </c>
      <c r="E9" s="4"/>
      <c r="O9" s="12">
        <v>39284</v>
      </c>
      <c r="P9" s="13">
        <v>41977.504291396275</v>
      </c>
    </row>
    <row r="10" spans="1:16" ht="13">
      <c r="A10" s="3"/>
      <c r="B10" s="9">
        <v>38685</v>
      </c>
      <c r="C10" s="7">
        <f t="shared" si="0"/>
        <v>91</v>
      </c>
      <c r="D10" s="10">
        <v>6262.01</v>
      </c>
      <c r="E10" s="4"/>
      <c r="O10" s="11"/>
      <c r="P10" s="11"/>
    </row>
    <row r="11" spans="1:16" ht="13">
      <c r="A11" s="3"/>
      <c r="B11" s="9">
        <v>38716</v>
      </c>
      <c r="C11" s="7">
        <f t="shared" si="0"/>
        <v>122</v>
      </c>
      <c r="D11" s="10">
        <v>6209.64</v>
      </c>
      <c r="E11" s="4"/>
      <c r="O11" s="11"/>
      <c r="P11" s="11"/>
    </row>
    <row r="12" spans="1:16" ht="13">
      <c r="A12" s="3"/>
      <c r="B12" s="9">
        <v>38747</v>
      </c>
      <c r="C12" s="7">
        <f t="shared" si="0"/>
        <v>153</v>
      </c>
      <c r="D12" s="10">
        <v>6170.37</v>
      </c>
      <c r="E12" s="4"/>
      <c r="O12" s="11"/>
      <c r="P12" s="11"/>
    </row>
    <row r="13" spans="1:16" ht="13">
      <c r="A13" s="3"/>
      <c r="B13" s="9">
        <v>38775</v>
      </c>
      <c r="C13" s="7">
        <f t="shared" si="0"/>
        <v>181</v>
      </c>
      <c r="D13" s="10">
        <v>6070.22</v>
      </c>
      <c r="E13" s="4"/>
      <c r="O13" s="11"/>
      <c r="P13" s="11"/>
    </row>
    <row r="14" spans="1:16" ht="13">
      <c r="A14" s="3"/>
      <c r="B14" s="9">
        <v>38806</v>
      </c>
      <c r="C14" s="7">
        <f t="shared" si="0"/>
        <v>212</v>
      </c>
      <c r="D14" s="10">
        <v>6120.7</v>
      </c>
      <c r="E14" s="4"/>
      <c r="O14" s="11"/>
      <c r="P14" s="11"/>
    </row>
    <row r="15" spans="1:16" ht="13">
      <c r="A15" s="3"/>
      <c r="B15" s="9">
        <v>38836</v>
      </c>
      <c r="C15" s="7">
        <f t="shared" si="0"/>
        <v>242</v>
      </c>
      <c r="D15" s="10">
        <v>6026.78</v>
      </c>
      <c r="E15" s="4"/>
      <c r="O15" s="11"/>
      <c r="P15" s="11"/>
    </row>
    <row r="16" spans="1:16" ht="13">
      <c r="A16" s="3"/>
      <c r="B16" s="9">
        <v>38867</v>
      </c>
      <c r="C16" s="7">
        <f t="shared" si="0"/>
        <v>273</v>
      </c>
      <c r="D16" s="10">
        <v>5938.66</v>
      </c>
      <c r="E16" s="4"/>
      <c r="O16" s="11"/>
      <c r="P16" s="11"/>
    </row>
    <row r="17" spans="1:5" ht="13">
      <c r="A17" s="3"/>
      <c r="B17" s="9">
        <v>38897</v>
      </c>
      <c r="C17" s="7">
        <f t="shared" si="0"/>
        <v>303</v>
      </c>
      <c r="D17" s="10">
        <v>5880.67</v>
      </c>
      <c r="E17" s="4"/>
    </row>
    <row r="18" spans="1:5" ht="13">
      <c r="A18" s="3"/>
      <c r="B18" s="9">
        <v>38928</v>
      </c>
      <c r="C18" s="7">
        <f t="shared" si="0"/>
        <v>334</v>
      </c>
      <c r="D18" s="10">
        <v>5804.99</v>
      </c>
      <c r="E18" s="4"/>
    </row>
    <row r="19" spans="1:5" ht="13">
      <c r="A19" s="3"/>
      <c r="B19" s="9">
        <v>38959</v>
      </c>
      <c r="C19" s="7">
        <f t="shared" si="0"/>
        <v>365</v>
      </c>
      <c r="D19" s="10">
        <v>5762.59</v>
      </c>
      <c r="E19" s="4"/>
    </row>
    <row r="20" spans="1:5" ht="13">
      <c r="A20" s="3"/>
      <c r="B20" s="9">
        <v>38989</v>
      </c>
      <c r="C20" s="7">
        <f t="shared" si="0"/>
        <v>395</v>
      </c>
      <c r="D20" s="10">
        <v>5727.76</v>
      </c>
      <c r="E20" s="4"/>
    </row>
    <row r="21" spans="1:5" ht="13">
      <c r="A21" s="3"/>
      <c r="B21" s="9">
        <v>39020</v>
      </c>
      <c r="C21" s="7">
        <f t="shared" si="0"/>
        <v>426</v>
      </c>
      <c r="D21" s="10">
        <v>5677.22</v>
      </c>
      <c r="E21" s="4"/>
    </row>
    <row r="22" spans="1:5" ht="13">
      <c r="A22" s="3"/>
      <c r="B22" s="9">
        <v>39050</v>
      </c>
      <c r="C22" s="7">
        <f t="shared" ref="C22" si="1">B22-$B$6</f>
        <v>456</v>
      </c>
      <c r="D22" s="10">
        <v>5652.53</v>
      </c>
      <c r="E22" s="4"/>
    </row>
    <row r="23" spans="1:5" ht="13">
      <c r="A23" s="3"/>
      <c r="B23" s="9">
        <v>39081</v>
      </c>
      <c r="C23" s="7">
        <f t="shared" si="0"/>
        <v>487</v>
      </c>
      <c r="D23" s="10">
        <v>5536.02</v>
      </c>
      <c r="E23" s="4"/>
    </row>
    <row r="24" spans="1:5" ht="13">
      <c r="A24" s="3"/>
      <c r="B24" s="9">
        <v>39112</v>
      </c>
      <c r="C24" s="7">
        <f t="shared" si="0"/>
        <v>518</v>
      </c>
      <c r="D24" s="10">
        <v>5458.44</v>
      </c>
      <c r="E24" s="4"/>
    </row>
    <row r="25" spans="1:5" ht="13">
      <c r="A25" s="3"/>
      <c r="B25" s="9">
        <v>39140</v>
      </c>
      <c r="C25" s="7">
        <f t="shared" ref="C25" si="2">B25-$B$6</f>
        <v>546</v>
      </c>
      <c r="D25" s="10">
        <v>5399.57</v>
      </c>
      <c r="E25" s="4"/>
    </row>
    <row r="26" spans="1:5" ht="13">
      <c r="A26" s="3"/>
      <c r="B26" s="9">
        <v>39171</v>
      </c>
      <c r="C26" s="7">
        <f t="shared" ref="C26:C30" si="3">B26-$B$6</f>
        <v>577</v>
      </c>
      <c r="D26" s="10">
        <v>5328.18</v>
      </c>
      <c r="E26" s="4"/>
    </row>
    <row r="27" spans="1:5" ht="13">
      <c r="A27" s="3"/>
      <c r="B27" s="9">
        <v>39201</v>
      </c>
      <c r="C27" s="7">
        <f t="shared" ref="C27:C28" si="4">B27-$B$6</f>
        <v>607</v>
      </c>
      <c r="D27" s="10">
        <v>5395.66</v>
      </c>
      <c r="E27" s="4"/>
    </row>
    <row r="28" spans="1:5" ht="13">
      <c r="A28" s="3"/>
      <c r="B28" s="9">
        <v>39232</v>
      </c>
      <c r="C28" s="7">
        <f t="shared" si="4"/>
        <v>638</v>
      </c>
      <c r="D28" s="10">
        <v>5277.08</v>
      </c>
      <c r="E28" s="4"/>
    </row>
    <row r="29" spans="1:5" ht="13">
      <c r="A29" s="3"/>
      <c r="B29" s="14">
        <v>39262</v>
      </c>
      <c r="C29" s="15">
        <v>668</v>
      </c>
      <c r="D29" s="16">
        <v>5089.1099999999997</v>
      </c>
      <c r="E29" s="4"/>
    </row>
    <row r="30" spans="1:5" ht="13">
      <c r="A30" s="3"/>
      <c r="B30" s="9">
        <v>39284</v>
      </c>
      <c r="C30" s="7">
        <f t="shared" si="3"/>
        <v>690</v>
      </c>
      <c r="D30" s="10">
        <v>5142.46</v>
      </c>
      <c r="E30" s="4"/>
    </row>
    <row r="31" spans="1:5" ht="13">
      <c r="A31" s="3"/>
      <c r="B31" s="4"/>
      <c r="C31" s="4"/>
      <c r="D31" s="4"/>
      <c r="E31" s="4"/>
    </row>
    <row r="32" spans="1:5" ht="13">
      <c r="A32" s="3"/>
      <c r="B32" s="4"/>
      <c r="C32" s="4"/>
      <c r="D32" s="4"/>
      <c r="E32" s="4"/>
    </row>
    <row r="33" spans="1:5" ht="13">
      <c r="A33" s="3"/>
      <c r="B33" s="4"/>
      <c r="C33" s="4"/>
      <c r="D33" s="4"/>
      <c r="E33" s="4"/>
    </row>
    <row r="34" spans="1:5" ht="13">
      <c r="A34" s="3"/>
      <c r="B34" s="4"/>
      <c r="C34" s="4"/>
      <c r="D34" s="4"/>
      <c r="E34" s="4"/>
    </row>
    <row r="35" spans="1:5" ht="13">
      <c r="A35" s="3"/>
      <c r="B35" s="4"/>
      <c r="C35" s="4"/>
      <c r="D35" s="4"/>
      <c r="E35" s="4"/>
    </row>
    <row r="36" spans="1:5" ht="20" customHeight="1">
      <c r="B36" s="4"/>
      <c r="C36" s="4"/>
      <c r="D36" s="4"/>
    </row>
    <row r="37" spans="1:5" ht="20" customHeight="1">
      <c r="B37" s="4"/>
      <c r="C37" s="4"/>
      <c r="D37" s="4"/>
    </row>
    <row r="38" spans="1:5" ht="20" customHeight="1">
      <c r="B38" s="4"/>
      <c r="C38" s="4"/>
      <c r="D38" s="4"/>
    </row>
    <row r="39" spans="1:5" ht="20" customHeight="1">
      <c r="B39" s="4"/>
      <c r="C39" s="4"/>
      <c r="D39" s="4"/>
    </row>
  </sheetData>
  <pageMargins left="0.75" right="0.75" top="0.75" bottom="0.5" header="0.25" footer="0.25"/>
  <pageSetup orientation="landscape" useFirstPageNumber="1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Donald  Patterson</cp:lastModifiedBy>
  <dcterms:created xsi:type="dcterms:W3CDTF">2010-12-29T19:32:26Z</dcterms:created>
  <dcterms:modified xsi:type="dcterms:W3CDTF">2011-07-22T20:09:49Z</dcterms:modified>
</cp:coreProperties>
</file>