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date1904="1" autoCompressPictures="0"/>
  <bookViews>
    <workbookView xWindow="340" yWindow="-30500" windowWidth="38400" windowHeight="23480"/>
  </bookViews>
  <sheets>
    <sheet name="Sheet 1 - 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C47" i="1"/>
  <c r="C49" i="1"/>
  <c r="C45" i="1"/>
  <c r="C46" i="1"/>
  <c r="C44" i="1"/>
  <c r="C43" i="1"/>
  <c r="C42" i="1"/>
  <c r="C41" i="1"/>
  <c r="C40" i="1"/>
  <c r="C50" i="1"/>
  <c r="C39" i="1"/>
  <c r="C38" i="1"/>
  <c r="C36" i="1"/>
  <c r="C37" i="1"/>
  <c r="C35" i="1"/>
  <c r="C34" i="1"/>
  <c r="C33" i="1"/>
  <c r="C31" i="1"/>
  <c r="C30" i="1"/>
  <c r="C32" i="1"/>
  <c r="C28" i="1"/>
  <c r="C27" i="1"/>
  <c r="C26" i="1"/>
  <c r="C24" i="1"/>
  <c r="C25" i="1"/>
  <c r="C22" i="1"/>
  <c r="C3" i="1"/>
  <c r="C4" i="1"/>
  <c r="C21" i="1"/>
  <c r="C2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3" i="1"/>
</calcChain>
</file>

<file path=xl/sharedStrings.xml><?xml version="1.0" encoding="utf-8"?>
<sst xmlns="http://schemas.openxmlformats.org/spreadsheetml/2006/main" count="8" uniqueCount="7">
  <si>
    <t>y-intercept</t>
  </si>
  <si>
    <t>slope</t>
  </si>
  <si>
    <t>days to go</t>
  </si>
  <si>
    <t>payoff date</t>
  </si>
  <si>
    <t>Accounting Date</t>
  </si>
  <si>
    <t>Pay off Date</t>
  </si>
  <si>
    <t>display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</si>
</sst>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\,\ yyyy\ h:mm:ss\ AM/PM"/>
    <numFmt numFmtId="165" formatCode="mmm\ d\,\ yyyy"/>
  </numFmts>
  <fonts count="7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6E6E6"/>
        <bgColor rgb="FF000000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77">
    <xf numFmtId="0" fontId="0" fillId="0" borderId="0" applyNumberFormat="0" applyFill="0" applyBorder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</cellStyleXfs>
  <cellXfs count="19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0" xfId="0" applyNumberFormat="1" applyFont="1" applyFill="1" applyAlignment="1">
      <alignment vertical="top"/>
    </xf>
    <xf numFmtId="165" fontId="1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1" fillId="0" borderId="2" xfId="0" applyNumberFormat="1" applyFont="1" applyBorder="1" applyAlignment="1">
      <alignment vertical="top"/>
    </xf>
    <xf numFmtId="14" fontId="1" fillId="4" borderId="2" xfId="0" applyNumberFormat="1" applyFont="1" applyFill="1" applyBorder="1" applyAlignment="1">
      <alignment vertical="top"/>
    </xf>
    <xf numFmtId="164" fontId="1" fillId="4" borderId="2" xfId="0" applyNumberFormat="1" applyFont="1" applyFill="1" applyBorder="1" applyAlignment="1">
      <alignment vertical="top"/>
    </xf>
    <xf numFmtId="165" fontId="5" fillId="5" borderId="3" xfId="0" applyNumberFormat="1" applyFont="1" applyFill="1" applyBorder="1" applyAlignment="1">
      <alignment vertical="top"/>
    </xf>
    <xf numFmtId="0" fontId="5" fillId="6" borderId="4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6" fillId="7" borderId="3" xfId="0" applyFont="1" applyFill="1" applyBorder="1" applyAlignment="1">
      <alignment horizontal="left" vertical="top" wrapText="1"/>
    </xf>
    <xf numFmtId="165" fontId="5" fillId="5" borderId="4" xfId="0" applyNumberFormat="1" applyFont="1" applyFill="1" applyBorder="1" applyAlignment="1">
      <alignment vertical="top"/>
    </xf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E6E6E6"/>
      <rgbColor rgb="00CDCDCD"/>
      <rgbColor rgb="00FFFFFF"/>
      <rgbColor rgb="00FF0000"/>
      <rgbColor rgb="00CCCCCC"/>
      <rgbColor rgb="00293558"/>
      <rgbColor rgb="004B5C8A"/>
      <rgbColor rgb="00AAAAAA"/>
      <rgbColor rgb="002E578B"/>
      <rgbColor rgb="005D9548"/>
      <rgbColor rgb="00E7A03C"/>
      <rgbColor rgb="00BC2C2F"/>
      <rgbColor rgb="006F3C78"/>
      <rgbColor rgb="007C7F7E"/>
      <rgbColor rgb="003F77BE"/>
      <rgbColor rgb="007CC861"/>
      <rgbColor rgb="00FFB143"/>
      <rgbColor rgb="00EF383C"/>
      <rgbColor rgb="009D56AB"/>
      <rgbColor rgb="00AEB2B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en-US"/>
              <a:t>Pay off Vending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42797204113"/>
          <c:y val="0.0603941711587127"/>
          <c:w val="0.844390822114978"/>
          <c:h val="0.836583222796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2E578B"/>
                </a:solidFill>
                <a:prstDash val="solid"/>
              </a:ln>
            </c:spPr>
          </c:marker>
          <c:trendline>
            <c:name>Debt Projection</c:name>
            <c:trendlineType val="linear"/>
            <c:forward val="1.0"/>
            <c:dispRSqr val="0"/>
            <c:dispEq val="1"/>
            <c:trendlineLbl>
              <c:layout>
                <c:manualLayout>
                  <c:x val="-0.0489657491160712"/>
                  <c:y val="0.0305891206727121"/>
                </c:manualLayout>
              </c:layout>
              <c:numFmt formatCode="General" sourceLinked="0"/>
            </c:trendlineLbl>
          </c:trendline>
          <c:xVal>
            <c:numRef>
              <c:f>'Sheet 1 - Table 1'!$C$7:$C$53</c:f>
              <c:numCache>
                <c:formatCode>General</c:formatCode>
                <c:ptCount val="47"/>
                <c:pt idx="0">
                  <c:v>0.0</c:v>
                </c:pt>
                <c:pt idx="1">
                  <c:v>30.0</c:v>
                </c:pt>
                <c:pt idx="2">
                  <c:v>61.0</c:v>
                </c:pt>
                <c:pt idx="3">
                  <c:v>91.0</c:v>
                </c:pt>
                <c:pt idx="4">
                  <c:v>122.0</c:v>
                </c:pt>
                <c:pt idx="5">
                  <c:v>153.0</c:v>
                </c:pt>
                <c:pt idx="6">
                  <c:v>181.0</c:v>
                </c:pt>
                <c:pt idx="7">
                  <c:v>212.0</c:v>
                </c:pt>
                <c:pt idx="8">
                  <c:v>242.0</c:v>
                </c:pt>
                <c:pt idx="9">
                  <c:v>273.0</c:v>
                </c:pt>
                <c:pt idx="10">
                  <c:v>303.0</c:v>
                </c:pt>
                <c:pt idx="11">
                  <c:v>334.0</c:v>
                </c:pt>
                <c:pt idx="12">
                  <c:v>365.0</c:v>
                </c:pt>
                <c:pt idx="13">
                  <c:v>395.0</c:v>
                </c:pt>
                <c:pt idx="14">
                  <c:v>426.0</c:v>
                </c:pt>
                <c:pt idx="15">
                  <c:v>456.0</c:v>
                </c:pt>
                <c:pt idx="16">
                  <c:v>487.0</c:v>
                </c:pt>
                <c:pt idx="17">
                  <c:v>518.0</c:v>
                </c:pt>
                <c:pt idx="18">
                  <c:v>546.0</c:v>
                </c:pt>
                <c:pt idx="19">
                  <c:v>577.0</c:v>
                </c:pt>
                <c:pt idx="20">
                  <c:v>607.0</c:v>
                </c:pt>
                <c:pt idx="21">
                  <c:v>638.0</c:v>
                </c:pt>
                <c:pt idx="22">
                  <c:v>668.0</c:v>
                </c:pt>
                <c:pt idx="23">
                  <c:v>699.0</c:v>
                </c:pt>
                <c:pt idx="24">
                  <c:v>730.0</c:v>
                </c:pt>
                <c:pt idx="25">
                  <c:v>760.0</c:v>
                </c:pt>
                <c:pt idx="26">
                  <c:v>791.0</c:v>
                </c:pt>
                <c:pt idx="27">
                  <c:v>821.0</c:v>
                </c:pt>
                <c:pt idx="28">
                  <c:v>852.0</c:v>
                </c:pt>
                <c:pt idx="29">
                  <c:v>883.0</c:v>
                </c:pt>
                <c:pt idx="30">
                  <c:v>912.0</c:v>
                </c:pt>
                <c:pt idx="31">
                  <c:v>943.0</c:v>
                </c:pt>
                <c:pt idx="32">
                  <c:v>973.0</c:v>
                </c:pt>
                <c:pt idx="33">
                  <c:v>1004.0</c:v>
                </c:pt>
                <c:pt idx="34">
                  <c:v>1065.0</c:v>
                </c:pt>
                <c:pt idx="35">
                  <c:v>1109.0</c:v>
                </c:pt>
                <c:pt idx="36">
                  <c:v>1181.0</c:v>
                </c:pt>
                <c:pt idx="37">
                  <c:v>1218.0</c:v>
                </c:pt>
                <c:pt idx="38">
                  <c:v>1249.0</c:v>
                </c:pt>
                <c:pt idx="39">
                  <c:v>1277.0</c:v>
                </c:pt>
                <c:pt idx="40">
                  <c:v>1290.0</c:v>
                </c:pt>
                <c:pt idx="41">
                  <c:v>1354.0</c:v>
                </c:pt>
                <c:pt idx="42">
                  <c:v>1461.0</c:v>
                </c:pt>
                <c:pt idx="43">
                  <c:v>1486.0</c:v>
                </c:pt>
              </c:numCache>
            </c:numRef>
          </c:xVal>
          <c:yVal>
            <c:numRef>
              <c:f>'Sheet 1 - Table 1'!$D$7:$D$53</c:f>
              <c:numCache>
                <c:formatCode>General</c:formatCode>
                <c:ptCount val="47"/>
                <c:pt idx="0">
                  <c:v>6487.82</c:v>
                </c:pt>
                <c:pt idx="1">
                  <c:v>6424.82</c:v>
                </c:pt>
                <c:pt idx="2">
                  <c:v>6318.18</c:v>
                </c:pt>
                <c:pt idx="3">
                  <c:v>6262.01</c:v>
                </c:pt>
                <c:pt idx="4">
                  <c:v>6209.64</c:v>
                </c:pt>
                <c:pt idx="5">
                  <c:v>6170.37</c:v>
                </c:pt>
                <c:pt idx="6">
                  <c:v>6070.22</c:v>
                </c:pt>
                <c:pt idx="7">
                  <c:v>6120.7</c:v>
                </c:pt>
                <c:pt idx="8">
                  <c:v>6026.78</c:v>
                </c:pt>
                <c:pt idx="9">
                  <c:v>5938.66</c:v>
                </c:pt>
                <c:pt idx="10">
                  <c:v>5880.67</c:v>
                </c:pt>
                <c:pt idx="11">
                  <c:v>5804.99</c:v>
                </c:pt>
                <c:pt idx="12">
                  <c:v>5762.59</c:v>
                </c:pt>
                <c:pt idx="13">
                  <c:v>5727.76</c:v>
                </c:pt>
                <c:pt idx="14">
                  <c:v>5677.22</c:v>
                </c:pt>
                <c:pt idx="15">
                  <c:v>5652.53</c:v>
                </c:pt>
                <c:pt idx="16">
                  <c:v>5536.02</c:v>
                </c:pt>
                <c:pt idx="17">
                  <c:v>5458.44</c:v>
                </c:pt>
                <c:pt idx="18">
                  <c:v>5399.57</c:v>
                </c:pt>
                <c:pt idx="19">
                  <c:v>5328.18</c:v>
                </c:pt>
                <c:pt idx="20">
                  <c:v>5395.66</c:v>
                </c:pt>
                <c:pt idx="21">
                  <c:v>5277.08</c:v>
                </c:pt>
                <c:pt idx="22">
                  <c:v>5089.11</c:v>
                </c:pt>
                <c:pt idx="23">
                  <c:v>5142.46</c:v>
                </c:pt>
                <c:pt idx="24">
                  <c:v>5396.42</c:v>
                </c:pt>
                <c:pt idx="25">
                  <c:v>5505.72</c:v>
                </c:pt>
                <c:pt idx="26">
                  <c:v>5505.72</c:v>
                </c:pt>
                <c:pt idx="27">
                  <c:v>5132.8</c:v>
                </c:pt>
                <c:pt idx="28">
                  <c:v>5132.8</c:v>
                </c:pt>
                <c:pt idx="29">
                  <c:v>5021.29</c:v>
                </c:pt>
                <c:pt idx="30">
                  <c:v>4936.79</c:v>
                </c:pt>
                <c:pt idx="31">
                  <c:v>4913.95</c:v>
                </c:pt>
                <c:pt idx="32">
                  <c:v>4791.45</c:v>
                </c:pt>
                <c:pt idx="33">
                  <c:v>4872.01</c:v>
                </c:pt>
                <c:pt idx="34">
                  <c:v>4609.21</c:v>
                </c:pt>
                <c:pt idx="35">
                  <c:v>4506.83</c:v>
                </c:pt>
                <c:pt idx="36">
                  <c:v>4472.03</c:v>
                </c:pt>
                <c:pt idx="37">
                  <c:v>4398.9</c:v>
                </c:pt>
                <c:pt idx="38">
                  <c:v>4373.86</c:v>
                </c:pt>
                <c:pt idx="39">
                  <c:v>4252.75</c:v>
                </c:pt>
                <c:pt idx="40">
                  <c:v>4161.33</c:v>
                </c:pt>
                <c:pt idx="41">
                  <c:v>4034.23</c:v>
                </c:pt>
                <c:pt idx="42">
                  <c:v>4095.72</c:v>
                </c:pt>
                <c:pt idx="43">
                  <c:v>3923.86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2680"/>
        <c:axId val="2141286008"/>
      </c:scatterChart>
      <c:valAx>
        <c:axId val="2141282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2141286008"/>
        <c:crosses val="autoZero"/>
        <c:crossBetween val="midCat"/>
      </c:valAx>
      <c:valAx>
        <c:axId val="2141286008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2141282680"/>
        <c:crosses val="autoZero"/>
        <c:crossBetween val="midCat"/>
        <c:majorUnit val="1300.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 off Date Fluctuation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1 - Table 1'!$P$3</c:f>
              <c:strCache>
                <c:ptCount val="1"/>
                <c:pt idx="0">
                  <c:v>Pay off Date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'Sheet 1 - Table 1'!$O$4:$O$23</c:f>
              <c:numCache>
                <c:formatCode>m/d/yy</c:formatCode>
                <c:ptCount val="20"/>
                <c:pt idx="0">
                  <c:v>39098.0</c:v>
                </c:pt>
                <c:pt idx="1">
                  <c:v>39133.0</c:v>
                </c:pt>
                <c:pt idx="2">
                  <c:v>39191.0</c:v>
                </c:pt>
                <c:pt idx="3">
                  <c:v>39218.0</c:v>
                </c:pt>
                <c:pt idx="4">
                  <c:v>39261.0</c:v>
                </c:pt>
                <c:pt idx="5">
                  <c:v>39284.0</c:v>
                </c:pt>
                <c:pt idx="6">
                  <c:v>39404.0</c:v>
                </c:pt>
                <c:pt idx="7">
                  <c:v>39462.0</c:v>
                </c:pt>
                <c:pt idx="8">
                  <c:v>39477.0</c:v>
                </c:pt>
                <c:pt idx="9">
                  <c:v>39523.0</c:v>
                </c:pt>
                <c:pt idx="10">
                  <c:v>39570.0</c:v>
                </c:pt>
                <c:pt idx="11">
                  <c:v>39654.0</c:v>
                </c:pt>
                <c:pt idx="12">
                  <c:v>39703.0</c:v>
                </c:pt>
                <c:pt idx="13">
                  <c:v>39775.0</c:v>
                </c:pt>
                <c:pt idx="14">
                  <c:v>39829.0</c:v>
                </c:pt>
                <c:pt idx="15">
                  <c:v>39870.0</c:v>
                </c:pt>
                <c:pt idx="16">
                  <c:v>39884.0</c:v>
                </c:pt>
                <c:pt idx="17">
                  <c:v>39948.0</c:v>
                </c:pt>
                <c:pt idx="18">
                  <c:v>40080.0</c:v>
                </c:pt>
              </c:numCache>
            </c:numRef>
          </c:xVal>
          <c:yVal>
            <c:numRef>
              <c:f>'Sheet 1 - Table 1'!$P$4:$P$23</c:f>
              <c:numCache>
                <c:formatCode>mmm\ d\,\ yyyy\ h:mm:ss\ AM/PM</c:formatCode>
                <c:ptCount val="20"/>
                <c:pt idx="0">
                  <c:v>42078.98920086393</c:v>
                </c:pt>
                <c:pt idx="1">
                  <c:v>42063.26053310404</c:v>
                </c:pt>
                <c:pt idx="2">
                  <c:v>41938.89890894048</c:v>
                </c:pt>
                <c:pt idx="3">
                  <c:v>42035.53698571733</c:v>
                </c:pt>
                <c:pt idx="4">
                  <c:v>41980.13031636287</c:v>
                </c:pt>
                <c:pt idx="5">
                  <c:v>41977.50429139627</c:v>
                </c:pt>
                <c:pt idx="6">
                  <c:v>42626.01161762848</c:v>
                </c:pt>
                <c:pt idx="7">
                  <c:v>42672.81615954998</c:v>
                </c:pt>
                <c:pt idx="8">
                  <c:v>42734.50928933351</c:v>
                </c:pt>
                <c:pt idx="9">
                  <c:v>42674.64206689263</c:v>
                </c:pt>
                <c:pt idx="10">
                  <c:v>42684.8566299051</c:v>
                </c:pt>
                <c:pt idx="11">
                  <c:v>42657.45872318757</c:v>
                </c:pt>
                <c:pt idx="12">
                  <c:v>42608.38261524934</c:v>
                </c:pt>
                <c:pt idx="13">
                  <c:v>42594.6882743086</c:v>
                </c:pt>
                <c:pt idx="14">
                  <c:v>42565.57398148148</c:v>
                </c:pt>
                <c:pt idx="15">
                  <c:v>42545.55218169474</c:v>
                </c:pt>
                <c:pt idx="16">
                  <c:v>42510.88565666442</c:v>
                </c:pt>
                <c:pt idx="17">
                  <c:v>42473.26969348891</c:v>
                </c:pt>
                <c:pt idx="18">
                  <c:v>42485.99029126213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36456"/>
        <c:axId val="2144735992"/>
      </c:scatterChart>
      <c:valAx>
        <c:axId val="2051736456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Accounting 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in"/>
        <c:tickLblPos val="nextTo"/>
        <c:txPr>
          <a:bodyPr rot="-27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2144735992"/>
        <c:crosses val="autoZero"/>
        <c:crossBetween val="midCat"/>
      </c:valAx>
      <c:valAx>
        <c:axId val="2144735992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ysClr val="windowText" lastClr="000000">
                  <a:alpha val="10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Pay Off Date</a:t>
                </a:r>
              </a:p>
            </c:rich>
          </c:tx>
          <c:layout/>
          <c:overlay val="0"/>
        </c:title>
        <c:numFmt formatCode="[$-409]m/d/yy\ h:mm\ AM/PM;@" sourceLinked="0"/>
        <c:majorTickMark val="out"/>
        <c:minorTickMark val="in"/>
        <c:tickLblPos val="nextTo"/>
        <c:txPr>
          <a:bodyPr rot="-6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205173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71439</xdr:colOff>
      <xdr:row>3</xdr:row>
      <xdr:rowOff>95250</xdr:rowOff>
    </xdr:from>
    <xdr:to>
      <xdr:col>13</xdr:col>
      <xdr:colOff>654845</xdr:colOff>
      <xdr:row>34</xdr:row>
      <xdr:rowOff>130968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</xdr:colOff>
      <xdr:row>34</xdr:row>
      <xdr:rowOff>142872</xdr:rowOff>
    </xdr:from>
    <xdr:to>
      <xdr:col>16</xdr:col>
      <xdr:colOff>226218</xdr:colOff>
      <xdr:row>58</xdr:row>
      <xdr:rowOff>214313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showGridLines="0" tabSelected="1" topLeftCell="A7" zoomScale="125" zoomScaleNormal="125" zoomScalePageLayoutView="125" workbookViewId="0">
      <selection activeCell="R22" sqref="R22"/>
    </sheetView>
  </sheetViews>
  <sheetFormatPr baseColWidth="10" defaultColWidth="10.140625" defaultRowHeight="20" customHeight="1" x14ac:dyDescent="0"/>
  <cols>
    <col min="1" max="1" width="10.140625" style="1" customWidth="1"/>
    <col min="2" max="2" width="12.28515625" style="1" customWidth="1"/>
    <col min="3" max="3" width="21.140625" style="1" customWidth="1"/>
    <col min="4" max="14" width="10.140625" style="1"/>
    <col min="15" max="15" width="13.7109375" style="1" bestFit="1" customWidth="1"/>
    <col min="16" max="16" width="20.85546875" style="1" bestFit="1" customWidth="1"/>
    <col min="17" max="18" width="10.140625" style="1"/>
    <col min="19" max="19" width="20.85546875" style="1" bestFit="1" customWidth="1"/>
    <col min="20" max="16384" width="10.140625" style="1"/>
  </cols>
  <sheetData>
    <row r="1" spans="1:16" ht="13">
      <c r="A1" s="2"/>
      <c r="B1" s="2"/>
      <c r="C1" s="2"/>
      <c r="D1" s="2"/>
      <c r="E1" s="2"/>
    </row>
    <row r="2" spans="1:16" ht="13">
      <c r="A2" s="3"/>
      <c r="B2" s="4"/>
      <c r="C2" s="4"/>
      <c r="D2" s="4"/>
      <c r="E2" s="4" t="s">
        <v>0</v>
      </c>
      <c r="F2" s="8">
        <v>6414</v>
      </c>
    </row>
    <row r="3" spans="1:16" ht="13">
      <c r="A3" s="3"/>
      <c r="B3" s="4" t="s">
        <v>2</v>
      </c>
      <c r="C3" s="4">
        <f>(-F2/F3)</f>
        <v>3891.990291262136</v>
      </c>
      <c r="D3" s="4"/>
      <c r="E3" s="4" t="s">
        <v>1</v>
      </c>
      <c r="F3" s="8">
        <v>-1.6479999999999999</v>
      </c>
      <c r="O3" s="11" t="s">
        <v>4</v>
      </c>
      <c r="P3" s="11" t="s">
        <v>5</v>
      </c>
    </row>
    <row r="4" spans="1:16" ht="13">
      <c r="A4" s="3"/>
      <c r="B4" s="4" t="s">
        <v>3</v>
      </c>
      <c r="C4" s="5">
        <f>B6+C3</f>
        <v>42485.990291262133</v>
      </c>
      <c r="D4" s="4"/>
      <c r="E4" s="4"/>
      <c r="O4" s="12">
        <v>39098</v>
      </c>
      <c r="P4" s="13">
        <v>42078.989200863929</v>
      </c>
    </row>
    <row r="5" spans="1:16" ht="13">
      <c r="A5" s="3"/>
      <c r="B5" s="4"/>
      <c r="C5" s="4"/>
      <c r="D5" s="4"/>
      <c r="E5" s="4"/>
      <c r="O5" s="12">
        <v>39133</v>
      </c>
      <c r="P5" s="13">
        <v>42063.260533104039</v>
      </c>
    </row>
    <row r="6" spans="1:16" ht="13">
      <c r="A6" s="3"/>
      <c r="B6" s="6">
        <v>38594</v>
      </c>
      <c r="C6" s="4"/>
      <c r="D6" s="4"/>
      <c r="E6" s="4"/>
      <c r="O6" s="12">
        <v>39191</v>
      </c>
      <c r="P6" s="13">
        <v>41938.898908940486</v>
      </c>
    </row>
    <row r="7" spans="1:16" ht="13">
      <c r="A7" s="3"/>
      <c r="B7" s="9">
        <v>38594</v>
      </c>
      <c r="C7" s="7">
        <f t="shared" ref="C7:C24" si="0">B7-$B$6</f>
        <v>0</v>
      </c>
      <c r="D7" s="10">
        <v>6487.82</v>
      </c>
      <c r="E7" s="4"/>
      <c r="O7" s="12">
        <v>39218</v>
      </c>
      <c r="P7" s="13">
        <v>42035.536985717328</v>
      </c>
    </row>
    <row r="8" spans="1:16" ht="13">
      <c r="A8" s="3"/>
      <c r="B8" s="9">
        <v>38624</v>
      </c>
      <c r="C8" s="7">
        <f t="shared" si="0"/>
        <v>30</v>
      </c>
      <c r="D8" s="10">
        <v>6424.82</v>
      </c>
      <c r="E8" s="4"/>
      <c r="O8" s="12">
        <v>39261</v>
      </c>
      <c r="P8" s="13">
        <v>41980.130316362876</v>
      </c>
    </row>
    <row r="9" spans="1:16" ht="13">
      <c r="A9" s="3"/>
      <c r="B9" s="9">
        <v>38655</v>
      </c>
      <c r="C9" s="7">
        <f t="shared" si="0"/>
        <v>61</v>
      </c>
      <c r="D9" s="10">
        <v>6318.18</v>
      </c>
      <c r="E9" s="4"/>
      <c r="O9" s="12">
        <v>39284</v>
      </c>
      <c r="P9" s="13">
        <v>41977.504291396275</v>
      </c>
    </row>
    <row r="10" spans="1:16" ht="13">
      <c r="A10" s="3"/>
      <c r="B10" s="9">
        <v>38685</v>
      </c>
      <c r="C10" s="7">
        <f t="shared" si="0"/>
        <v>91</v>
      </c>
      <c r="D10" s="10">
        <v>6262.01</v>
      </c>
      <c r="E10" s="4"/>
      <c r="O10" s="12">
        <v>39404</v>
      </c>
      <c r="P10" s="13">
        <v>42626.011617628486</v>
      </c>
    </row>
    <row r="11" spans="1:16" ht="13">
      <c r="A11" s="3"/>
      <c r="B11" s="9">
        <v>38716</v>
      </c>
      <c r="C11" s="7">
        <f t="shared" si="0"/>
        <v>122</v>
      </c>
      <c r="D11" s="10">
        <v>6209.64</v>
      </c>
      <c r="E11" s="4"/>
      <c r="O11" s="12">
        <v>39462</v>
      </c>
      <c r="P11" s="13">
        <v>42672.816159549984</v>
      </c>
    </row>
    <row r="12" spans="1:16" ht="13">
      <c r="A12" s="3"/>
      <c r="B12" s="9">
        <v>38747</v>
      </c>
      <c r="C12" s="7">
        <f t="shared" si="0"/>
        <v>153</v>
      </c>
      <c r="D12" s="10">
        <v>6170.37</v>
      </c>
      <c r="E12" s="4"/>
      <c r="O12" s="12">
        <v>39477</v>
      </c>
      <c r="P12" s="13">
        <v>42734.50928933351</v>
      </c>
    </row>
    <row r="13" spans="1:16" ht="13">
      <c r="A13" s="3"/>
      <c r="B13" s="9">
        <v>38775</v>
      </c>
      <c r="C13" s="7">
        <f t="shared" si="0"/>
        <v>181</v>
      </c>
      <c r="D13" s="10">
        <v>6070.22</v>
      </c>
      <c r="E13" s="4"/>
      <c r="O13" s="12">
        <v>39523</v>
      </c>
      <c r="P13" s="13">
        <v>42674.642066892629</v>
      </c>
    </row>
    <row r="14" spans="1:16" ht="13">
      <c r="A14" s="3"/>
      <c r="B14" s="9">
        <v>38806</v>
      </c>
      <c r="C14" s="7">
        <f t="shared" si="0"/>
        <v>212</v>
      </c>
      <c r="D14" s="10">
        <v>6120.7</v>
      </c>
      <c r="E14" s="4"/>
      <c r="O14" s="12">
        <v>39570</v>
      </c>
      <c r="P14" s="13">
        <v>42684.856629905102</v>
      </c>
    </row>
    <row r="15" spans="1:16" ht="13">
      <c r="A15" s="3"/>
      <c r="B15" s="9">
        <v>38836</v>
      </c>
      <c r="C15" s="7">
        <f t="shared" si="0"/>
        <v>242</v>
      </c>
      <c r="D15" s="10">
        <v>6026.78</v>
      </c>
      <c r="E15" s="4"/>
      <c r="O15" s="12">
        <v>39654</v>
      </c>
      <c r="P15" s="13">
        <v>42657.458723187578</v>
      </c>
    </row>
    <row r="16" spans="1:16" ht="13">
      <c r="A16" s="3"/>
      <c r="B16" s="9">
        <v>38867</v>
      </c>
      <c r="C16" s="7">
        <f t="shared" si="0"/>
        <v>273</v>
      </c>
      <c r="D16" s="10">
        <v>5938.66</v>
      </c>
      <c r="E16" s="4"/>
      <c r="O16" s="12">
        <v>39703</v>
      </c>
      <c r="P16" s="13">
        <v>42608.382615249342</v>
      </c>
    </row>
    <row r="17" spans="1:16" ht="13">
      <c r="A17" s="3"/>
      <c r="B17" s="9">
        <v>38897</v>
      </c>
      <c r="C17" s="7">
        <f t="shared" si="0"/>
        <v>303</v>
      </c>
      <c r="D17" s="10">
        <v>5880.67</v>
      </c>
      <c r="E17" s="4"/>
      <c r="O17" s="12">
        <v>39775</v>
      </c>
      <c r="P17" s="13">
        <v>42594.688274308595</v>
      </c>
    </row>
    <row r="18" spans="1:16" ht="13">
      <c r="A18" s="3"/>
      <c r="B18" s="9">
        <v>38928</v>
      </c>
      <c r="C18" s="7">
        <f t="shared" si="0"/>
        <v>334</v>
      </c>
      <c r="D18" s="10">
        <v>5804.99</v>
      </c>
      <c r="E18" s="4"/>
      <c r="O18" s="12">
        <v>39829</v>
      </c>
      <c r="P18" s="13">
        <v>42565.573981481481</v>
      </c>
    </row>
    <row r="19" spans="1:16" ht="13">
      <c r="A19" s="3"/>
      <c r="B19" s="9">
        <v>38959</v>
      </c>
      <c r="C19" s="7">
        <f t="shared" si="0"/>
        <v>365</v>
      </c>
      <c r="D19" s="10">
        <v>5762.59</v>
      </c>
      <c r="E19" s="4"/>
      <c r="O19" s="12">
        <v>39870</v>
      </c>
      <c r="P19" s="13">
        <v>42545.552181694744</v>
      </c>
    </row>
    <row r="20" spans="1:16" ht="13">
      <c r="A20" s="3"/>
      <c r="B20" s="9">
        <v>38989</v>
      </c>
      <c r="C20" s="7">
        <f t="shared" si="0"/>
        <v>395</v>
      </c>
      <c r="D20" s="10">
        <v>5727.76</v>
      </c>
      <c r="E20" s="4"/>
      <c r="O20" s="12">
        <v>39884</v>
      </c>
      <c r="P20" s="13">
        <v>42510.885656664424</v>
      </c>
    </row>
    <row r="21" spans="1:16" ht="13">
      <c r="A21" s="3"/>
      <c r="B21" s="9">
        <v>39020</v>
      </c>
      <c r="C21" s="7">
        <f t="shared" si="0"/>
        <v>426</v>
      </c>
      <c r="D21" s="10">
        <v>5677.22</v>
      </c>
      <c r="E21" s="4"/>
      <c r="O21" s="12">
        <v>39948</v>
      </c>
      <c r="P21" s="13">
        <v>42473.26969348891</v>
      </c>
    </row>
    <row r="22" spans="1:16" ht="13">
      <c r="A22" s="3"/>
      <c r="B22" s="9">
        <v>39050</v>
      </c>
      <c r="C22" s="7">
        <f t="shared" ref="C22" si="1">B22-$B$6</f>
        <v>456</v>
      </c>
      <c r="D22" s="10">
        <v>5652.53</v>
      </c>
      <c r="E22" s="4"/>
      <c r="O22" s="12">
        <v>40080</v>
      </c>
      <c r="P22" s="13">
        <v>42485.990291262133</v>
      </c>
    </row>
    <row r="23" spans="1:16" ht="13">
      <c r="A23" s="3"/>
      <c r="B23" s="9">
        <v>39081</v>
      </c>
      <c r="C23" s="7">
        <f t="shared" si="0"/>
        <v>487</v>
      </c>
      <c r="D23" s="10">
        <v>5536.02</v>
      </c>
      <c r="E23" s="4"/>
      <c r="O23" s="11"/>
      <c r="P23" s="11"/>
    </row>
    <row r="24" spans="1:16" ht="13">
      <c r="A24" s="3"/>
      <c r="B24" s="9">
        <v>39112</v>
      </c>
      <c r="C24" s="7">
        <f t="shared" si="0"/>
        <v>518</v>
      </c>
      <c r="D24" s="10">
        <v>5458.44</v>
      </c>
      <c r="E24" s="4"/>
      <c r="O24" s="11"/>
      <c r="P24" s="11"/>
    </row>
    <row r="25" spans="1:16" ht="13">
      <c r="A25" s="3"/>
      <c r="B25" s="9">
        <v>39140</v>
      </c>
      <c r="C25" s="7">
        <f t="shared" ref="C25" si="2">B25-$B$6</f>
        <v>546</v>
      </c>
      <c r="D25" s="10">
        <v>5399.57</v>
      </c>
      <c r="E25" s="4"/>
      <c r="O25" s="11"/>
      <c r="P25" s="11"/>
    </row>
    <row r="26" spans="1:16" ht="13">
      <c r="A26" s="3"/>
      <c r="B26" s="9">
        <v>39171</v>
      </c>
      <c r="C26" s="7">
        <f t="shared" ref="C26" si="3">B26-$B$6</f>
        <v>577</v>
      </c>
      <c r="D26" s="10">
        <v>5328.18</v>
      </c>
      <c r="E26" s="4"/>
      <c r="O26" s="11"/>
      <c r="P26" s="11"/>
    </row>
    <row r="27" spans="1:16" ht="13">
      <c r="A27" s="3"/>
      <c r="B27" s="9">
        <v>39201</v>
      </c>
      <c r="C27" s="7">
        <f t="shared" ref="C27:C28" si="4">B27-$B$6</f>
        <v>607</v>
      </c>
      <c r="D27" s="10">
        <v>5395.66</v>
      </c>
      <c r="E27" s="4"/>
      <c r="O27" s="11"/>
      <c r="P27" s="11"/>
    </row>
    <row r="28" spans="1:16" ht="13">
      <c r="A28" s="3"/>
      <c r="B28" s="9">
        <v>39232</v>
      </c>
      <c r="C28" s="7">
        <f t="shared" si="4"/>
        <v>638</v>
      </c>
      <c r="D28" s="10">
        <v>5277.08</v>
      </c>
      <c r="E28" s="4"/>
      <c r="O28" s="11"/>
      <c r="P28" s="11"/>
    </row>
    <row r="29" spans="1:16" ht="13">
      <c r="A29" s="3"/>
      <c r="B29" s="14">
        <v>39262</v>
      </c>
      <c r="C29" s="15">
        <v>668</v>
      </c>
      <c r="D29" s="16">
        <v>5089.1099999999997</v>
      </c>
      <c r="E29" s="4"/>
    </row>
    <row r="30" spans="1:16" ht="13">
      <c r="A30" s="3"/>
      <c r="B30" s="9">
        <v>39293</v>
      </c>
      <c r="C30" s="7">
        <f t="shared" ref="C30:C31" si="5">B30-$B$6</f>
        <v>699</v>
      </c>
      <c r="D30" s="10">
        <v>5142.46</v>
      </c>
      <c r="E30" s="4"/>
    </row>
    <row r="31" spans="1:16" ht="13">
      <c r="A31" s="3"/>
      <c r="B31" s="9">
        <v>39324</v>
      </c>
      <c r="C31" s="7">
        <f t="shared" si="5"/>
        <v>730</v>
      </c>
      <c r="D31" s="10">
        <v>5396.42</v>
      </c>
      <c r="E31" s="4"/>
    </row>
    <row r="32" spans="1:16" ht="13">
      <c r="A32" s="3"/>
      <c r="B32" s="9">
        <v>39354</v>
      </c>
      <c r="C32" s="7">
        <f t="shared" ref="C32:C33" si="6">B32-$B$6</f>
        <v>760</v>
      </c>
      <c r="D32" s="10">
        <v>5505.72</v>
      </c>
      <c r="E32" s="4" t="s">
        <v>6</v>
      </c>
    </row>
    <row r="33" spans="1:5" ht="13">
      <c r="A33" s="3"/>
      <c r="B33" s="9">
        <v>39385</v>
      </c>
      <c r="C33" s="7">
        <f t="shared" si="6"/>
        <v>791</v>
      </c>
      <c r="D33" s="10">
        <v>5505.72</v>
      </c>
      <c r="E33" s="4" t="s">
        <v>6</v>
      </c>
    </row>
    <row r="34" spans="1:5" ht="13">
      <c r="A34" s="3"/>
      <c r="B34" s="9">
        <v>39415</v>
      </c>
      <c r="C34" s="7">
        <f t="shared" ref="C34:C35" si="7">B34-$B$6</f>
        <v>821</v>
      </c>
      <c r="D34" s="10">
        <v>5132.8</v>
      </c>
      <c r="E34" s="4"/>
    </row>
    <row r="35" spans="1:5" ht="13">
      <c r="A35" s="3"/>
      <c r="B35" s="9">
        <v>39446</v>
      </c>
      <c r="C35" s="7">
        <f t="shared" si="7"/>
        <v>852</v>
      </c>
      <c r="D35" s="10">
        <v>5132.8</v>
      </c>
      <c r="E35" s="4"/>
    </row>
    <row r="36" spans="1:5" ht="13">
      <c r="A36" s="3"/>
      <c r="B36" s="9">
        <v>39477</v>
      </c>
      <c r="C36" s="7">
        <f t="shared" ref="C36:C50" si="8">B36-$B$6</f>
        <v>883</v>
      </c>
      <c r="D36" s="10">
        <v>5021.29</v>
      </c>
      <c r="E36" s="4"/>
    </row>
    <row r="37" spans="1:5" ht="13">
      <c r="A37" s="3"/>
      <c r="B37" s="9">
        <v>39506</v>
      </c>
      <c r="C37" s="7">
        <f t="shared" si="8"/>
        <v>912</v>
      </c>
      <c r="D37" s="10">
        <v>4936.79</v>
      </c>
      <c r="E37" s="4"/>
    </row>
    <row r="38" spans="1:5" ht="13">
      <c r="A38" s="17"/>
      <c r="B38" s="18">
        <v>39537</v>
      </c>
      <c r="C38" s="7">
        <f t="shared" si="8"/>
        <v>943</v>
      </c>
      <c r="D38" s="16">
        <v>4913.95</v>
      </c>
      <c r="E38" s="15"/>
    </row>
    <row r="39" spans="1:5" ht="13">
      <c r="A39" s="17"/>
      <c r="B39" s="18">
        <v>39567</v>
      </c>
      <c r="C39" s="7">
        <f t="shared" si="8"/>
        <v>973</v>
      </c>
      <c r="D39" s="16">
        <v>4791.45</v>
      </c>
      <c r="E39" s="15"/>
    </row>
    <row r="40" spans="1:5" ht="13">
      <c r="A40" s="17"/>
      <c r="B40" s="18">
        <v>39598</v>
      </c>
      <c r="C40" s="7">
        <f t="shared" si="8"/>
        <v>1004</v>
      </c>
      <c r="D40" s="16">
        <v>4872.01</v>
      </c>
      <c r="E40" s="15"/>
    </row>
    <row r="41" spans="1:5" ht="13">
      <c r="A41" s="17"/>
      <c r="B41" s="18">
        <v>39659</v>
      </c>
      <c r="C41" s="7">
        <f t="shared" si="8"/>
        <v>1065</v>
      </c>
      <c r="D41" s="16">
        <v>4609.21</v>
      </c>
      <c r="E41" s="15"/>
    </row>
    <row r="42" spans="1:5" ht="13">
      <c r="A42" s="17"/>
      <c r="B42" s="18">
        <v>39703</v>
      </c>
      <c r="C42" s="7">
        <f t="shared" ref="C42:C49" si="9">B42-$B$6</f>
        <v>1109</v>
      </c>
      <c r="D42" s="16">
        <v>4506.83</v>
      </c>
      <c r="E42" s="15"/>
    </row>
    <row r="43" spans="1:5" ht="13">
      <c r="A43" s="17"/>
      <c r="B43" s="18">
        <v>39775</v>
      </c>
      <c r="C43" s="7">
        <f t="shared" si="9"/>
        <v>1181</v>
      </c>
      <c r="D43" s="16">
        <v>4472.03</v>
      </c>
      <c r="E43" s="15"/>
    </row>
    <row r="44" spans="1:5" ht="13">
      <c r="A44" s="17"/>
      <c r="B44" s="18">
        <v>39812</v>
      </c>
      <c r="C44" s="7">
        <f t="shared" si="9"/>
        <v>1218</v>
      </c>
      <c r="D44" s="16">
        <v>4398.8999999999996</v>
      </c>
      <c r="E44" s="15"/>
    </row>
    <row r="45" spans="1:5" ht="13">
      <c r="A45" s="17"/>
      <c r="B45" s="18">
        <v>39843</v>
      </c>
      <c r="C45" s="7">
        <f t="shared" ref="C45" si="10">B45-$B$6</f>
        <v>1249</v>
      </c>
      <c r="D45" s="16">
        <v>4373.8599999999997</v>
      </c>
      <c r="E45" s="15"/>
    </row>
    <row r="46" spans="1:5" ht="13">
      <c r="A46" s="17"/>
      <c r="B46" s="18">
        <v>39871</v>
      </c>
      <c r="C46" s="7">
        <f t="shared" si="9"/>
        <v>1277</v>
      </c>
      <c r="D46" s="16">
        <v>4252.75</v>
      </c>
      <c r="E46" s="15"/>
    </row>
    <row r="47" spans="1:5" ht="13">
      <c r="A47" s="17"/>
      <c r="B47" s="18">
        <v>39884</v>
      </c>
      <c r="C47" s="7">
        <f t="shared" si="9"/>
        <v>1290</v>
      </c>
      <c r="D47" s="16">
        <v>4161.33</v>
      </c>
      <c r="E47" s="15"/>
    </row>
    <row r="48" spans="1:5" ht="13">
      <c r="A48" s="17"/>
      <c r="B48" s="18">
        <v>39948</v>
      </c>
      <c r="C48" s="7">
        <f t="shared" si="9"/>
        <v>1354</v>
      </c>
      <c r="D48" s="16">
        <v>4034.23</v>
      </c>
      <c r="E48" s="15"/>
    </row>
    <row r="49" spans="1:5" ht="13">
      <c r="A49" s="17"/>
      <c r="B49" s="18">
        <v>40055</v>
      </c>
      <c r="C49" s="7">
        <f t="shared" si="9"/>
        <v>1461</v>
      </c>
      <c r="D49" s="16">
        <v>4095.72</v>
      </c>
      <c r="E49" s="15"/>
    </row>
    <row r="50" spans="1:5" ht="13">
      <c r="A50" s="17"/>
      <c r="B50" s="18">
        <v>40080</v>
      </c>
      <c r="C50" s="7">
        <f t="shared" si="8"/>
        <v>1486</v>
      </c>
      <c r="D50" s="16">
        <v>3923.86</v>
      </c>
      <c r="E50" s="15"/>
    </row>
    <row r="52" spans="1:5" ht="20" customHeight="1">
      <c r="B52" s="4"/>
      <c r="C52" s="4"/>
      <c r="D52" s="4"/>
    </row>
    <row r="53" spans="1:5" ht="20" customHeight="1">
      <c r="B53" s="4"/>
      <c r="C53" s="4"/>
      <c r="D53" s="4"/>
    </row>
    <row r="54" spans="1:5" ht="20" customHeight="1">
      <c r="B54" s="4"/>
      <c r="C54" s="4"/>
      <c r="D54" s="4"/>
    </row>
    <row r="55" spans="1:5" ht="20" customHeight="1">
      <c r="B55" s="4"/>
      <c r="C55" s="4"/>
      <c r="D55" s="4"/>
    </row>
    <row r="56" spans="1:5" ht="20" customHeight="1">
      <c r="B56" s="4"/>
      <c r="C56" s="4"/>
      <c r="D56" s="4"/>
    </row>
    <row r="57" spans="1:5" ht="20" customHeight="1">
      <c r="B57" s="4"/>
      <c r="C57" s="4"/>
      <c r="D57" s="4"/>
    </row>
    <row r="58" spans="1:5" ht="20" customHeight="1">
      <c r="B58" s="4"/>
      <c r="C58" s="4"/>
      <c r="D58" s="4"/>
    </row>
    <row r="59" spans="1:5" ht="20" customHeight="1">
      <c r="B59" s="4"/>
      <c r="C59" s="4"/>
      <c r="D59" s="4"/>
    </row>
    <row r="60" spans="1:5" ht="20" customHeight="1">
      <c r="B60" s="4"/>
      <c r="C60" s="4"/>
      <c r="D60" s="4"/>
    </row>
  </sheetData>
  <pageMargins left="0.75" right="0.75" top="0.75" bottom="0.5" header="0.25" footer="0.25"/>
  <pageSetup orientation="landscape" useFirstPageNumber="1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 Patterson</cp:lastModifiedBy>
  <dcterms:created xsi:type="dcterms:W3CDTF">2010-12-29T19:32:26Z</dcterms:created>
  <dcterms:modified xsi:type="dcterms:W3CDTF">2013-09-25T21:03:35Z</dcterms:modified>
</cp:coreProperties>
</file>