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thefranciscrickinstitute-my.sharepoint.com/personal/barryd_crick_ac_uk/Documents/Training/Colocalisation Workshop/Excel Files/"/>
    </mc:Choice>
  </mc:AlternateContent>
  <xr:revisionPtr revIDLastSave="16" documentId="11_2236CAED4912B0256D93D833C1D572F3C6E19DCC" xr6:coauthVersionLast="47" xr6:coauthVersionMax="47" xr10:uidLastSave="{7C78294A-C8C3-4D0B-9E79-8A926E433D13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" i="1" l="1"/>
  <c r="A12" i="1"/>
  <c r="H8" i="1"/>
  <c r="H7" i="1"/>
  <c r="T8" i="1" l="1"/>
  <c r="S8" i="1"/>
  <c r="T7" i="1"/>
  <c r="S11" i="1" s="1"/>
  <c r="S7" i="1"/>
  <c r="P8" i="1"/>
  <c r="Q8" i="1"/>
  <c r="Q7" i="1"/>
  <c r="P11" i="1" s="1"/>
  <c r="P7" i="1"/>
  <c r="K12" i="1"/>
  <c r="J12" i="1"/>
  <c r="K11" i="1"/>
  <c r="J11" i="1"/>
  <c r="H12" i="1"/>
  <c r="G12" i="1"/>
  <c r="H11" i="1"/>
  <c r="G11" i="1"/>
  <c r="E14" i="1"/>
  <c r="E15" i="1" s="1"/>
  <c r="E13" i="1"/>
  <c r="E12" i="1"/>
  <c r="E11" i="1"/>
  <c r="N8" i="1"/>
  <c r="M8" i="1"/>
  <c r="N7" i="1"/>
  <c r="M7" i="1"/>
  <c r="D3" i="1"/>
  <c r="E3" i="1"/>
  <c r="E2" i="1"/>
  <c r="D2" i="1"/>
  <c r="B2" i="1"/>
  <c r="B3" i="1"/>
  <c r="A3" i="1"/>
  <c r="A2" i="1"/>
  <c r="P13" i="1" l="1"/>
  <c r="N11" i="1"/>
  <c r="M11" i="1"/>
  <c r="E5" i="1"/>
  <c r="A5" i="1"/>
  <c r="D5" i="1"/>
  <c r="B5" i="1"/>
  <c r="A8" i="1"/>
  <c r="E8" i="1"/>
  <c r="E7" i="1"/>
  <c r="D8" i="1"/>
  <c r="D7" i="1"/>
  <c r="B8" i="1"/>
  <c r="A7" i="1"/>
  <c r="B7" i="1"/>
  <c r="M12" i="1" l="1"/>
  <c r="M14" i="1" s="1"/>
  <c r="M15" i="1"/>
</calcChain>
</file>

<file path=xl/sharedStrings.xml><?xml version="1.0" encoding="utf-8"?>
<sst xmlns="http://schemas.openxmlformats.org/spreadsheetml/2006/main" count="8" uniqueCount="2">
  <si>
    <t>X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</si>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</sst>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color rgb="FF00B050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64" fontId="1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right" vertical="center" readingOrder="1"/>
    </xf>
    <xf numFmtId="0" fontId="4" fillId="0" borderId="0" xfId="0" applyFont="1" applyAlignment="1">
      <alignment horizontal="right" vertical="center" readingOrder="1"/>
    </xf>
    <xf numFmtId="0" fontId="0" fillId="0" borderId="0" xfId="0" applyAlignment="1">
      <alignment horizontal="right" readingOrder="1"/>
    </xf>
    <xf numFmtId="0" fontId="5" fillId="0" borderId="0" xfId="0" applyFont="1" applyAlignment="1">
      <alignment horizontal="right" vertical="center" readingOrder="1"/>
    </xf>
    <xf numFmtId="0" fontId="5" fillId="0" borderId="0" xfId="0" applyFont="1" applyAlignment="1">
      <alignment horizontal="center" vertical="center" readingOrder="1"/>
    </xf>
    <xf numFmtId="0" fontId="5" fillId="0" borderId="0" xfId="0" applyFont="1"/>
    <xf numFmtId="2" fontId="2" fillId="0" borderId="0" xfId="0" applyNumberFormat="1" applyFont="1" applyAlignment="1">
      <alignment horizontal="center" vertical="center"/>
    </xf>
    <xf numFmtId="11" fontId="0" fillId="0" borderId="0" xfId="0" applyNumberFormat="1"/>
    <xf numFmtId="164" fontId="3" fillId="0" borderId="0" xfId="0" applyNumberFormat="1" applyFont="1" applyAlignment="1">
      <alignment horizontal="righ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15"/>
  <sheetViews>
    <sheetView tabSelected="1" workbookViewId="0">
      <selection activeCell="N12" sqref="N12"/>
    </sheetView>
  </sheetViews>
  <sheetFormatPr defaultRowHeight="18.75" x14ac:dyDescent="0.25"/>
  <cols>
    <col min="1" max="5" width="10" customWidth="1"/>
    <col min="7" max="8" width="10.7109375" style="4" customWidth="1"/>
    <col min="9" max="9" width="7.7109375" style="4" customWidth="1"/>
    <col min="10" max="10" width="10.28515625" style="4" customWidth="1"/>
    <col min="11" max="11" width="11.42578125" style="4" customWidth="1"/>
    <col min="13" max="13" width="12.7109375" bestFit="1" customWidth="1"/>
    <col min="16" max="16" width="11" bestFit="1" customWidth="1"/>
  </cols>
  <sheetData>
    <row r="2" spans="1:20" ht="50.1" customHeight="1" x14ac:dyDescent="0.25">
      <c r="A2">
        <f ca="1">RAND()*255</f>
        <v>115.79706473981854</v>
      </c>
      <c r="B2">
        <f ca="1">RAND()*255</f>
        <v>164.07855174782682</v>
      </c>
      <c r="D2">
        <f ca="1">RAND()*255</f>
        <v>223.43267256943022</v>
      </c>
      <c r="E2">
        <f ca="1">RAND()*255</f>
        <v>89.55524930247644</v>
      </c>
      <c r="G2" s="2">
        <v>38.669329800091049</v>
      </c>
      <c r="H2" s="3">
        <v>187.5</v>
      </c>
      <c r="I2" s="3"/>
      <c r="J2" s="2">
        <v>47.777487427785751</v>
      </c>
      <c r="K2" s="3">
        <v>252.38711891086712</v>
      </c>
    </row>
    <row r="3" spans="1:20" ht="50.1" customHeight="1" x14ac:dyDescent="0.25">
      <c r="A3">
        <f ca="1">RAND()*255</f>
        <v>36.500559826819817</v>
      </c>
      <c r="B3">
        <f ca="1">RAND()*255</f>
        <v>148.88026994386215</v>
      </c>
      <c r="D3">
        <f ca="1">RAND()*255</f>
        <v>125.20437435239053</v>
      </c>
      <c r="E3">
        <f ca="1">RAND()*255</f>
        <v>108.33048961219664</v>
      </c>
      <c r="G3" s="3">
        <v>178.93974683212784</v>
      </c>
      <c r="H3" s="2">
        <v>47.2</v>
      </c>
      <c r="I3" s="3"/>
      <c r="J3" s="3">
        <v>137.85589745726759</v>
      </c>
      <c r="K3" s="2">
        <v>51.098377738257746</v>
      </c>
    </row>
    <row r="4" spans="1:20" ht="50.1" customHeight="1" x14ac:dyDescent="0.25">
      <c r="G4" s="3"/>
      <c r="H4" s="3"/>
      <c r="I4" s="3"/>
      <c r="J4" s="3"/>
      <c r="K4" s="3"/>
    </row>
    <row r="5" spans="1:20" ht="50.1" customHeight="1" x14ac:dyDescent="0.25">
      <c r="A5">
        <f ca="1">AVERAGE(A2:B3)</f>
        <v>116.31411156458182</v>
      </c>
      <c r="B5">
        <f ca="1">_xlfn.STDEV.P(A2:B3)</f>
        <v>49.275924131411742</v>
      </c>
      <c r="D5">
        <f ca="1">AVERAGE(D2:E3)</f>
        <v>136.63069645912347</v>
      </c>
      <c r="E5">
        <f ca="1">_xlfn.STDEV.P(D2:E3)</f>
        <v>51.677227397854288</v>
      </c>
      <c r="G5" s="3">
        <v>113.07270403102778</v>
      </c>
      <c r="H5" s="3">
        <v>70.268739985867811</v>
      </c>
      <c r="I5" s="3"/>
      <c r="J5" s="3">
        <v>122.27972038354454</v>
      </c>
      <c r="K5" s="3">
        <v>83.34854332854205</v>
      </c>
    </row>
    <row r="6" spans="1:20" ht="50.1" customHeight="1" x14ac:dyDescent="0.25">
      <c r="G6" s="3"/>
      <c r="H6" s="3"/>
      <c r="I6" s="3"/>
      <c r="J6" s="3"/>
      <c r="K6" s="3"/>
    </row>
    <row r="7" spans="1:20" ht="50.1" customHeight="1" x14ac:dyDescent="0.25">
      <c r="A7">
        <f ca="1">A2-AVERAGE($A$2:$B$3)</f>
        <v>-0.51704682476328401</v>
      </c>
      <c r="B7">
        <f ca="1">B2-AVERAGE($A$2:$B$3)</f>
        <v>47.764440183245</v>
      </c>
      <c r="D7">
        <f ca="1">D2-AVERAGE($D$2:$E$3)</f>
        <v>86.801976110306754</v>
      </c>
      <c r="E7">
        <f ca="1">E2-AVERAGE($D$2:$E$3)</f>
        <v>-47.07544715664703</v>
      </c>
      <c r="G7" s="2">
        <v>-74.403374230936734</v>
      </c>
      <c r="H7" s="3">
        <f>H2-G5</f>
        <v>74.427295968972217</v>
      </c>
      <c r="I7" s="3"/>
      <c r="J7" s="2">
        <v>-74.502232955758785</v>
      </c>
      <c r="K7" s="3">
        <v>130.10739852732257</v>
      </c>
      <c r="M7">
        <f>G7*J7</f>
        <v>5543.2175196477483</v>
      </c>
      <c r="N7">
        <f>H7*K7</f>
        <v>9683.5418579460566</v>
      </c>
      <c r="P7">
        <f>ABS(G7)</f>
        <v>74.403374230936734</v>
      </c>
      <c r="Q7">
        <f>ABS(H7)</f>
        <v>74.427295968972217</v>
      </c>
      <c r="S7">
        <f>ABS(J7)</f>
        <v>74.502232955758785</v>
      </c>
      <c r="T7">
        <f>ABS(K7)</f>
        <v>130.10739852732257</v>
      </c>
    </row>
    <row r="8" spans="1:20" ht="50.1" customHeight="1" x14ac:dyDescent="0.25">
      <c r="A8">
        <f ca="1">A3-AVERAGE($A$2:$B$3)</f>
        <v>-79.813551737761998</v>
      </c>
      <c r="B8">
        <f ca="1">B3-AVERAGE($A$2:$B$3)</f>
        <v>32.566158379280324</v>
      </c>
      <c r="D8">
        <f ca="1">D3-AVERAGE($D$2:$E$3)</f>
        <v>-11.42632210673294</v>
      </c>
      <c r="E8">
        <f ca="1">E3-AVERAGE($D$2:$E$3)</f>
        <v>-28.300206846926827</v>
      </c>
      <c r="G8" s="3">
        <v>65.867042801100055</v>
      </c>
      <c r="H8" s="2">
        <f>H3-G5</f>
        <v>-65.87270403102778</v>
      </c>
      <c r="I8" s="3"/>
      <c r="J8" s="2">
        <v>15.576177073723045</v>
      </c>
      <c r="K8" s="2">
        <v>-71.181342645286804</v>
      </c>
      <c r="M8">
        <f>G8*J8</f>
        <v>1025.9567219924293</v>
      </c>
      <c r="N8">
        <f>H8*K8</f>
        <v>4688.9075166041539</v>
      </c>
      <c r="P8">
        <f>ABS(G8)</f>
        <v>65.867042801100055</v>
      </c>
      <c r="Q8">
        <f>ABS(H8)</f>
        <v>65.87270403102778</v>
      </c>
      <c r="S8">
        <f>ABS(J8)</f>
        <v>15.576177073723045</v>
      </c>
      <c r="T8">
        <f>ABS(K8)</f>
        <v>71.181342645286804</v>
      </c>
    </row>
    <row r="11" spans="1:20" ht="23.25" x14ac:dyDescent="0.25">
      <c r="A11" s="5">
        <v>-74.400000000000006</v>
      </c>
      <c r="B11" s="9" t="s">
        <v>0</v>
      </c>
      <c r="C11" s="6">
        <v>-74.5</v>
      </c>
      <c r="D11" s="9" t="s">
        <v>1</v>
      </c>
      <c r="E11" s="8">
        <f>A11*C11</f>
        <v>5542.8</v>
      </c>
      <c r="F11" s="7"/>
      <c r="G11" s="4">
        <f>G7*G7</f>
        <v>5535.8620969488202</v>
      </c>
      <c r="H11" s="4">
        <f t="shared" ref="H11:K12" si="0">H7*H7</f>
        <v>5539.4223852529876</v>
      </c>
      <c r="J11" s="4">
        <f t="shared" si="0"/>
        <v>5550.58271539415</v>
      </c>
      <c r="K11" s="4">
        <f t="shared" si="0"/>
        <v>16927.935151547539</v>
      </c>
      <c r="M11" s="1">
        <f>SUM(G11:H12)/4</f>
        <v>4938.2412364807842</v>
      </c>
      <c r="N11" s="1">
        <f>SUM(J11:K12)/4</f>
        <v>6946.9796749898469</v>
      </c>
      <c r="P11">
        <f>SUM(P7:Q8)</f>
        <v>280.57041703203674</v>
      </c>
      <c r="S11">
        <f>SUM(S7:T8)</f>
        <v>291.36715120209124</v>
      </c>
    </row>
    <row r="12" spans="1:20" ht="23.25" x14ac:dyDescent="0.25">
      <c r="A12" s="13">
        <f>H7</f>
        <v>74.427295968972217</v>
      </c>
      <c r="B12" s="9" t="s">
        <v>0</v>
      </c>
      <c r="C12" s="6">
        <v>130.1</v>
      </c>
      <c r="D12" s="9" t="s">
        <v>1</v>
      </c>
      <c r="E12" s="8">
        <f>A12*C12</f>
        <v>9682.9912055632849</v>
      </c>
      <c r="F12" s="7"/>
      <c r="G12" s="4">
        <f t="shared" ref="G12" si="1">G8*G8</f>
        <v>4338.4673273619464</v>
      </c>
      <c r="H12" s="4">
        <f t="shared" si="0"/>
        <v>4339.2131363593835</v>
      </c>
      <c r="J12" s="4">
        <f t="shared" si="0"/>
        <v>242.6172922319754</v>
      </c>
      <c r="K12" s="4">
        <f t="shared" si="0"/>
        <v>5066.7835407857256</v>
      </c>
      <c r="M12">
        <f>SQRT(M11*N11)</f>
        <v>5857.1205809705452</v>
      </c>
    </row>
    <row r="13" spans="1:20" ht="23.25" x14ac:dyDescent="0.25">
      <c r="A13" s="5">
        <v>65.900000000000006</v>
      </c>
      <c r="B13" s="9" t="s">
        <v>0</v>
      </c>
      <c r="C13" s="6">
        <v>15.6</v>
      </c>
      <c r="D13" s="9" t="s">
        <v>1</v>
      </c>
      <c r="E13" s="8">
        <f>A13*C13</f>
        <v>1028.04</v>
      </c>
      <c r="F13" s="4"/>
      <c r="J13"/>
      <c r="K13"/>
      <c r="P13">
        <f>P11*S11</f>
        <v>81749.003122207243</v>
      </c>
    </row>
    <row r="14" spans="1:20" ht="23.25" x14ac:dyDescent="0.25">
      <c r="A14" s="13">
        <f>H8</f>
        <v>-65.87270403102778</v>
      </c>
      <c r="B14" s="9" t="s">
        <v>0</v>
      </c>
      <c r="C14" s="6">
        <v>-71.2</v>
      </c>
      <c r="D14" s="9" t="s">
        <v>1</v>
      </c>
      <c r="E14" s="8">
        <f>A14*C14</f>
        <v>4690.1365270091783</v>
      </c>
      <c r="F14" s="7"/>
      <c r="K14"/>
      <c r="M14">
        <f>(SUM(M7:N8)/4)/M12</f>
        <v>0.89385318804211333</v>
      </c>
    </row>
    <row r="15" spans="1:20" ht="23.25" x14ac:dyDescent="0.35">
      <c r="E15" s="10">
        <f>SUM(E11:E14)</f>
        <v>20943.967732572462</v>
      </c>
      <c r="H15" s="11"/>
      <c r="M15" s="12">
        <f>M11*N11</f>
        <v>34305861.500028737</v>
      </c>
    </row>
  </sheetData>
  <conditionalFormatting sqref="A2:B4">
    <cfRule type="colorScale" priority="9">
      <colorScale>
        <cfvo type="num" val="0"/>
        <cfvo type="num" val="255"/>
        <color theme="1"/>
        <color rgb="FFFF0000"/>
      </colorScale>
    </cfRule>
  </conditionalFormatting>
  <conditionalFormatting sqref="D2:E4">
    <cfRule type="colorScale" priority="8">
      <colorScale>
        <cfvo type="num" val="0"/>
        <cfvo type="num" val="255"/>
        <color theme="1"/>
        <color rgb="FF00B050"/>
      </colorScale>
    </cfRule>
  </conditionalFormatting>
  <conditionalFormatting sqref="A7:B8">
    <cfRule type="colorScale" priority="7">
      <colorScale>
        <cfvo type="min"/>
        <cfvo type="max"/>
        <color theme="1"/>
        <color rgb="FFFF0000"/>
      </colorScale>
    </cfRule>
  </conditionalFormatting>
  <conditionalFormatting sqref="D7:E8">
    <cfRule type="colorScale" priority="6">
      <colorScale>
        <cfvo type="min"/>
        <cfvo type="max"/>
        <color theme="1"/>
        <color rgb="FF00B050"/>
      </colorScale>
    </cfRule>
  </conditionalFormatting>
  <conditionalFormatting sqref="G2:H4">
    <cfRule type="colorScale" priority="4">
      <colorScale>
        <cfvo type="num" val="0"/>
        <cfvo type="num" val="255"/>
        <color theme="1"/>
        <color rgb="FFFF0000"/>
      </colorScale>
    </cfRule>
  </conditionalFormatting>
  <conditionalFormatting sqref="J2:K4">
    <cfRule type="colorScale" priority="3">
      <colorScale>
        <cfvo type="num" val="0"/>
        <cfvo type="num" val="255"/>
        <color theme="1"/>
        <color rgb="FF00B050"/>
      </colorScale>
    </cfRule>
  </conditionalFormatting>
  <conditionalFormatting sqref="G7:H8">
    <cfRule type="colorScale" priority="2">
      <colorScale>
        <cfvo type="min"/>
        <cfvo type="max"/>
        <color theme="1"/>
        <color rgb="FFFF0000"/>
      </colorScale>
    </cfRule>
  </conditionalFormatting>
  <conditionalFormatting sqref="J7:K8">
    <cfRule type="colorScale" priority="1">
      <colorScale>
        <cfvo type="min"/>
        <cfvo type="max"/>
        <color theme="1"/>
        <color rgb="FF00B050"/>
      </colorScale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Barry</dc:creator>
  <cp:lastModifiedBy>Dave Barry</cp:lastModifiedBy>
  <dcterms:created xsi:type="dcterms:W3CDTF">2018-10-15T14:05:01Z</dcterms:created>
  <dcterms:modified xsi:type="dcterms:W3CDTF">2023-02-06T13:37:15Z</dcterms:modified>
</cp:coreProperties>
</file>