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.pedregal\Desktop\practica2\"/>
    </mc:Choice>
  </mc:AlternateContent>
  <xr:revisionPtr revIDLastSave="0" documentId="13_ncr:1_{6DC3B664-A64E-4363-9901-5FAB9D75CF52}" xr6:coauthVersionLast="44" xr6:coauthVersionMax="44" xr10:uidLastSave="{00000000-0000-0000-0000-000000000000}"/>
  <bookViews>
    <workbookView xWindow="33330" yWindow="1800" windowWidth="23115" windowHeight="12540" xr2:uid="{00000000-000D-0000-FFFF-FFFF00000000}"/>
  </bookViews>
  <sheets>
    <sheet name="Balances resumido" sheetId="1" r:id="rId1"/>
    <sheet name="PyG resumida" sheetId="6" r:id="rId2"/>
    <sheet name="ACTIVO" sheetId="4" state="hidden" r:id="rId3"/>
    <sheet name="PN y PASIVO" sheetId="5" state="hidden" r:id="rId4"/>
    <sheet name="Cuenta de PyG" sheetId="2" state="hidden" r:id="rId5"/>
    <sheet name="Solución 8" sheetId="7" state="hidden" r:id="rId6"/>
    <sheet name="Solución 9" sheetId="8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G16" i="1"/>
  <c r="H6" i="6"/>
  <c r="G6" i="6"/>
  <c r="F16" i="1"/>
  <c r="X3" i="6" l="1"/>
  <c r="Y3" i="6"/>
  <c r="Z3" i="6"/>
  <c r="X4" i="6"/>
  <c r="Y4" i="6"/>
  <c r="Z4" i="6"/>
  <c r="X5" i="6"/>
  <c r="Y5" i="6"/>
  <c r="Z5" i="6"/>
  <c r="X6" i="6"/>
  <c r="Y6" i="6"/>
  <c r="Z6" i="6"/>
  <c r="X7" i="6"/>
  <c r="Y7" i="6"/>
  <c r="Z7" i="6"/>
  <c r="X8" i="6"/>
  <c r="Y8" i="6"/>
  <c r="Z8" i="6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X14" i="6"/>
  <c r="Y14" i="6"/>
  <c r="Z14" i="6"/>
  <c r="X15" i="6"/>
  <c r="Y15" i="6"/>
  <c r="Z15" i="6"/>
  <c r="X16" i="6"/>
  <c r="Y16" i="6"/>
  <c r="Z16" i="6"/>
  <c r="X17" i="6"/>
  <c r="Y17" i="6"/>
  <c r="Z17" i="6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X23" i="6"/>
  <c r="Y23" i="6"/>
  <c r="Z23" i="6"/>
  <c r="X25" i="6"/>
  <c r="Y25" i="6"/>
  <c r="Z25" i="6"/>
  <c r="X26" i="6"/>
  <c r="Y26" i="6"/>
  <c r="Z26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D4" i="6" l="1"/>
  <c r="D5" i="6"/>
  <c r="D10" i="6"/>
  <c r="F3" i="6"/>
  <c r="F4" i="6"/>
  <c r="F5" i="6"/>
  <c r="F6" i="6"/>
  <c r="F7" i="6"/>
  <c r="F8" i="6"/>
  <c r="F9" i="6"/>
  <c r="F10" i="6"/>
  <c r="H4" i="6"/>
  <c r="H5" i="6"/>
  <c r="H10" i="6"/>
  <c r="J3" i="6"/>
  <c r="J4" i="6"/>
  <c r="J5" i="6"/>
  <c r="J6" i="6"/>
  <c r="J7" i="6"/>
  <c r="J8" i="6"/>
  <c r="J9" i="6"/>
  <c r="J10" i="6"/>
  <c r="L3" i="6"/>
  <c r="L4" i="6"/>
  <c r="L5" i="6"/>
  <c r="L6" i="6"/>
  <c r="L7" i="6"/>
  <c r="L8" i="6"/>
  <c r="L9" i="6"/>
  <c r="L10" i="6"/>
  <c r="N3" i="6"/>
  <c r="N4" i="6"/>
  <c r="N5" i="6"/>
  <c r="N6" i="6"/>
  <c r="N7" i="6"/>
  <c r="N8" i="6"/>
  <c r="N9" i="6"/>
  <c r="N10" i="6"/>
  <c r="P3" i="6"/>
  <c r="P4" i="6"/>
  <c r="P5" i="6"/>
  <c r="P6" i="6"/>
  <c r="P7" i="6"/>
  <c r="P8" i="6"/>
  <c r="P9" i="6"/>
  <c r="P10" i="6"/>
  <c r="R3" i="6"/>
  <c r="R4" i="6"/>
  <c r="R5" i="6"/>
  <c r="R6" i="6"/>
  <c r="R7" i="6"/>
  <c r="R8" i="6"/>
  <c r="R9" i="6"/>
  <c r="R10" i="6"/>
  <c r="T3" i="6"/>
  <c r="T4" i="6"/>
  <c r="T5" i="6"/>
  <c r="T6" i="6"/>
  <c r="T7" i="6"/>
  <c r="T8" i="6"/>
  <c r="T9" i="6"/>
  <c r="T10" i="6"/>
  <c r="V3" i="6"/>
  <c r="V4" i="6"/>
  <c r="V5" i="6"/>
  <c r="V6" i="6"/>
  <c r="V7" i="6"/>
  <c r="V8" i="6"/>
  <c r="V9" i="6"/>
  <c r="V10" i="6"/>
  <c r="V26" i="6"/>
  <c r="T26" i="6"/>
  <c r="R26" i="6"/>
  <c r="P26" i="6"/>
  <c r="N26" i="6"/>
  <c r="L26" i="6"/>
  <c r="J26" i="6"/>
  <c r="F26" i="6"/>
  <c r="V25" i="6"/>
  <c r="T25" i="6"/>
  <c r="R25" i="6"/>
  <c r="P25" i="6"/>
  <c r="N25" i="6"/>
  <c r="L25" i="6"/>
  <c r="J25" i="6"/>
  <c r="F25" i="6"/>
  <c r="D25" i="6"/>
  <c r="V23" i="6"/>
  <c r="T23" i="6"/>
  <c r="R23" i="6"/>
  <c r="P23" i="6"/>
  <c r="N23" i="6"/>
  <c r="L23" i="6"/>
  <c r="J23" i="6"/>
  <c r="F23" i="6"/>
  <c r="V22" i="6"/>
  <c r="T22" i="6"/>
  <c r="R22" i="6"/>
  <c r="P22" i="6"/>
  <c r="N22" i="6"/>
  <c r="L22" i="6"/>
  <c r="J22" i="6"/>
  <c r="F22" i="6"/>
  <c r="V21" i="6"/>
  <c r="T21" i="6"/>
  <c r="R21" i="6"/>
  <c r="P21" i="6"/>
  <c r="N21" i="6"/>
  <c r="L21" i="6"/>
  <c r="J21" i="6"/>
  <c r="F21" i="6"/>
  <c r="V20" i="6"/>
  <c r="T20" i="6"/>
  <c r="R20" i="6"/>
  <c r="P20" i="6"/>
  <c r="N20" i="6"/>
  <c r="L20" i="6"/>
  <c r="J20" i="6"/>
  <c r="F20" i="6"/>
  <c r="V19" i="6"/>
  <c r="T19" i="6"/>
  <c r="R19" i="6"/>
  <c r="P19" i="6"/>
  <c r="N19" i="6"/>
  <c r="L19" i="6"/>
  <c r="J19" i="6"/>
  <c r="F19" i="6"/>
  <c r="V18" i="6"/>
  <c r="T18" i="6"/>
  <c r="R18" i="6"/>
  <c r="P18" i="6"/>
  <c r="N18" i="6"/>
  <c r="L18" i="6"/>
  <c r="J18" i="6"/>
  <c r="H18" i="6"/>
  <c r="F18" i="6"/>
  <c r="D18" i="6"/>
  <c r="V17" i="6"/>
  <c r="T17" i="6"/>
  <c r="R17" i="6"/>
  <c r="P17" i="6"/>
  <c r="N17" i="6"/>
  <c r="L17" i="6"/>
  <c r="J17" i="6"/>
  <c r="F17" i="6"/>
  <c r="V16" i="6"/>
  <c r="T16" i="6"/>
  <c r="R16" i="6"/>
  <c r="P16" i="6"/>
  <c r="N16" i="6"/>
  <c r="L16" i="6"/>
  <c r="J16" i="6"/>
  <c r="F16" i="6"/>
  <c r="V15" i="6"/>
  <c r="T15" i="6"/>
  <c r="R15" i="6"/>
  <c r="P15" i="6"/>
  <c r="N15" i="6"/>
  <c r="L15" i="6"/>
  <c r="J15" i="6"/>
  <c r="F15" i="6"/>
  <c r="V14" i="6"/>
  <c r="T14" i="6"/>
  <c r="R14" i="6"/>
  <c r="P14" i="6"/>
  <c r="N14" i="6"/>
  <c r="L14" i="6"/>
  <c r="J14" i="6"/>
  <c r="F14" i="6"/>
  <c r="V13" i="6"/>
  <c r="T13" i="6"/>
  <c r="R13" i="6"/>
  <c r="P13" i="6"/>
  <c r="N13" i="6"/>
  <c r="L13" i="6"/>
  <c r="J13" i="6"/>
  <c r="F13" i="6"/>
  <c r="V12" i="6"/>
  <c r="T12" i="6"/>
  <c r="R12" i="6"/>
  <c r="P12" i="6"/>
  <c r="N12" i="6"/>
  <c r="L12" i="6"/>
  <c r="J12" i="6"/>
  <c r="H12" i="6"/>
  <c r="F12" i="6"/>
  <c r="D12" i="6"/>
  <c r="V11" i="6"/>
  <c r="T11" i="6"/>
  <c r="R11" i="6"/>
  <c r="P11" i="6"/>
  <c r="N11" i="6"/>
  <c r="L11" i="6"/>
  <c r="J11" i="6"/>
  <c r="H11" i="6"/>
  <c r="D11" i="6"/>
  <c r="E4" i="6"/>
  <c r="E5" i="6"/>
  <c r="E10" i="6"/>
  <c r="E11" i="6"/>
  <c r="G4" i="6"/>
  <c r="G5" i="6"/>
  <c r="G10" i="6"/>
  <c r="G11" i="6"/>
  <c r="I3" i="6"/>
  <c r="I4" i="6"/>
  <c r="I5" i="6"/>
  <c r="I6" i="6"/>
  <c r="I7" i="6"/>
  <c r="I8" i="6"/>
  <c r="I9" i="6"/>
  <c r="I10" i="6"/>
  <c r="K3" i="6"/>
  <c r="K4" i="6"/>
  <c r="K5" i="6"/>
  <c r="K6" i="6"/>
  <c r="K7" i="6"/>
  <c r="K8" i="6"/>
  <c r="K9" i="6"/>
  <c r="K10" i="6"/>
  <c r="M3" i="6"/>
  <c r="M4" i="6"/>
  <c r="M5" i="6"/>
  <c r="M6" i="6"/>
  <c r="M7" i="6"/>
  <c r="M8" i="6"/>
  <c r="M9" i="6"/>
  <c r="M10" i="6"/>
  <c r="O3" i="6"/>
  <c r="O4" i="6"/>
  <c r="O5" i="6"/>
  <c r="O6" i="6"/>
  <c r="O7" i="6"/>
  <c r="O8" i="6"/>
  <c r="O9" i="6"/>
  <c r="O10" i="6"/>
  <c r="Q3" i="6"/>
  <c r="Q4" i="6"/>
  <c r="Q5" i="6"/>
  <c r="Q6" i="6"/>
  <c r="Q7" i="6"/>
  <c r="Q8" i="6"/>
  <c r="Q9" i="6"/>
  <c r="Q10" i="6"/>
  <c r="S3" i="6"/>
  <c r="S4" i="6"/>
  <c r="S5" i="6"/>
  <c r="S6" i="6"/>
  <c r="S7" i="6"/>
  <c r="S8" i="6"/>
  <c r="S9" i="6"/>
  <c r="S10" i="6"/>
  <c r="U3" i="6"/>
  <c r="U4" i="6"/>
  <c r="U5" i="6"/>
  <c r="U6" i="6"/>
  <c r="U7" i="6"/>
  <c r="U8" i="6"/>
  <c r="U9" i="6"/>
  <c r="U10" i="6"/>
  <c r="W3" i="6"/>
  <c r="W4" i="6"/>
  <c r="W5" i="6"/>
  <c r="W6" i="6"/>
  <c r="W7" i="6"/>
  <c r="W8" i="6"/>
  <c r="W9" i="6"/>
  <c r="W10" i="6"/>
  <c r="W26" i="6"/>
  <c r="U26" i="6"/>
  <c r="S26" i="6"/>
  <c r="Q26" i="6"/>
  <c r="O26" i="6"/>
  <c r="M26" i="6"/>
  <c r="K26" i="6"/>
  <c r="I26" i="6"/>
  <c r="W25" i="6"/>
  <c r="U25" i="6"/>
  <c r="S25" i="6"/>
  <c r="Q25" i="6"/>
  <c r="O25" i="6"/>
  <c r="M25" i="6"/>
  <c r="K25" i="6"/>
  <c r="I25" i="6"/>
  <c r="G25" i="6"/>
  <c r="W23" i="6"/>
  <c r="U23" i="6"/>
  <c r="S23" i="6"/>
  <c r="Q23" i="6"/>
  <c r="O23" i="6"/>
  <c r="M23" i="6"/>
  <c r="K23" i="6"/>
  <c r="I23" i="6"/>
  <c r="W22" i="6"/>
  <c r="U22" i="6"/>
  <c r="S22" i="6"/>
  <c r="Q22" i="6"/>
  <c r="O22" i="6"/>
  <c r="M22" i="6"/>
  <c r="K22" i="6"/>
  <c r="I22" i="6"/>
  <c r="W21" i="6"/>
  <c r="U21" i="6"/>
  <c r="S21" i="6"/>
  <c r="Q21" i="6"/>
  <c r="O21" i="6"/>
  <c r="M21" i="6"/>
  <c r="K21" i="6"/>
  <c r="I21" i="6"/>
  <c r="W20" i="6"/>
  <c r="U20" i="6"/>
  <c r="S20" i="6"/>
  <c r="Q20" i="6"/>
  <c r="O20" i="6"/>
  <c r="M20" i="6"/>
  <c r="K20" i="6"/>
  <c r="I20" i="6"/>
  <c r="W19" i="6"/>
  <c r="U19" i="6"/>
  <c r="S19" i="6"/>
  <c r="Q19" i="6"/>
  <c r="O19" i="6"/>
  <c r="M19" i="6"/>
  <c r="K19" i="6"/>
  <c r="I19" i="6"/>
  <c r="W18" i="6"/>
  <c r="U18" i="6"/>
  <c r="S18" i="6"/>
  <c r="Q18" i="6"/>
  <c r="O18" i="6"/>
  <c r="M18" i="6"/>
  <c r="K18" i="6"/>
  <c r="I18" i="6"/>
  <c r="G18" i="6"/>
  <c r="E18" i="6"/>
  <c r="W17" i="6"/>
  <c r="U17" i="6"/>
  <c r="S17" i="6"/>
  <c r="Q17" i="6"/>
  <c r="O17" i="6"/>
  <c r="M17" i="6"/>
  <c r="K17" i="6"/>
  <c r="I17" i="6"/>
  <c r="W16" i="6"/>
  <c r="U16" i="6"/>
  <c r="S16" i="6"/>
  <c r="Q16" i="6"/>
  <c r="O16" i="6"/>
  <c r="M16" i="6"/>
  <c r="K16" i="6"/>
  <c r="I16" i="6"/>
  <c r="W15" i="6"/>
  <c r="U15" i="6"/>
  <c r="S15" i="6"/>
  <c r="Q15" i="6"/>
  <c r="O15" i="6"/>
  <c r="M15" i="6"/>
  <c r="K15" i="6"/>
  <c r="I15" i="6"/>
  <c r="W14" i="6"/>
  <c r="U14" i="6"/>
  <c r="S14" i="6"/>
  <c r="Q14" i="6"/>
  <c r="O14" i="6"/>
  <c r="M14" i="6"/>
  <c r="K14" i="6"/>
  <c r="I14" i="6"/>
  <c r="W13" i="6"/>
  <c r="U13" i="6"/>
  <c r="S13" i="6"/>
  <c r="Q13" i="6"/>
  <c r="O13" i="6"/>
  <c r="M13" i="6"/>
  <c r="K13" i="6"/>
  <c r="I13" i="6"/>
  <c r="W12" i="6"/>
  <c r="U12" i="6"/>
  <c r="S12" i="6"/>
  <c r="Q12" i="6"/>
  <c r="O12" i="6"/>
  <c r="M12" i="6"/>
  <c r="K12" i="6"/>
  <c r="I12" i="6"/>
  <c r="G12" i="6"/>
  <c r="E12" i="6"/>
  <c r="W11" i="6"/>
  <c r="U11" i="6"/>
  <c r="S11" i="6"/>
  <c r="Q11" i="6"/>
  <c r="O11" i="6"/>
  <c r="M11" i="6"/>
  <c r="K11" i="6"/>
  <c r="I11" i="6"/>
  <c r="F11" i="6"/>
  <c r="AB18" i="5" l="1"/>
  <c r="E1" i="2" l="1"/>
  <c r="E3" i="2" s="1"/>
  <c r="F1" i="2"/>
  <c r="F3" i="2" s="1"/>
  <c r="G1" i="2"/>
  <c r="G8" i="2" s="1"/>
  <c r="H1" i="2"/>
  <c r="H13" i="2" s="1"/>
  <c r="I1" i="2"/>
  <c r="I20" i="2" s="1"/>
  <c r="G9" i="6" s="1"/>
  <c r="J1" i="2"/>
  <c r="J20" i="2" s="1"/>
  <c r="H9" i="6" s="1"/>
  <c r="K1" i="2"/>
  <c r="K39" i="2" s="1"/>
  <c r="L1" i="2"/>
  <c r="M1" i="2"/>
  <c r="M3" i="2" s="1"/>
  <c r="N1" i="2"/>
  <c r="N3" i="2" s="1"/>
  <c r="O1" i="2"/>
  <c r="O8" i="2" s="1"/>
  <c r="P1" i="2"/>
  <c r="P13" i="2" s="1"/>
  <c r="Q1" i="2"/>
  <c r="Q20" i="2" s="1"/>
  <c r="R1" i="2"/>
  <c r="R20" i="2" s="1"/>
  <c r="S1" i="2"/>
  <c r="S31" i="2" s="1"/>
  <c r="T1" i="2"/>
  <c r="U1" i="2"/>
  <c r="U16" i="2" s="1"/>
  <c r="V1" i="2"/>
  <c r="V3" i="2" s="1"/>
  <c r="W1" i="2"/>
  <c r="W8" i="2" s="1"/>
  <c r="X1" i="2"/>
  <c r="X13" i="2" s="1"/>
  <c r="Y1" i="2"/>
  <c r="Y20" i="2" s="1"/>
  <c r="Z1" i="2"/>
  <c r="Z20" i="2" s="1"/>
  <c r="AA1" i="2"/>
  <c r="AA31" i="2" s="1"/>
  <c r="L3" i="2"/>
  <c r="P3" i="2"/>
  <c r="T3" i="2"/>
  <c r="E8" i="2"/>
  <c r="E31" i="2" s="1"/>
  <c r="F8" i="2"/>
  <c r="L8" i="2"/>
  <c r="T8" i="2"/>
  <c r="V8" i="2"/>
  <c r="F13" i="2"/>
  <c r="D7" i="6" s="1"/>
  <c r="G13" i="2"/>
  <c r="E7" i="6" s="1"/>
  <c r="L13" i="2"/>
  <c r="N13" i="2"/>
  <c r="O13" i="2"/>
  <c r="R13" i="2"/>
  <c r="T13" i="2"/>
  <c r="U13" i="2"/>
  <c r="W13" i="2"/>
  <c r="E16" i="2"/>
  <c r="F16" i="2"/>
  <c r="D8" i="6" s="1"/>
  <c r="G16" i="2"/>
  <c r="E8" i="6" s="1"/>
  <c r="H16" i="2"/>
  <c r="L16" i="2"/>
  <c r="N16" i="2"/>
  <c r="O16" i="2"/>
  <c r="P16" i="2"/>
  <c r="T16" i="2"/>
  <c r="V16" i="2"/>
  <c r="W16" i="2"/>
  <c r="X16" i="2"/>
  <c r="E20" i="2"/>
  <c r="F20" i="2"/>
  <c r="D9" i="6" s="1"/>
  <c r="G20" i="2"/>
  <c r="E9" i="6" s="1"/>
  <c r="H20" i="2"/>
  <c r="L20" i="2"/>
  <c r="N20" i="2"/>
  <c r="O20" i="2"/>
  <c r="P20" i="2"/>
  <c r="T20" i="2"/>
  <c r="U20" i="2"/>
  <c r="V20" i="2"/>
  <c r="W20" i="2"/>
  <c r="X20" i="2"/>
  <c r="E28" i="2"/>
  <c r="F28" i="2"/>
  <c r="D13" i="6" s="1"/>
  <c r="G28" i="2"/>
  <c r="E13" i="6" s="1"/>
  <c r="H28" i="2"/>
  <c r="I28" i="2"/>
  <c r="G13" i="6" s="1"/>
  <c r="L28" i="2"/>
  <c r="M28" i="2"/>
  <c r="N28" i="2"/>
  <c r="O28" i="2"/>
  <c r="P28" i="2"/>
  <c r="Q28" i="2"/>
  <c r="T28" i="2"/>
  <c r="U28" i="2"/>
  <c r="V28" i="2"/>
  <c r="W28" i="2"/>
  <c r="X28" i="2"/>
  <c r="Y28" i="2"/>
  <c r="H31" i="2"/>
  <c r="M31" i="2"/>
  <c r="N31" i="2"/>
  <c r="O31" i="2"/>
  <c r="P31" i="2"/>
  <c r="T31" i="2"/>
  <c r="V31" i="2"/>
  <c r="W31" i="2"/>
  <c r="X31" i="2"/>
  <c r="Z31" i="2"/>
  <c r="H32" i="2"/>
  <c r="M32" i="2"/>
  <c r="N32" i="2"/>
  <c r="O32" i="2"/>
  <c r="P32" i="2"/>
  <c r="T32" i="2"/>
  <c r="U32" i="2"/>
  <c r="V32" i="2"/>
  <c r="W32" i="2"/>
  <c r="X32" i="2"/>
  <c r="E33" i="2"/>
  <c r="F33" i="2"/>
  <c r="G33" i="2"/>
  <c r="H33" i="2"/>
  <c r="I33" i="2"/>
  <c r="L33" i="2"/>
  <c r="M33" i="2"/>
  <c r="N33" i="2"/>
  <c r="O33" i="2"/>
  <c r="P33" i="2"/>
  <c r="Q33" i="2"/>
  <c r="T33" i="2"/>
  <c r="U33" i="2"/>
  <c r="V33" i="2"/>
  <c r="W33" i="2"/>
  <c r="X33" i="2"/>
  <c r="Y33" i="2"/>
  <c r="E36" i="2"/>
  <c r="F36" i="2"/>
  <c r="G36" i="2"/>
  <c r="H36" i="2"/>
  <c r="J36" i="2"/>
  <c r="L36" i="2"/>
  <c r="M36" i="2"/>
  <c r="N36" i="2"/>
  <c r="O36" i="2"/>
  <c r="P36" i="2"/>
  <c r="T36" i="2"/>
  <c r="U36" i="2"/>
  <c r="V36" i="2"/>
  <c r="W36" i="2"/>
  <c r="X36" i="2"/>
  <c r="E39" i="2"/>
  <c r="F39" i="2"/>
  <c r="G39" i="2"/>
  <c r="H39" i="2"/>
  <c r="L39" i="2"/>
  <c r="M39" i="2"/>
  <c r="N39" i="2"/>
  <c r="O39" i="2"/>
  <c r="P39" i="2"/>
  <c r="R39" i="2"/>
  <c r="T39" i="2"/>
  <c r="U39" i="2"/>
  <c r="V39" i="2"/>
  <c r="W39" i="2"/>
  <c r="X39" i="2"/>
  <c r="E42" i="2"/>
  <c r="F42" i="2"/>
  <c r="D17" i="6" s="1"/>
  <c r="G42" i="2"/>
  <c r="E17" i="6" s="1"/>
  <c r="H42" i="2"/>
  <c r="L42" i="2"/>
  <c r="M42" i="2"/>
  <c r="N42" i="2"/>
  <c r="O42" i="2"/>
  <c r="P42" i="2"/>
  <c r="T42" i="2"/>
  <c r="U42" i="2"/>
  <c r="V42" i="2"/>
  <c r="W42" i="2"/>
  <c r="X42" i="2"/>
  <c r="Z42" i="2"/>
  <c r="E46" i="2"/>
  <c r="F46" i="2"/>
  <c r="D19" i="6" s="1"/>
  <c r="G46" i="2"/>
  <c r="E19" i="6" s="1"/>
  <c r="H46" i="2"/>
  <c r="L46" i="2"/>
  <c r="M46" i="2"/>
  <c r="N46" i="2"/>
  <c r="O46" i="2"/>
  <c r="P46" i="2"/>
  <c r="T46" i="2"/>
  <c r="U46" i="2"/>
  <c r="V46" i="2"/>
  <c r="W46" i="2"/>
  <c r="X46" i="2"/>
  <c r="Z46" i="2"/>
  <c r="H49" i="2"/>
  <c r="M49" i="2"/>
  <c r="N49" i="2"/>
  <c r="O49" i="2"/>
  <c r="P49" i="2"/>
  <c r="T49" i="2"/>
  <c r="U49" i="2"/>
  <c r="V49" i="2"/>
  <c r="W49" i="2"/>
  <c r="X49" i="2"/>
  <c r="H50" i="2"/>
  <c r="M50" i="2"/>
  <c r="N50" i="2"/>
  <c r="O50" i="2"/>
  <c r="P50" i="2"/>
  <c r="T50" i="2"/>
  <c r="U50" i="2"/>
  <c r="V50" i="2"/>
  <c r="W50" i="2"/>
  <c r="X50" i="2"/>
  <c r="Z50" i="2"/>
  <c r="H52" i="2"/>
  <c r="M52" i="2"/>
  <c r="N52" i="2"/>
  <c r="O52" i="2"/>
  <c r="P52" i="2"/>
  <c r="T52" i="2"/>
  <c r="U52" i="2"/>
  <c r="V52" i="2"/>
  <c r="W52" i="2"/>
  <c r="X52" i="2"/>
  <c r="H55" i="2"/>
  <c r="M55" i="2"/>
  <c r="N55" i="2"/>
  <c r="O55" i="2"/>
  <c r="P55" i="2"/>
  <c r="T55" i="2"/>
  <c r="U55" i="2"/>
  <c r="V55" i="2"/>
  <c r="W55" i="2"/>
  <c r="X55" i="2"/>
  <c r="Z55" i="2"/>
  <c r="M16" i="2" l="1"/>
  <c r="E13" i="2"/>
  <c r="U3" i="2"/>
  <c r="U31" i="2"/>
  <c r="M20" i="2"/>
  <c r="U8" i="2"/>
  <c r="R3" i="2"/>
  <c r="M13" i="2"/>
  <c r="M8" i="2"/>
  <c r="Z39" i="2"/>
  <c r="R36" i="2"/>
  <c r="R32" i="2"/>
  <c r="J28" i="2"/>
  <c r="H13" i="6" s="1"/>
  <c r="Z8" i="2"/>
  <c r="J8" i="2"/>
  <c r="R28" i="2"/>
  <c r="R49" i="2"/>
  <c r="Z49" i="2"/>
  <c r="J46" i="2"/>
  <c r="H19" i="6" s="1"/>
  <c r="Z36" i="2"/>
  <c r="Z32" i="2"/>
  <c r="Z28" i="2"/>
  <c r="Z13" i="2"/>
  <c r="L31" i="2"/>
  <c r="J42" i="2"/>
  <c r="H17" i="6" s="1"/>
  <c r="H20" i="6" s="1"/>
  <c r="AA33" i="2"/>
  <c r="S33" i="2"/>
  <c r="K33" i="2"/>
  <c r="Z3" i="2"/>
  <c r="J3" i="2"/>
  <c r="F31" i="2"/>
  <c r="R52" i="2"/>
  <c r="Z52" i="2"/>
  <c r="R55" i="2"/>
  <c r="R50" i="2"/>
  <c r="R46" i="2"/>
  <c r="Z33" i="2"/>
  <c r="R33" i="2"/>
  <c r="J33" i="2"/>
  <c r="J32" i="2" s="1"/>
  <c r="R31" i="2"/>
  <c r="V13" i="2"/>
  <c r="J13" i="2"/>
  <c r="H7" i="6" s="1"/>
  <c r="R8" i="2"/>
  <c r="X3" i="2"/>
  <c r="H3" i="2"/>
  <c r="R42" i="2"/>
  <c r="J39" i="2"/>
  <c r="N8" i="2"/>
  <c r="AA36" i="2"/>
  <c r="S36" i="2"/>
  <c r="K36" i="2"/>
  <c r="K32" i="2" s="1"/>
  <c r="Y32" i="2"/>
  <c r="Q32" i="2"/>
  <c r="Y31" i="2"/>
  <c r="Q31" i="2"/>
  <c r="AA3" i="2"/>
  <c r="S3" i="2"/>
  <c r="K3" i="2"/>
  <c r="K31" i="2" s="1"/>
  <c r="Y36" i="2"/>
  <c r="Q36" i="2"/>
  <c r="I36" i="2"/>
  <c r="I32" i="2" s="1"/>
  <c r="AA13" i="2"/>
  <c r="S13" i="2"/>
  <c r="K13" i="2"/>
  <c r="Y3" i="2"/>
  <c r="Q3" i="2"/>
  <c r="I3" i="2"/>
  <c r="K42" i="2"/>
  <c r="S52" i="2"/>
  <c r="S50" i="2"/>
  <c r="S46" i="2"/>
  <c r="Q39" i="2"/>
  <c r="AA16" i="2"/>
  <c r="S16" i="2"/>
  <c r="K16" i="2"/>
  <c r="Y8" i="2"/>
  <c r="Q8" i="2"/>
  <c r="I8" i="2"/>
  <c r="AA39" i="2"/>
  <c r="AA42" i="2"/>
  <c r="AA52" i="2"/>
  <c r="AA49" i="2"/>
  <c r="Y39" i="2"/>
  <c r="Y42" i="2"/>
  <c r="Q42" i="2"/>
  <c r="I42" i="2"/>
  <c r="G17" i="6" s="1"/>
  <c r="AA20" i="2"/>
  <c r="S20" i="2"/>
  <c r="K20" i="2"/>
  <c r="Z16" i="2"/>
  <c r="R16" i="2"/>
  <c r="J16" i="2"/>
  <c r="Y13" i="2"/>
  <c r="Q13" i="2"/>
  <c r="I13" i="2"/>
  <c r="G7" i="6" s="1"/>
  <c r="X8" i="2"/>
  <c r="P8" i="2"/>
  <c r="H8" i="2"/>
  <c r="W3" i="2"/>
  <c r="O3" i="2"/>
  <c r="G3" i="2"/>
  <c r="G31" i="2" s="1"/>
  <c r="S39" i="2"/>
  <c r="AA8" i="2"/>
  <c r="K8" i="2"/>
  <c r="S42" i="2"/>
  <c r="AA55" i="2"/>
  <c r="S55" i="2"/>
  <c r="AA50" i="2"/>
  <c r="S49" i="2"/>
  <c r="AA46" i="2"/>
  <c r="K46" i="2"/>
  <c r="I39" i="2"/>
  <c r="Y55" i="2"/>
  <c r="Q55" i="2"/>
  <c r="Y52" i="2"/>
  <c r="Q52" i="2"/>
  <c r="Y50" i="2"/>
  <c r="Q50" i="2"/>
  <c r="Y49" i="2"/>
  <c r="Q49" i="2"/>
  <c r="Y46" i="2"/>
  <c r="Q46" i="2"/>
  <c r="I46" i="2"/>
  <c r="G19" i="6" s="1"/>
  <c r="G20" i="6" s="1"/>
  <c r="AA28" i="2"/>
  <c r="S28" i="2"/>
  <c r="K28" i="2"/>
  <c r="Y16" i="2"/>
  <c r="Q16" i="2"/>
  <c r="I16" i="2"/>
  <c r="G8" i="6" s="1"/>
  <c r="S8" i="2"/>
  <c r="AA32" i="2"/>
  <c r="S32" i="2"/>
  <c r="L32" i="2"/>
  <c r="L49" i="2" s="1"/>
  <c r="L50" i="2" s="1"/>
  <c r="L52" i="2" s="1"/>
  <c r="L55" i="2" s="1"/>
  <c r="K49" i="2"/>
  <c r="G14" i="6"/>
  <c r="F32" i="2"/>
  <c r="G32" i="2"/>
  <c r="G49" i="2" s="1"/>
  <c r="G50" i="2" s="1"/>
  <c r="G52" i="2" s="1"/>
  <c r="G55" i="2" s="1"/>
  <c r="E32" i="2"/>
  <c r="E20" i="6"/>
  <c r="E14" i="6"/>
  <c r="D20" i="6"/>
  <c r="F49" i="2"/>
  <c r="D14" i="6"/>
  <c r="E49" i="2"/>
  <c r="E50" i="2" s="1"/>
  <c r="E52" i="2" s="1"/>
  <c r="E55" i="2" s="1"/>
  <c r="F1" i="5"/>
  <c r="F18" i="5" s="1"/>
  <c r="G1" i="5"/>
  <c r="G21" i="5" s="1"/>
  <c r="H1" i="5"/>
  <c r="I1" i="5"/>
  <c r="I18" i="5" s="1"/>
  <c r="J1" i="5"/>
  <c r="J14" i="5" s="1"/>
  <c r="F25" i="1" s="1"/>
  <c r="K1" i="5"/>
  <c r="K21" i="5" s="1"/>
  <c r="L1" i="5"/>
  <c r="L21" i="5" s="1"/>
  <c r="M1" i="5"/>
  <c r="N1" i="5"/>
  <c r="N18" i="5" s="1"/>
  <c r="O1" i="5"/>
  <c r="O18" i="5" s="1"/>
  <c r="P1" i="5"/>
  <c r="P18" i="5" s="1"/>
  <c r="Q1" i="5"/>
  <c r="Q18" i="5" s="1"/>
  <c r="R1" i="5"/>
  <c r="R18" i="5" s="1"/>
  <c r="S1" i="5"/>
  <c r="S18" i="5" s="1"/>
  <c r="T1" i="5"/>
  <c r="T18" i="5" s="1"/>
  <c r="U1" i="5"/>
  <c r="U18" i="5" s="1"/>
  <c r="V1" i="5"/>
  <c r="V18" i="5" s="1"/>
  <c r="W1" i="5"/>
  <c r="W18" i="5" s="1"/>
  <c r="X1" i="5"/>
  <c r="X18" i="5" s="1"/>
  <c r="Y1" i="5"/>
  <c r="Y18" i="5" s="1"/>
  <c r="Z1" i="5"/>
  <c r="Z18" i="5" s="1"/>
  <c r="AA1" i="5"/>
  <c r="AA18" i="5" s="1"/>
  <c r="P2" i="5"/>
  <c r="X2" i="5"/>
  <c r="P3" i="5"/>
  <c r="Q3" i="5"/>
  <c r="U3" i="5"/>
  <c r="X3" i="5"/>
  <c r="P4" i="5"/>
  <c r="R4" i="5"/>
  <c r="X4" i="5"/>
  <c r="N5" i="5"/>
  <c r="P5" i="5"/>
  <c r="U5" i="5"/>
  <c r="X5" i="5"/>
  <c r="G6" i="5"/>
  <c r="H6" i="5"/>
  <c r="J6" i="5"/>
  <c r="M6" i="5"/>
  <c r="P6" i="5"/>
  <c r="R6" i="5"/>
  <c r="U6" i="5"/>
  <c r="X6" i="5"/>
  <c r="Z6" i="5"/>
  <c r="H10" i="5"/>
  <c r="J10" i="5"/>
  <c r="K10" i="5"/>
  <c r="L10" i="5"/>
  <c r="M10" i="5"/>
  <c r="P10" i="5"/>
  <c r="R10" i="5"/>
  <c r="S10" i="5"/>
  <c r="T10" i="5"/>
  <c r="U10" i="5"/>
  <c r="X10" i="5"/>
  <c r="Z10" i="5"/>
  <c r="G14" i="5"/>
  <c r="H14" i="5"/>
  <c r="M14" i="5"/>
  <c r="O14" i="5"/>
  <c r="P14" i="5"/>
  <c r="U14" i="5"/>
  <c r="W14" i="5"/>
  <c r="X14" i="5"/>
  <c r="H21" i="5"/>
  <c r="M21" i="5"/>
  <c r="P21" i="5"/>
  <c r="U21" i="5"/>
  <c r="X21" i="5"/>
  <c r="P26" i="5"/>
  <c r="U26" i="5"/>
  <c r="X26" i="5"/>
  <c r="G27" i="5"/>
  <c r="H27" i="5"/>
  <c r="I27" i="5"/>
  <c r="J27" i="5"/>
  <c r="K27" i="5"/>
  <c r="M27" i="5"/>
  <c r="O27" i="5"/>
  <c r="P27" i="5"/>
  <c r="R27" i="5"/>
  <c r="S27" i="5"/>
  <c r="U27" i="5"/>
  <c r="V27" i="5"/>
  <c r="X27" i="5"/>
  <c r="Z27" i="5"/>
  <c r="G32" i="5"/>
  <c r="H32" i="5"/>
  <c r="M32" i="5"/>
  <c r="O32" i="5"/>
  <c r="P32" i="5"/>
  <c r="U32" i="5"/>
  <c r="V32" i="5"/>
  <c r="W32" i="5"/>
  <c r="X32" i="5"/>
  <c r="O41" i="5"/>
  <c r="P41" i="5"/>
  <c r="U41" i="5"/>
  <c r="W41" i="5"/>
  <c r="X41" i="5"/>
  <c r="G44" i="5"/>
  <c r="H44" i="5"/>
  <c r="M44" i="5"/>
  <c r="O44" i="5"/>
  <c r="P44" i="5"/>
  <c r="U44" i="5"/>
  <c r="V44" i="5"/>
  <c r="W44" i="5"/>
  <c r="X44" i="5"/>
  <c r="G51" i="5"/>
  <c r="H51" i="5"/>
  <c r="J51" i="5"/>
  <c r="M51" i="5"/>
  <c r="O51" i="5"/>
  <c r="P51" i="5"/>
  <c r="R51" i="5"/>
  <c r="U51" i="5"/>
  <c r="V51" i="5"/>
  <c r="W51" i="5"/>
  <c r="X51" i="5"/>
  <c r="Z51" i="5"/>
  <c r="E1" i="4"/>
  <c r="F1" i="4"/>
  <c r="F5" i="4" s="1"/>
  <c r="G1" i="4"/>
  <c r="G12" i="4" s="1"/>
  <c r="H1" i="4"/>
  <c r="H2" i="4" s="1"/>
  <c r="I1" i="4"/>
  <c r="I25" i="4" s="1"/>
  <c r="F9" i="1" s="1"/>
  <c r="J1" i="4"/>
  <c r="J5" i="4" s="1"/>
  <c r="K1" i="4"/>
  <c r="K12" i="4" s="1"/>
  <c r="L1" i="4"/>
  <c r="L5" i="4" s="1"/>
  <c r="M1" i="4"/>
  <c r="M2" i="4" s="1"/>
  <c r="N1" i="4"/>
  <c r="N2" i="4" s="1"/>
  <c r="O1" i="4"/>
  <c r="O2" i="4" s="1"/>
  <c r="P1" i="4"/>
  <c r="P2" i="4" s="1"/>
  <c r="Q1" i="4"/>
  <c r="Q5" i="4" s="1"/>
  <c r="R1" i="4"/>
  <c r="R2" i="4" s="1"/>
  <c r="S1" i="4"/>
  <c r="S4" i="4" s="1"/>
  <c r="T1" i="4"/>
  <c r="T2" i="4" s="1"/>
  <c r="U1" i="4"/>
  <c r="U16" i="4" s="1"/>
  <c r="V1" i="4"/>
  <c r="V2" i="4" s="1"/>
  <c r="W1" i="4"/>
  <c r="W4" i="4" s="1"/>
  <c r="X1" i="4"/>
  <c r="X2" i="4" s="1"/>
  <c r="Y1" i="4"/>
  <c r="Y25" i="4" s="1"/>
  <c r="Z1" i="4"/>
  <c r="Z2" i="4" s="1"/>
  <c r="W2" i="4"/>
  <c r="M3" i="4"/>
  <c r="O3" i="4"/>
  <c r="W3" i="4"/>
  <c r="O4" i="4"/>
  <c r="Q4" i="4"/>
  <c r="E5" i="4"/>
  <c r="M5" i="4"/>
  <c r="O5" i="4"/>
  <c r="U5" i="4"/>
  <c r="W5" i="4"/>
  <c r="E12" i="4"/>
  <c r="J12" i="4"/>
  <c r="M12" i="4"/>
  <c r="O12" i="4"/>
  <c r="R12" i="4"/>
  <c r="T12" i="4"/>
  <c r="U12" i="4"/>
  <c r="W12" i="4"/>
  <c r="Z12" i="4"/>
  <c r="E16" i="4"/>
  <c r="G16" i="4"/>
  <c r="L16" i="4"/>
  <c r="M16" i="4"/>
  <c r="O16" i="4"/>
  <c r="T16" i="4"/>
  <c r="W16" i="4"/>
  <c r="E19" i="4"/>
  <c r="G19" i="4"/>
  <c r="L19" i="4"/>
  <c r="M19" i="4"/>
  <c r="N19" i="4"/>
  <c r="O19" i="4"/>
  <c r="T19" i="4"/>
  <c r="U19" i="4"/>
  <c r="W19" i="4"/>
  <c r="E25" i="4"/>
  <c r="G25" i="4"/>
  <c r="H25" i="4"/>
  <c r="L25" i="4"/>
  <c r="M25" i="4"/>
  <c r="O25" i="4"/>
  <c r="T25" i="4"/>
  <c r="U25" i="4"/>
  <c r="V25" i="4"/>
  <c r="W25" i="4"/>
  <c r="M32" i="4"/>
  <c r="O32" i="4"/>
  <c r="Q32" i="4"/>
  <c r="T32" i="4"/>
  <c r="U32" i="4"/>
  <c r="V32" i="4"/>
  <c r="W32" i="4"/>
  <c r="Y32" i="4"/>
  <c r="E34" i="4"/>
  <c r="G34" i="4"/>
  <c r="I34" i="4"/>
  <c r="J34" i="4"/>
  <c r="K34" i="4"/>
  <c r="L34" i="4"/>
  <c r="M34" i="4"/>
  <c r="O34" i="4"/>
  <c r="Q34" i="4"/>
  <c r="R34" i="4"/>
  <c r="S34" i="4"/>
  <c r="T34" i="4"/>
  <c r="U34" i="4"/>
  <c r="W34" i="4"/>
  <c r="Y34" i="4"/>
  <c r="Z34" i="4"/>
  <c r="E41" i="4"/>
  <c r="G41" i="4"/>
  <c r="H41" i="4"/>
  <c r="L41" i="4"/>
  <c r="M41" i="4"/>
  <c r="O41" i="4"/>
  <c r="T41" i="4"/>
  <c r="U41" i="4"/>
  <c r="V41" i="4"/>
  <c r="W41" i="4"/>
  <c r="E49" i="4"/>
  <c r="G49" i="4"/>
  <c r="L49" i="4"/>
  <c r="M49" i="4"/>
  <c r="O49" i="4"/>
  <c r="T49" i="4"/>
  <c r="U49" i="4"/>
  <c r="W49" i="4"/>
  <c r="X49" i="4"/>
  <c r="E55" i="4"/>
  <c r="G55" i="4"/>
  <c r="I55" i="4"/>
  <c r="L55" i="4"/>
  <c r="M55" i="4"/>
  <c r="O55" i="4"/>
  <c r="Q55" i="4"/>
  <c r="T55" i="4"/>
  <c r="U55" i="4"/>
  <c r="W55" i="4"/>
  <c r="X55" i="4"/>
  <c r="Y55" i="4"/>
  <c r="E62" i="4"/>
  <c r="G62" i="4"/>
  <c r="I62" i="4"/>
  <c r="J62" i="4"/>
  <c r="K62" i="4"/>
  <c r="L62" i="4"/>
  <c r="M62" i="4"/>
  <c r="O62" i="4"/>
  <c r="Q62" i="4"/>
  <c r="R62" i="4"/>
  <c r="S62" i="4"/>
  <c r="T62" i="4"/>
  <c r="U62" i="4"/>
  <c r="W62" i="4"/>
  <c r="Y62" i="4"/>
  <c r="Z62" i="4"/>
  <c r="E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E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E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4" i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E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E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E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E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1" i="1"/>
  <c r="D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E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E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E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E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E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E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0" i="1"/>
  <c r="D20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E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E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5" i="1"/>
  <c r="D35" i="1"/>
  <c r="E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E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E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1" i="1"/>
  <c r="D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E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E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E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D1" i="2"/>
  <c r="E1" i="5"/>
  <c r="E51" i="5" s="1"/>
  <c r="D1" i="4"/>
  <c r="D49" i="4" s="1"/>
  <c r="F55" i="4" l="1"/>
  <c r="N49" i="4"/>
  <c r="F41" i="4"/>
  <c r="F25" i="4"/>
  <c r="Y12" i="4"/>
  <c r="L12" i="4"/>
  <c r="G5" i="4"/>
  <c r="Q51" i="5"/>
  <c r="Y44" i="5"/>
  <c r="Q41" i="5"/>
  <c r="AA27" i="5"/>
  <c r="O26" i="5"/>
  <c r="O21" i="5"/>
  <c r="AA10" i="5"/>
  <c r="I10" i="5"/>
  <c r="Q6" i="5"/>
  <c r="Y5" i="5"/>
  <c r="I5" i="5"/>
  <c r="J49" i="2"/>
  <c r="F62" i="4"/>
  <c r="N16" i="4"/>
  <c r="I44" i="5"/>
  <c r="Q32" i="5"/>
  <c r="Q27" i="5"/>
  <c r="I26" i="5"/>
  <c r="Q14" i="5"/>
  <c r="Q10" i="5"/>
  <c r="I3" i="5"/>
  <c r="N62" i="4"/>
  <c r="Y51" i="5"/>
  <c r="Y27" i="5"/>
  <c r="Y26" i="5"/>
  <c r="Y21" i="5"/>
  <c r="I21" i="5"/>
  <c r="Y10" i="5"/>
  <c r="G10" i="5"/>
  <c r="O6" i="5"/>
  <c r="W5" i="5"/>
  <c r="Z2" i="5"/>
  <c r="V62" i="4"/>
  <c r="N55" i="4"/>
  <c r="N41" i="4"/>
  <c r="F34" i="4"/>
  <c r="N25" i="4"/>
  <c r="V19" i="4"/>
  <c r="F19" i="4"/>
  <c r="I41" i="5"/>
  <c r="O10" i="5"/>
  <c r="E21" i="5"/>
  <c r="V49" i="4"/>
  <c r="F49" i="4"/>
  <c r="N34" i="4"/>
  <c r="N32" i="4"/>
  <c r="Y41" i="5"/>
  <c r="Y32" i="5"/>
  <c r="W27" i="5"/>
  <c r="W26" i="5"/>
  <c r="W21" i="5"/>
  <c r="W10" i="5"/>
  <c r="Y6" i="5"/>
  <c r="Q5" i="5"/>
  <c r="Y3" i="5"/>
  <c r="D21" i="6"/>
  <c r="D23" i="6" s="1"/>
  <c r="D26" i="6" s="1"/>
  <c r="V34" i="4"/>
  <c r="F16" i="4"/>
  <c r="I51" i="5"/>
  <c r="Q44" i="5"/>
  <c r="I32" i="5"/>
  <c r="Y14" i="5"/>
  <c r="I14" i="5"/>
  <c r="I6" i="5"/>
  <c r="V55" i="4"/>
  <c r="V16" i="4"/>
  <c r="N12" i="4"/>
  <c r="T3" i="4"/>
  <c r="Q26" i="5"/>
  <c r="Q21" i="5"/>
  <c r="O5" i="5"/>
  <c r="P55" i="4"/>
  <c r="X41" i="4"/>
  <c r="X34" i="4"/>
  <c r="P34" i="4"/>
  <c r="H34" i="4"/>
  <c r="X25" i="4"/>
  <c r="H19" i="4"/>
  <c r="P16" i="4"/>
  <c r="Q12" i="4"/>
  <c r="U4" i="4"/>
  <c r="P3" i="4"/>
  <c r="N51" i="5"/>
  <c r="V41" i="5"/>
  <c r="F27" i="5"/>
  <c r="F21" i="5"/>
  <c r="N4" i="5"/>
  <c r="E10" i="5"/>
  <c r="P12" i="4"/>
  <c r="N27" i="5"/>
  <c r="N26" i="5"/>
  <c r="N14" i="5"/>
  <c r="P32" i="4"/>
  <c r="P19" i="4"/>
  <c r="X12" i="4"/>
  <c r="M4" i="4"/>
  <c r="H3" i="4"/>
  <c r="N21" i="5"/>
  <c r="V3" i="5"/>
  <c r="H49" i="4"/>
  <c r="X16" i="4"/>
  <c r="X3" i="4"/>
  <c r="Y2" i="4"/>
  <c r="F44" i="5"/>
  <c r="F32" i="5"/>
  <c r="V26" i="5"/>
  <c r="V14" i="5"/>
  <c r="V10" i="5"/>
  <c r="N10" i="5"/>
  <c r="F10" i="5"/>
  <c r="N2" i="5"/>
  <c r="X62" i="4"/>
  <c r="P62" i="4"/>
  <c r="H62" i="4"/>
  <c r="P41" i="4"/>
  <c r="X32" i="4"/>
  <c r="P25" i="4"/>
  <c r="H16" i="4"/>
  <c r="N41" i="5"/>
  <c r="V5" i="5"/>
  <c r="V4" i="5"/>
  <c r="I49" i="2"/>
  <c r="H55" i="4"/>
  <c r="X19" i="4"/>
  <c r="U3" i="4"/>
  <c r="F51" i="5"/>
  <c r="V21" i="5"/>
  <c r="F14" i="5"/>
  <c r="F50" i="2"/>
  <c r="F52" i="2" s="1"/>
  <c r="F55" i="2" s="1"/>
  <c r="I31" i="2"/>
  <c r="P49" i="4"/>
  <c r="H32" i="4"/>
  <c r="N44" i="5"/>
  <c r="N32" i="5"/>
  <c r="N3" i="5"/>
  <c r="S41" i="4"/>
  <c r="Z41" i="4"/>
  <c r="R41" i="4"/>
  <c r="J41" i="4"/>
  <c r="S19" i="4"/>
  <c r="K19" i="4"/>
  <c r="Y16" i="4"/>
  <c r="Q16" i="4"/>
  <c r="I16" i="4"/>
  <c r="Y5" i="4"/>
  <c r="Z3" i="4"/>
  <c r="R3" i="4"/>
  <c r="AA41" i="5"/>
  <c r="S41" i="5"/>
  <c r="Z32" i="5"/>
  <c r="R32" i="5"/>
  <c r="J32" i="5"/>
  <c r="J26" i="5" s="1"/>
  <c r="AA14" i="5"/>
  <c r="S14" i="5"/>
  <c r="K14" i="5"/>
  <c r="G25" i="1" s="1"/>
  <c r="W6" i="5"/>
  <c r="AA3" i="5"/>
  <c r="S3" i="5"/>
  <c r="T32" i="5"/>
  <c r="S49" i="4"/>
  <c r="K49" i="4"/>
  <c r="Y41" i="4"/>
  <c r="Q41" i="4"/>
  <c r="I41" i="4"/>
  <c r="Z19" i="4"/>
  <c r="R19" i="4"/>
  <c r="J19" i="4"/>
  <c r="G8" i="1" s="1"/>
  <c r="G4" i="1" s="1"/>
  <c r="V12" i="4"/>
  <c r="Y4" i="4"/>
  <c r="Y3" i="4"/>
  <c r="Q3" i="4"/>
  <c r="U2" i="4"/>
  <c r="T44" i="5"/>
  <c r="L44" i="5"/>
  <c r="Z41" i="5"/>
  <c r="R41" i="5"/>
  <c r="T21" i="5"/>
  <c r="Z14" i="5"/>
  <c r="R14" i="5"/>
  <c r="V6" i="5"/>
  <c r="N6" i="5"/>
  <c r="F6" i="5"/>
  <c r="T5" i="5"/>
  <c r="Z4" i="5"/>
  <c r="Z3" i="5"/>
  <c r="R3" i="5"/>
  <c r="V2" i="5"/>
  <c r="Z49" i="4"/>
  <c r="R49" i="4"/>
  <c r="J49" i="4"/>
  <c r="G15" i="1" s="1"/>
  <c r="G11" i="1" s="1"/>
  <c r="S25" i="4"/>
  <c r="K25" i="4"/>
  <c r="Y19" i="4"/>
  <c r="Q19" i="4"/>
  <c r="I19" i="4"/>
  <c r="F8" i="1" s="1"/>
  <c r="S2" i="4"/>
  <c r="AA44" i="5"/>
  <c r="S44" i="5"/>
  <c r="K44" i="5"/>
  <c r="T26" i="5"/>
  <c r="AA21" i="5"/>
  <c r="S21" i="5"/>
  <c r="AA5" i="5"/>
  <c r="S5" i="5"/>
  <c r="T2" i="5"/>
  <c r="G18" i="5"/>
  <c r="G5" i="5" s="1"/>
  <c r="G4" i="5" s="1"/>
  <c r="G2" i="5" s="1"/>
  <c r="F2" i="4" s="1"/>
  <c r="K50" i="2"/>
  <c r="K52" i="2" s="1"/>
  <c r="K55" i="2" s="1"/>
  <c r="L18" i="5" s="1"/>
  <c r="K16" i="4"/>
  <c r="L32" i="5"/>
  <c r="T41" i="5"/>
  <c r="S32" i="5"/>
  <c r="L14" i="5"/>
  <c r="F35" i="1"/>
  <c r="S55" i="4"/>
  <c r="K55" i="4"/>
  <c r="Y49" i="4"/>
  <c r="Q49" i="4"/>
  <c r="I49" i="4"/>
  <c r="F15" i="1" s="1"/>
  <c r="F11" i="1" s="1"/>
  <c r="S32" i="4"/>
  <c r="Z25" i="4"/>
  <c r="R25" i="4"/>
  <c r="J25" i="4"/>
  <c r="G9" i="1" s="1"/>
  <c r="S5" i="4"/>
  <c r="Q2" i="4"/>
  <c r="T51" i="5"/>
  <c r="L51" i="5"/>
  <c r="Z44" i="5"/>
  <c r="R44" i="5"/>
  <c r="J44" i="5"/>
  <c r="AA26" i="5"/>
  <c r="S26" i="5"/>
  <c r="Z21" i="5"/>
  <c r="R21" i="5"/>
  <c r="J21" i="5"/>
  <c r="T6" i="5"/>
  <c r="L6" i="5"/>
  <c r="Z5" i="5"/>
  <c r="R5" i="5"/>
  <c r="R2" i="5"/>
  <c r="G21" i="6"/>
  <c r="H8" i="6"/>
  <c r="J31" i="2"/>
  <c r="J50" i="2" s="1"/>
  <c r="J52" i="2" s="1"/>
  <c r="J55" i="2" s="1"/>
  <c r="K18" i="5" s="1"/>
  <c r="S16" i="4"/>
  <c r="K41" i="4"/>
  <c r="Z16" i="4"/>
  <c r="R16" i="4"/>
  <c r="J16" i="4"/>
  <c r="S3" i="4"/>
  <c r="AA32" i="5"/>
  <c r="K32" i="5"/>
  <c r="K26" i="5" s="1"/>
  <c r="T14" i="5"/>
  <c r="T3" i="5"/>
  <c r="Z55" i="4"/>
  <c r="R55" i="4"/>
  <c r="J55" i="4"/>
  <c r="Z32" i="4"/>
  <c r="R32" i="4"/>
  <c r="Q25" i="4"/>
  <c r="S12" i="4"/>
  <c r="V3" i="4"/>
  <c r="N3" i="4"/>
  <c r="AA51" i="5"/>
  <c r="S51" i="5"/>
  <c r="K51" i="5"/>
  <c r="T27" i="5"/>
  <c r="L27" i="5"/>
  <c r="Z26" i="5"/>
  <c r="R26" i="5"/>
  <c r="AA6" i="5"/>
  <c r="S6" i="5"/>
  <c r="K6" i="5"/>
  <c r="T4" i="5"/>
  <c r="W3" i="5"/>
  <c r="O3" i="5"/>
  <c r="M18" i="5"/>
  <c r="G35" i="1"/>
  <c r="H12" i="4"/>
  <c r="F12" i="4"/>
  <c r="Z5" i="4"/>
  <c r="X5" i="4"/>
  <c r="V5" i="4"/>
  <c r="T5" i="4"/>
  <c r="R5" i="4"/>
  <c r="P5" i="4"/>
  <c r="N5" i="4"/>
  <c r="H5" i="4"/>
  <c r="Z4" i="4"/>
  <c r="X4" i="4"/>
  <c r="V4" i="4"/>
  <c r="T4" i="4"/>
  <c r="R4" i="4"/>
  <c r="P4" i="4"/>
  <c r="N4" i="4"/>
  <c r="H4" i="4"/>
  <c r="AA4" i="5"/>
  <c r="Y4" i="5"/>
  <c r="W4" i="5"/>
  <c r="U4" i="5"/>
  <c r="S4" i="5"/>
  <c r="Q4" i="5"/>
  <c r="O4" i="5"/>
  <c r="I4" i="5"/>
  <c r="AA2" i="5"/>
  <c r="Y2" i="5"/>
  <c r="W2" i="5"/>
  <c r="U2" i="5"/>
  <c r="S2" i="5"/>
  <c r="Q2" i="5"/>
  <c r="O2" i="5"/>
  <c r="I2" i="5"/>
  <c r="E21" i="6"/>
  <c r="E23" i="6" s="1"/>
  <c r="E26" i="6" s="1"/>
  <c r="F41" i="1"/>
  <c r="F30" i="1"/>
  <c r="K32" i="4"/>
  <c r="M41" i="5"/>
  <c r="K41" i="5"/>
  <c r="M5" i="5"/>
  <c r="M4" i="5" s="1"/>
  <c r="G41" i="1"/>
  <c r="G30" i="1"/>
  <c r="L32" i="4"/>
  <c r="J41" i="5"/>
  <c r="M26" i="5"/>
  <c r="M2" i="5" s="1"/>
  <c r="L2" i="4" s="1"/>
  <c r="H18" i="5"/>
  <c r="H5" i="5" s="1"/>
  <c r="H4" i="5" s="1"/>
  <c r="L4" i="4"/>
  <c r="K5" i="4"/>
  <c r="I12" i="4"/>
  <c r="I5" i="4"/>
  <c r="C30" i="1"/>
  <c r="C19" i="1" s="1"/>
  <c r="G32" i="4"/>
  <c r="E32" i="4"/>
  <c r="H41" i="5"/>
  <c r="F41" i="5"/>
  <c r="G26" i="5"/>
  <c r="F5" i="5"/>
  <c r="F4" i="5" s="1"/>
  <c r="D30" i="1"/>
  <c r="D19" i="1" s="1"/>
  <c r="F32" i="4"/>
  <c r="G41" i="5"/>
  <c r="H26" i="5"/>
  <c r="F26" i="5"/>
  <c r="D4" i="1"/>
  <c r="G4" i="4"/>
  <c r="C3" i="1"/>
  <c r="F4" i="4"/>
  <c r="F3" i="4" s="1"/>
  <c r="G3" i="5" s="1"/>
  <c r="F2" i="5"/>
  <c r="E2" i="4" s="1"/>
  <c r="E4" i="4"/>
  <c r="E44" i="5"/>
  <c r="E32" i="5"/>
  <c r="D46" i="2"/>
  <c r="D39" i="2"/>
  <c r="D33" i="2"/>
  <c r="D20" i="2"/>
  <c r="D13" i="2"/>
  <c r="D3" i="2"/>
  <c r="D42" i="2"/>
  <c r="D36" i="2"/>
  <c r="D28" i="2"/>
  <c r="D16" i="2"/>
  <c r="D8" i="2"/>
  <c r="E6" i="5"/>
  <c r="E14" i="5"/>
  <c r="E27" i="5"/>
  <c r="D5" i="4"/>
  <c r="D16" i="4"/>
  <c r="D25" i="4"/>
  <c r="D41" i="4"/>
  <c r="D55" i="4"/>
  <c r="D62" i="4"/>
  <c r="D12" i="4"/>
  <c r="D19" i="4"/>
  <c r="D34" i="4"/>
  <c r="E41" i="5"/>
  <c r="J32" i="4" l="1"/>
  <c r="J4" i="4"/>
  <c r="J3" i="4" s="1"/>
  <c r="K3" i="5" s="1"/>
  <c r="H2" i="5"/>
  <c r="G2" i="4" s="1"/>
  <c r="L26" i="5"/>
  <c r="I50" i="2"/>
  <c r="I52" i="2" s="1"/>
  <c r="I55" i="2" s="1"/>
  <c r="J18" i="5" s="1"/>
  <c r="J5" i="5" s="1"/>
  <c r="J4" i="5" s="1"/>
  <c r="J2" i="5" s="1"/>
  <c r="I2" i="4" s="1"/>
  <c r="L5" i="5"/>
  <c r="L4" i="5" s="1"/>
  <c r="K5" i="5"/>
  <c r="K4" i="5" s="1"/>
  <c r="K2" i="5" s="1"/>
  <c r="J2" i="4" s="1"/>
  <c r="L41" i="5"/>
  <c r="L3" i="4"/>
  <c r="M3" i="5" s="1"/>
  <c r="H14" i="6"/>
  <c r="G23" i="6"/>
  <c r="G26" i="6" s="1"/>
  <c r="I4" i="4"/>
  <c r="E3" i="4"/>
  <c r="F3" i="5" s="1"/>
  <c r="I32" i="4"/>
  <c r="G3" i="4"/>
  <c r="H3" i="5" s="1"/>
  <c r="D32" i="2"/>
  <c r="K4" i="4"/>
  <c r="K3" i="4" s="1"/>
  <c r="L3" i="5" s="1"/>
  <c r="G3" i="1"/>
  <c r="F4" i="1"/>
  <c r="D3" i="1"/>
  <c r="D2" i="1"/>
  <c r="C2" i="1"/>
  <c r="D49" i="2"/>
  <c r="D31" i="2"/>
  <c r="E26" i="5"/>
  <c r="D4" i="4"/>
  <c r="D32" i="4"/>
  <c r="L2" i="5" l="1"/>
  <c r="K2" i="4" s="1"/>
  <c r="I3" i="4"/>
  <c r="J3" i="5" s="1"/>
  <c r="F27" i="1"/>
  <c r="H21" i="6"/>
  <c r="F3" i="1"/>
  <c r="D50" i="2"/>
  <c r="D3" i="4"/>
  <c r="E3" i="5" s="1"/>
  <c r="H23" i="6" l="1"/>
  <c r="H26" i="6" s="1"/>
  <c r="F23" i="1"/>
  <c r="F20" i="1" s="1"/>
  <c r="D52" i="2"/>
  <c r="D55" i="2" s="1"/>
  <c r="F19" i="1" l="1"/>
  <c r="G27" i="1"/>
  <c r="E18" i="5"/>
  <c r="G23" i="1" l="1"/>
  <c r="G20" i="1" s="1"/>
  <c r="F2" i="1"/>
  <c r="E5" i="5"/>
  <c r="E4" i="5" s="1"/>
  <c r="E2" i="5" s="1"/>
  <c r="D2" i="4" s="1"/>
  <c r="G19" i="1" l="1"/>
  <c r="G2" i="1" l="1"/>
</calcChain>
</file>

<file path=xl/sharedStrings.xml><?xml version="1.0" encoding="utf-8"?>
<sst xmlns="http://schemas.openxmlformats.org/spreadsheetml/2006/main" count="306" uniqueCount="170">
  <si>
    <t>A) ACTIVO NO CORRIENTE</t>
  </si>
  <si>
    <t>I. Inmovilizado intangible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</si>
  <si>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</si>
  <si>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</si>
  <si>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</si>
  <si>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</si>
  <si>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VI. Activos por impuesto diferido</t>
  </si>
  <si>
    <t>IV. Inversiones en empresas del grupo y asociadas a corto plazo</t>
  </si>
  <si>
    <t>V. Inversiones financieras a corto plazo</t>
  </si>
  <si>
    <t>VI. Periodificaciones</t>
  </si>
  <si>
    <t>VII. Efectivo y otros activos líquidos equivalentes</t>
  </si>
  <si>
    <t>A) PATRIMONIO NETO</t>
  </si>
  <si>
    <t>A-1) Fondos propios</t>
  </si>
  <si>
    <t>I. Capital</t>
  </si>
  <si>
    <t>II. Prima de emisión</t>
  </si>
  <si>
    <t>III. Reservas</t>
  </si>
  <si>
    <t>IV. (Acciones y participaciones en patrimonio propias)</t>
  </si>
  <si>
    <t>V. Resultados de ejercicios anteriores</t>
  </si>
  <si>
    <t>VI. Otras aportaciones de socios</t>
  </si>
  <si>
    <t xml:space="preserve">VII. Resultado del ejercicio </t>
  </si>
  <si>
    <t>VIII. (Dividendo a cuenta)</t>
  </si>
  <si>
    <t>IX. Otros instrumentos de patrimonio.</t>
  </si>
  <si>
    <t>A-2) Ajustes por cambio de valor</t>
  </si>
  <si>
    <t>I.  Instrumentos financieros disp.  para la venta.</t>
  </si>
  <si>
    <t>II. Operaciones de cobertura</t>
  </si>
  <si>
    <t>III. Otros</t>
  </si>
  <si>
    <t>A-3) Subvenciones, donaciones y legados recibidos</t>
  </si>
  <si>
    <t xml:space="preserve">B) PASIVO NO CORRIENTE </t>
  </si>
  <si>
    <t>I. Provisiones a largo plazo</t>
  </si>
  <si>
    <t>II. Deudas a largo plazo</t>
  </si>
  <si>
    <t>III. Deudas con empresas del grupo y asociadas a largo plazo</t>
  </si>
  <si>
    <t>IV. Pasivos por impuesto diferido</t>
  </si>
  <si>
    <t>V. Periodificación a largo plazo</t>
  </si>
  <si>
    <t xml:space="preserve">C) PASIVO CORRIENTE </t>
  </si>
  <si>
    <t>I. Pasivos vinculados con activos no corrientes mantenidos para la venta</t>
  </si>
  <si>
    <t>II. Provisiones a corto plazo</t>
  </si>
  <si>
    <t>III. Deudas a corto plazo</t>
  </si>
  <si>
    <t>IV. Deudas con empresas del grupo y asociadas a corto plazo</t>
  </si>
  <si>
    <t>V. Acreedores comerciales y otras cuentas a pagar</t>
  </si>
  <si>
    <t xml:space="preserve">A) OPERACIONES CONTINUADAS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</si>
  <si>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</si>
  <si>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</si>
  <si>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</si>
  <si>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</si>
  <si>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</si>
  <si>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</si>
  <si>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</si>
  <si>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 inmovilizado</t>
  </si>
  <si>
    <t>9. Imputación de subvenciones de capital y otras</t>
  </si>
  <si>
    <t>10. Excesos de provisiones</t>
  </si>
  <si>
    <t>11. Deterioro y enajenación del inmovilizado</t>
  </si>
  <si>
    <t>A.1) RESULTADO DE EXPLOTACIÓN (suma 1 a 11)</t>
  </si>
  <si>
    <t>12. Ingresos financieros</t>
  </si>
  <si>
    <t>13. Gastos financieros</t>
  </si>
  <si>
    <t>14. Variación de valor razonable en instrumentos financieros</t>
  </si>
  <si>
    <t>15. Diferencias de cambio</t>
  </si>
  <si>
    <t>16. Deterioro y resultado por enajenaciones de instrumentos financieros</t>
  </si>
  <si>
    <t>A.2) RESULTADO FINANCIERO (suma 12 a 16)</t>
  </si>
  <si>
    <t>A.2) RESULTADO ANTES DE IMPUESTOS (A.1 + A.2)</t>
  </si>
  <si>
    <t>17. Impuestos sobre beneficios</t>
  </si>
  <si>
    <t>A.4) RESULTADO DEL EJERCICIO PROCEDENTE DE OPERACIONES CONTINUADAS (A.3 + 17)</t>
  </si>
  <si>
    <t>B) OPERACIONES INTERRUMPIDAS</t>
  </si>
  <si>
    <t>18. Resultados de ejercicio procedentes de operaciones interrumpidas neto de impuestos</t>
  </si>
  <si>
    <t>A.5) RESULTADO DEL EJERCICIO (A.4 + 18)</t>
  </si>
  <si>
    <t xml:space="preserve">4. Fondo de comercio. </t>
  </si>
  <si>
    <t xml:space="preserve">5. Aplicaciones informáticas. </t>
  </si>
  <si>
    <t>6. Otro inmovilizado intangible.</t>
  </si>
  <si>
    <t>1. Investigación y desarrollo.</t>
  </si>
  <si>
    <t>2. Concesiones.</t>
  </si>
  <si>
    <t>3. Patentes, licencias, marcas y similares.</t>
  </si>
  <si>
    <t>B) ACTIVO CORRIENTE</t>
  </si>
  <si>
    <t>I. Activos no corrientes mantenidos para la venta</t>
  </si>
  <si>
    <t>II. Existencias</t>
  </si>
  <si>
    <t>III. Deudores comerciales y otras cuentas a cobrar</t>
  </si>
  <si>
    <t xml:space="preserve">1. Terrenos y construcciones. </t>
  </si>
  <si>
    <t xml:space="preserve">2. Instalaciones técnicas, maquinaria, utillaje, mobiliario y otro inmovilizado material. </t>
  </si>
  <si>
    <t>3. Inmovilizado en curso y anticipos.</t>
  </si>
  <si>
    <t xml:space="preserve">1. Terrenos. </t>
  </si>
  <si>
    <t>2. Construcciones.</t>
  </si>
  <si>
    <t xml:space="preserve">1. Instrumentos de patrimonio. </t>
  </si>
  <si>
    <t xml:space="preserve">2. Créditos a Empresas. </t>
  </si>
  <si>
    <t xml:space="preserve">3. Valores representativos de deuda. </t>
  </si>
  <si>
    <t xml:space="preserve">4. Derivados. </t>
  </si>
  <si>
    <t>5. Otros activos financieros.</t>
  </si>
  <si>
    <t xml:space="preserve">2. Créditos a terceros. </t>
  </si>
  <si>
    <t xml:space="preserve">1. Comerciales. </t>
  </si>
  <si>
    <t xml:space="preserve">2. Materias primas y otros aprovisionamientos. </t>
  </si>
  <si>
    <t xml:space="preserve">3. Productos en curso. </t>
  </si>
  <si>
    <t xml:space="preserve">4. Productos terminados. </t>
  </si>
  <si>
    <t xml:space="preserve">5. Subproductos, residuos y materiales recuperados. </t>
  </si>
  <si>
    <t>6. Anticipos a proveedores.</t>
  </si>
  <si>
    <t xml:space="preserve">1. Clientes por ventas y prestaciones de servicios. </t>
  </si>
  <si>
    <t xml:space="preserve">2. Clientes, empresas del grupo y asociadas. </t>
  </si>
  <si>
    <t xml:space="preserve">3. Deudores varios. </t>
  </si>
  <si>
    <t xml:space="preserve">4. Personal. </t>
  </si>
  <si>
    <t xml:space="preserve">5. Activos por impuesto corriente. </t>
  </si>
  <si>
    <t xml:space="preserve">6. Otros créditos con las Administraciones Públicas. </t>
  </si>
  <si>
    <t>7. Accionistas (socios) por desembolsos exigidos.</t>
  </si>
  <si>
    <t xml:space="preserve">2. Créditos a empresas. </t>
  </si>
  <si>
    <t xml:space="preserve">1. Tesorería. </t>
  </si>
  <si>
    <t>2. Otros activos líquidos equivalentes.</t>
  </si>
  <si>
    <t xml:space="preserve">1. Capital escriturado. </t>
  </si>
  <si>
    <t>2. Capital no exigido.</t>
  </si>
  <si>
    <t xml:space="preserve">1. Legal y estatutarias. </t>
  </si>
  <si>
    <t>2. Otras reservas.</t>
  </si>
  <si>
    <t xml:space="preserve">1. Remanente (+). </t>
  </si>
  <si>
    <t>2. Resultados negativos de ejercicios anteriores.</t>
  </si>
  <si>
    <t xml:space="preserve">1. Obligaciones por prestaciones a largo plazo al personal. </t>
  </si>
  <si>
    <t xml:space="preserve">2. Actuaciones medioambientales. </t>
  </si>
  <si>
    <t xml:space="preserve">3. Provisiones por reestructuración. </t>
  </si>
  <si>
    <t>4. Otras provisiones.</t>
  </si>
  <si>
    <t xml:space="preserve">1. Obligaciones y otros valores negociables. </t>
  </si>
  <si>
    <t xml:space="preserve">2. Deuda con entidades de crédito. </t>
  </si>
  <si>
    <t xml:space="preserve">3. Acreedores por arrendamiento financiero. </t>
  </si>
  <si>
    <t>5. Otros pasivos financieros.</t>
  </si>
  <si>
    <t>3. Acreedores por arrendamiento financiero.</t>
  </si>
  <si>
    <t xml:space="preserve">1. Proveedores. </t>
  </si>
  <si>
    <t xml:space="preserve">2. Proveedores, empresas del grupo y asociadas. </t>
  </si>
  <si>
    <t xml:space="preserve">3. Acreedores varios. </t>
  </si>
  <si>
    <t xml:space="preserve">4. Personal (remuneraciones pendientes de pago). </t>
  </si>
  <si>
    <t xml:space="preserve">5. Pasivos por impuesto corriente. </t>
  </si>
  <si>
    <t xml:space="preserve">6. Otras deudas con las Administaciones Públicas. </t>
  </si>
  <si>
    <t>7. Anticipos de clientes.</t>
  </si>
  <si>
    <t>TOTAL ACTIVO</t>
  </si>
  <si>
    <t>TOTAL PATRIMONIO NETO Y PASIVO</t>
  </si>
  <si>
    <t xml:space="preserve">   A-1) Fondos propios</t>
  </si>
  <si>
    <t xml:space="preserve">   A-2) Ajustes por cambio de valor</t>
  </si>
  <si>
    <t xml:space="preserve">   A-3) Subvenciones, donaciones y legados recibidos</t>
  </si>
  <si>
    <t xml:space="preserve">a) Ventas. </t>
  </si>
  <si>
    <t>b) Prestaciones de servicios.</t>
  </si>
  <si>
    <t xml:space="preserve">a) Consumo de mercaderías. </t>
  </si>
  <si>
    <t xml:space="preserve">b) Consumo de materias primas y otras materias consumibles. </t>
  </si>
  <si>
    <t xml:space="preserve">c) Trabajos realizados por otras empresas. </t>
  </si>
  <si>
    <t>d) Deterioro de mercaderías, materias primas y otros aprovisionamientos.</t>
  </si>
  <si>
    <t xml:space="preserve">a) Ingresos accesorios y otros de gestión corriente. </t>
  </si>
  <si>
    <t>b) Subvenciones de explotación incorporadas al resultado del ejercicio.</t>
  </si>
  <si>
    <t xml:space="preserve">a) Sueldos, salarios y asimilados. </t>
  </si>
  <si>
    <t xml:space="preserve">b) Cargas sociales. </t>
  </si>
  <si>
    <t>c) Provisiones.</t>
  </si>
  <si>
    <t xml:space="preserve">a) Servicios exteriores. </t>
  </si>
  <si>
    <t xml:space="preserve">b) Tributos. </t>
  </si>
  <si>
    <t xml:space="preserve">c) Pérdidas, deterioro y variación de provisiones por operaciones comerciales. </t>
  </si>
  <si>
    <t>d) Otros gastos de gestión corriente.</t>
  </si>
  <si>
    <t xml:space="preserve">a) Deterioro y pérdidas. </t>
  </si>
  <si>
    <t>b) Resultados por enajenaciones y otras.</t>
  </si>
  <si>
    <t xml:space="preserve">a) Por deudas con empresas del grupo y asociadas. </t>
  </si>
  <si>
    <t>b) Por deudas con terceros</t>
  </si>
  <si>
    <t xml:space="preserve">a) Cartera de negociación y otros. </t>
  </si>
  <si>
    <t>b) Imputación al resultado del ejercicio por activos financieros disponibles para la venta</t>
  </si>
  <si>
    <t xml:space="preserve">a) Deterioros y pérdidas. </t>
  </si>
  <si>
    <t>b) Resultados por enajenaciones y otras</t>
  </si>
  <si>
    <t>a) De participaciones en instrumentos de patrimonio</t>
  </si>
  <si>
    <t xml:space="preserve">b) De valores negociables y de créditos del activo inmovilizado </t>
  </si>
  <si>
    <t xml:space="preserve">     (1) en empresas del grupo</t>
  </si>
  <si>
    <t xml:space="preserve">     (2) en terceros</t>
  </si>
  <si>
    <t xml:space="preserve">     (1) de empresas del grupo</t>
  </si>
  <si>
    <t xml:space="preserve">     (2) de terceros</t>
  </si>
  <si>
    <t>Las columnas C y D de Balances resumidos se corresponden con Telefónica, E y F con Vodafone</t>
  </si>
  <si>
    <t>Comparación: Ingresos de explotación - Últ. año disp. - 11 empresas</t>
  </si>
  <si>
    <t xml:space="preserve"> </t>
  </si>
  <si>
    <r>
      <t>Grupo:</t>
    </r>
    <r>
      <rPr>
        <sz val="9"/>
        <color rgb="FF003366"/>
        <rFont val="Verdana"/>
        <family val="2"/>
      </rPr>
      <t xml:space="preserve"> 10 empresas más próximas de acuerdo a Ingresos de explotación para el último año disponible entre el grupo estándar</t>
    </r>
  </si>
  <si>
    <t>Comparación: Total Activo - Últ. año disp. - 11 empresas</t>
  </si>
  <si>
    <t>Comparación: Rentabilidad económica (%)</t>
  </si>
  <si>
    <t>Últ. año disp. - 11 empresas</t>
  </si>
  <si>
    <t>Comparación: Rentabilidad financiera (%)</t>
  </si>
  <si>
    <t>Comparación: Liquidez general - Últ. año disp. - 11 empresas</t>
  </si>
  <si>
    <t>Comparación: Endeudamiento (%) - Últ. año disp. - 11 empresas</t>
  </si>
  <si>
    <t>Las columnas H e I de Balances resumidos se corresponden con El Corte Inglés, J y K con Mercadona</t>
  </si>
  <si>
    <t>Comparación: Result. ordinarios antes Impuestos</t>
  </si>
  <si>
    <t>© Diego José Pedregal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</si>
</sst>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3366"/>
      <name val="Verdana"/>
      <family val="2"/>
    </font>
    <font>
      <sz val="8.5"/>
      <color rgb="FF333333"/>
      <name val="Verdana"/>
      <family val="2"/>
    </font>
    <font>
      <sz val="9"/>
      <color rgb="FF003366"/>
      <name val="Verdana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8492AC"/>
      </bottom>
      <diagonal/>
    </border>
  </borders>
  <cellStyleXfs count="2">
    <xf numFmtId="0" fontId="0" fillId="0" borderId="0"/>
    <xf numFmtId="0" fontId="7" fillId="0" borderId="0"/>
  </cellStyleXfs>
  <cellXfs count="109">
    <xf numFmtId="0" fontId="0" fillId="0" borderId="0" xfId="0"/>
    <xf numFmtId="4" fontId="0" fillId="0" borderId="0" xfId="0" applyNumberFormat="1" applyProtection="1">
      <protection hidden="1"/>
    </xf>
    <xf numFmtId="4" fontId="1" fillId="0" borderId="0" xfId="0" applyNumberFormat="1" applyFont="1" applyProtection="1">
      <protection hidden="1"/>
    </xf>
    <xf numFmtId="4" fontId="1" fillId="3" borderId="0" xfId="0" applyNumberFormat="1" applyFont="1" applyFill="1" applyProtection="1">
      <protection hidden="1"/>
    </xf>
    <xf numFmtId="4" fontId="2" fillId="3" borderId="0" xfId="0" applyNumberFormat="1" applyFont="1" applyFill="1" applyProtection="1">
      <protection hidden="1"/>
    </xf>
    <xf numFmtId="4" fontId="1" fillId="0" borderId="0" xfId="0" applyNumberFormat="1" applyFont="1" applyProtection="1">
      <protection locked="0" hidden="1"/>
    </xf>
    <xf numFmtId="4" fontId="2" fillId="3" borderId="0" xfId="0" applyNumberFormat="1" applyFont="1" applyFill="1" applyAlignment="1" applyProtection="1">
      <alignment wrapText="1"/>
      <protection hidden="1"/>
    </xf>
    <xf numFmtId="4" fontId="1" fillId="2" borderId="0" xfId="0" applyNumberFormat="1" applyFont="1" applyFill="1" applyProtection="1">
      <protection hidden="1"/>
    </xf>
    <xf numFmtId="4" fontId="2" fillId="2" borderId="0" xfId="0" applyNumberFormat="1" applyFont="1" applyFill="1" applyProtection="1">
      <protection hidden="1"/>
    </xf>
    <xf numFmtId="4" fontId="2" fillId="2" borderId="0" xfId="0" applyNumberFormat="1" applyFont="1" applyFill="1" applyAlignment="1" applyProtection="1">
      <alignment wrapText="1"/>
      <protection hidden="1"/>
    </xf>
    <xf numFmtId="4" fontId="2" fillId="0" borderId="0" xfId="0" applyNumberFormat="1" applyFont="1" applyProtection="1">
      <protection hidden="1"/>
    </xf>
    <xf numFmtId="4" fontId="1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Protection="1">
      <protection locked="0" hidden="1"/>
    </xf>
    <xf numFmtId="4" fontId="0" fillId="0" borderId="0" xfId="0" applyNumberFormat="1" applyAlignment="1" applyProtection="1">
      <alignment wrapText="1"/>
      <protection hidden="1"/>
    </xf>
    <xf numFmtId="4" fontId="3" fillId="4" borderId="0" xfId="0" applyNumberFormat="1" applyFont="1" applyFill="1" applyProtection="1">
      <protection hidden="1"/>
    </xf>
    <xf numFmtId="4" fontId="3" fillId="4" borderId="1" xfId="0" applyNumberFormat="1" applyFont="1" applyFill="1" applyBorder="1" applyProtection="1">
      <protection hidden="1"/>
    </xf>
    <xf numFmtId="4" fontId="1" fillId="3" borderId="1" xfId="0" applyNumberFormat="1" applyFont="1" applyFill="1" applyBorder="1" applyProtection="1">
      <protection hidden="1"/>
    </xf>
    <xf numFmtId="4" fontId="2" fillId="3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locked="0" hidden="1"/>
    </xf>
    <xf numFmtId="4" fontId="1" fillId="2" borderId="1" xfId="0" applyNumberFormat="1" applyFont="1" applyFill="1" applyBorder="1" applyProtection="1">
      <protection hidden="1"/>
    </xf>
    <xf numFmtId="4" fontId="2" fillId="2" borderId="1" xfId="0" applyNumberFormat="1" applyFont="1" applyFill="1" applyBorder="1" applyProtection="1">
      <protection hidden="1"/>
    </xf>
    <xf numFmtId="4" fontId="1" fillId="3" borderId="2" xfId="0" applyNumberFormat="1" applyFont="1" applyFill="1" applyBorder="1" applyProtection="1">
      <protection hidden="1"/>
    </xf>
    <xf numFmtId="4" fontId="2" fillId="3" borderId="2" xfId="0" applyNumberFormat="1" applyFont="1" applyFill="1" applyBorder="1" applyProtection="1">
      <protection hidden="1"/>
    </xf>
    <xf numFmtId="4" fontId="1" fillId="0" borderId="2" xfId="0" applyNumberFormat="1" applyFont="1" applyBorder="1" applyProtection="1">
      <protection locked="0" hidden="1"/>
    </xf>
    <xf numFmtId="0" fontId="5" fillId="5" borderId="1" xfId="0" applyNumberFormat="1" applyFont="1" applyFill="1" applyBorder="1" applyProtection="1"/>
    <xf numFmtId="0" fontId="5" fillId="5" borderId="1" xfId="0" applyNumberFormat="1" applyFont="1" applyFill="1" applyBorder="1" applyProtection="1">
      <protection locked="0"/>
    </xf>
    <xf numFmtId="4" fontId="3" fillId="5" borderId="1" xfId="0" applyNumberFormat="1" applyFont="1" applyFill="1" applyBorder="1" applyProtection="1">
      <protection hidden="1"/>
    </xf>
    <xf numFmtId="4" fontId="0" fillId="4" borderId="0" xfId="0" applyNumberFormat="1" applyFill="1" applyProtection="1">
      <protection hidden="1"/>
    </xf>
    <xf numFmtId="4" fontId="0" fillId="4" borderId="1" xfId="0" applyNumberFormat="1" applyFill="1" applyBorder="1" applyProtection="1">
      <protection hidden="1"/>
    </xf>
    <xf numFmtId="4" fontId="3" fillId="3" borderId="3" xfId="0" applyNumberFormat="1" applyFont="1" applyFill="1" applyBorder="1" applyProtection="1">
      <protection hidden="1"/>
    </xf>
    <xf numFmtId="4" fontId="3" fillId="0" borderId="3" xfId="0" applyNumberFormat="1" applyFont="1" applyBorder="1" applyProtection="1">
      <protection hidden="1"/>
    </xf>
    <xf numFmtId="4" fontId="0" fillId="0" borderId="3" xfId="0" applyNumberFormat="1" applyBorder="1" applyProtection="1">
      <protection hidden="1"/>
    </xf>
    <xf numFmtId="4" fontId="3" fillId="2" borderId="3" xfId="0" applyNumberFormat="1" applyFont="1" applyFill="1" applyBorder="1" applyProtection="1">
      <protection hidden="1"/>
    </xf>
    <xf numFmtId="4" fontId="3" fillId="3" borderId="2" xfId="0" applyNumberFormat="1" applyFont="1" applyFill="1" applyBorder="1" applyProtection="1">
      <protection hidden="1"/>
    </xf>
    <xf numFmtId="4" fontId="3" fillId="0" borderId="2" xfId="0" applyNumberFormat="1" applyFont="1" applyBorder="1" applyProtection="1">
      <protection hidden="1"/>
    </xf>
    <xf numFmtId="4" fontId="0" fillId="0" borderId="2" xfId="0" applyNumberFormat="1" applyBorder="1" applyProtection="1">
      <protection hidden="1"/>
    </xf>
    <xf numFmtId="4" fontId="3" fillId="2" borderId="2" xfId="0" applyNumberFormat="1" applyFont="1" applyFill="1" applyBorder="1" applyProtection="1">
      <protection hidden="1"/>
    </xf>
    <xf numFmtId="4" fontId="4" fillId="2" borderId="2" xfId="0" applyNumberFormat="1" applyFont="1" applyFill="1" applyBorder="1" applyProtection="1">
      <protection hidden="1"/>
    </xf>
    <xf numFmtId="4" fontId="4" fillId="0" borderId="2" xfId="0" applyNumberFormat="1" applyFont="1" applyBorder="1" applyProtection="1">
      <protection hidden="1"/>
    </xf>
    <xf numFmtId="4" fontId="1" fillId="2" borderId="2" xfId="0" applyNumberFormat="1" applyFont="1" applyFill="1" applyBorder="1" applyProtection="1">
      <protection hidden="1"/>
    </xf>
    <xf numFmtId="4" fontId="2" fillId="2" borderId="2" xfId="0" applyNumberFormat="1" applyFont="1" applyFill="1" applyBorder="1" applyProtection="1">
      <protection hidden="1"/>
    </xf>
    <xf numFmtId="0" fontId="5" fillId="5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hidden="1"/>
    </xf>
    <xf numFmtId="4" fontId="1" fillId="0" borderId="2" xfId="0" applyNumberFormat="1" applyFont="1" applyBorder="1" applyProtection="1">
      <protection hidden="1"/>
    </xf>
    <xf numFmtId="4" fontId="2" fillId="0" borderId="2" xfId="0" applyNumberFormat="1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locked="0" hidden="1"/>
    </xf>
    <xf numFmtId="0" fontId="5" fillId="5" borderId="1" xfId="0" applyNumberFormat="1" applyFont="1" applyFill="1" applyBorder="1" applyAlignment="1" applyProtection="1">
      <alignment wrapText="1"/>
      <protection hidden="1"/>
    </xf>
    <xf numFmtId="4" fontId="3" fillId="0" borderId="5" xfId="0" applyNumberFormat="1" applyFont="1" applyBorder="1" applyProtection="1">
      <protection hidden="1"/>
    </xf>
    <xf numFmtId="4" fontId="3" fillId="0" borderId="2" xfId="0" applyNumberFormat="1" applyFont="1" applyBorder="1" applyProtection="1">
      <protection locked="0" hidden="1"/>
    </xf>
    <xf numFmtId="4" fontId="2" fillId="0" borderId="2" xfId="0" applyNumberFormat="1" applyFont="1" applyBorder="1" applyProtection="1">
      <protection locked="0" hidden="1"/>
    </xf>
    <xf numFmtId="4" fontId="3" fillId="5" borderId="3" xfId="0" applyNumberFormat="1" applyFont="1" applyFill="1" applyBorder="1" applyProtection="1">
      <protection hidden="1"/>
    </xf>
    <xf numFmtId="4" fontId="3" fillId="5" borderId="5" xfId="0" applyNumberFormat="1" applyFont="1" applyFill="1" applyBorder="1" applyProtection="1">
      <protection hidden="1"/>
    </xf>
    <xf numFmtId="4" fontId="3" fillId="5" borderId="2" xfId="0" applyNumberFormat="1" applyFont="1" applyFill="1" applyBorder="1" applyProtection="1">
      <protection hidden="1"/>
    </xf>
    <xf numFmtId="4" fontId="3" fillId="5" borderId="1" xfId="0" applyNumberFormat="1" applyFont="1" applyFill="1" applyBorder="1" applyAlignment="1" applyProtection="1">
      <alignment wrapText="1"/>
      <protection hidden="1"/>
    </xf>
    <xf numFmtId="4" fontId="4" fillId="5" borderId="3" xfId="0" applyNumberFormat="1" applyFont="1" applyFill="1" applyBorder="1" applyProtection="1">
      <protection hidden="1"/>
    </xf>
    <xf numFmtId="4" fontId="1" fillId="0" borderId="2" xfId="0" applyNumberFormat="1" applyFont="1" applyBorder="1" applyAlignment="1" applyProtection="1">
      <alignment wrapText="1"/>
      <protection hidden="1"/>
    </xf>
    <xf numFmtId="4" fontId="3" fillId="5" borderId="2" xfId="0" applyNumberFormat="1" applyFont="1" applyFill="1" applyBorder="1" applyAlignment="1" applyProtection="1">
      <alignment wrapText="1"/>
      <protection hidden="1"/>
    </xf>
    <xf numFmtId="4" fontId="3" fillId="5" borderId="5" xfId="0" applyNumberFormat="1" applyFont="1" applyFill="1" applyBorder="1" applyAlignment="1" applyProtection="1">
      <alignment wrapText="1"/>
      <protection hidden="1"/>
    </xf>
    <xf numFmtId="4" fontId="1" fillId="0" borderId="5" xfId="0" applyNumberFormat="1" applyFont="1" applyBorder="1" applyProtection="1">
      <protection hidden="1"/>
    </xf>
    <xf numFmtId="4" fontId="1" fillId="0" borderId="5" xfId="0" applyNumberFormat="1" applyFont="1" applyBorder="1" applyProtection="1">
      <protection locked="0" hidden="1"/>
    </xf>
    <xf numFmtId="4" fontId="3" fillId="5" borderId="5" xfId="0" applyNumberFormat="1" applyFont="1" applyFill="1" applyBorder="1" applyAlignment="1" applyProtection="1">
      <alignment wrapText="1"/>
      <protection hidden="1"/>
    </xf>
    <xf numFmtId="4" fontId="1" fillId="0" borderId="0" xfId="0" applyNumberFormat="1" applyFont="1" applyAlignment="1" applyProtection="1">
      <alignment horizontal="right"/>
      <protection locked="0" hidden="1"/>
    </xf>
    <xf numFmtId="4" fontId="3" fillId="5" borderId="2" xfId="0" applyNumberFormat="1" applyFont="1" applyFill="1" applyBorder="1" applyAlignment="1" applyProtection="1">
      <alignment horizontal="right"/>
      <protection hidden="1"/>
    </xf>
    <xf numFmtId="4" fontId="3" fillId="5" borderId="5" xfId="0" applyNumberFormat="1" applyFont="1" applyFill="1" applyBorder="1" applyAlignment="1" applyProtection="1">
      <alignment horizontal="right"/>
      <protection hidden="1"/>
    </xf>
    <xf numFmtId="4" fontId="1" fillId="0" borderId="5" xfId="0" applyNumberFormat="1" applyFont="1" applyBorder="1" applyAlignment="1" applyProtection="1">
      <alignment horizontal="right"/>
      <protection locked="0" hidden="1"/>
    </xf>
    <xf numFmtId="4" fontId="3" fillId="5" borderId="1" xfId="0" applyNumberFormat="1" applyFont="1" applyFill="1" applyBorder="1" applyAlignment="1" applyProtection="1">
      <alignment horizontal="right"/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2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locked="0" hidden="1"/>
    </xf>
    <xf numFmtId="4" fontId="1" fillId="0" borderId="2" xfId="0" applyNumberFormat="1" applyFont="1" applyBorder="1" applyAlignment="1" applyProtection="1">
      <alignment horizontal="right"/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2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1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2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1" xfId="0" applyNumberFormat="1" applyFont="1" applyBorder="1" applyProtection="1">
      <protection locked="0" hidden="1"/>
    </xf>
    <xf numFmtId="4" fontId="3" fillId="2" borderId="2" xfId="0" applyNumberFormat="1" applyFont="1" applyFill="1" applyBorder="1" applyProtection="1">
      <protection hidden="1"/>
    </xf>
    <xf numFmtId="4" fontId="1" fillId="0" borderId="2" xfId="0" applyNumberFormat="1" applyFont="1" applyBorder="1" applyProtection="1">
      <protection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hidden="1"/>
    </xf>
    <xf numFmtId="4" fontId="1" fillId="0" borderId="0" xfId="0" applyNumberFormat="1" applyFont="1" applyProtection="1">
      <protection hidden="1"/>
    </xf>
    <xf numFmtId="4" fontId="1" fillId="0" borderId="5" xfId="0" applyNumberFormat="1" applyFont="1" applyBorder="1" applyProtection="1">
      <protection locked="0" hidden="1"/>
    </xf>
    <xf numFmtId="0" fontId="0" fillId="0" borderId="0" xfId="0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6" borderId="6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8" fillId="6" borderId="6" xfId="0" applyFont="1" applyFill="1" applyBorder="1" applyAlignment="1">
      <alignment vertical="top"/>
    </xf>
    <xf numFmtId="0" fontId="8" fillId="6" borderId="0" xfId="0" applyFont="1" applyFill="1" applyAlignment="1">
      <alignment vertical="top"/>
    </xf>
    <xf numFmtId="4" fontId="3" fillId="5" borderId="3" xfId="0" applyNumberFormat="1" applyFont="1" applyFill="1" applyBorder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Alignment="1" applyProtection="1">
      <alignment horizontal="left" wrapText="1"/>
      <protection hidden="1"/>
    </xf>
    <xf numFmtId="4" fontId="3" fillId="5" borderId="5" xfId="0" applyNumberFormat="1" applyFont="1" applyFill="1" applyBorder="1" applyAlignment="1" applyProtection="1">
      <alignment wrapText="1"/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0" fontId="11" fillId="0" borderId="0" xfId="0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704850</xdr:colOff>
      <xdr:row>25</xdr:row>
      <xdr:rowOff>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0490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9</xdr:col>
      <xdr:colOff>704850</xdr:colOff>
      <xdr:row>49</xdr:row>
      <xdr:rowOff>0</xdr:rowOff>
    </xdr:to>
    <xdr:pic>
      <xdr:nvPicPr>
        <xdr:cNvPr id="3" name="2 Imagen" descr="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9</xdr:col>
      <xdr:colOff>704850</xdr:colOff>
      <xdr:row>73</xdr:row>
      <xdr:rowOff>0</xdr:rowOff>
    </xdr:to>
    <xdr:pic>
      <xdr:nvPicPr>
        <xdr:cNvPr id="4" name="3 Imagen" descr=" 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6795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9</xdr:col>
      <xdr:colOff>704850</xdr:colOff>
      <xdr:row>97</xdr:row>
      <xdr:rowOff>0</xdr:rowOff>
    </xdr:to>
    <xdr:pic>
      <xdr:nvPicPr>
        <xdr:cNvPr id="5" name="4 Imagen" descr=" 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4947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9</xdr:col>
      <xdr:colOff>704850</xdr:colOff>
      <xdr:row>121</xdr:row>
      <xdr:rowOff>0</xdr:rowOff>
    </xdr:to>
    <xdr:pic>
      <xdr:nvPicPr>
        <xdr:cNvPr id="6" name="5 Imagen" descr=" 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9</xdr:col>
      <xdr:colOff>704850</xdr:colOff>
      <xdr:row>145</xdr:row>
      <xdr:rowOff>0</xdr:rowOff>
    </xdr:to>
    <xdr:pic>
      <xdr:nvPicPr>
        <xdr:cNvPr id="7" name="6 Imagen" descr=" 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01252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704850</xdr:colOff>
      <xdr:row>25</xdr:row>
      <xdr:rowOff>0</xdr:rowOff>
    </xdr:to>
    <xdr:pic>
      <xdr:nvPicPr>
        <xdr:cNvPr id="4097" name="Picture 1" descr=" 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10490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9</xdr:col>
      <xdr:colOff>704850</xdr:colOff>
      <xdr:row>49</xdr:row>
      <xdr:rowOff>0</xdr:rowOff>
    </xdr:to>
    <xdr:pic>
      <xdr:nvPicPr>
        <xdr:cNvPr id="4098" name="Picture 2" descr=" 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568642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9</xdr:col>
      <xdr:colOff>704850</xdr:colOff>
      <xdr:row>72</xdr:row>
      <xdr:rowOff>0</xdr:rowOff>
    </xdr:to>
    <xdr:pic>
      <xdr:nvPicPr>
        <xdr:cNvPr id="4099" name="Picture 3" descr=" ">
          <a:extLst>
            <a:ext uri="{FF2B5EF4-FFF2-40B4-BE49-F238E27FC236}">
              <a16:creationId xmlns:a16="http://schemas.microsoft.com/office/drawing/2014/main" id="{00000000-0008-0000-0700-000003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1007745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9</xdr:col>
      <xdr:colOff>704850</xdr:colOff>
      <xdr:row>96</xdr:row>
      <xdr:rowOff>0</xdr:rowOff>
    </xdr:to>
    <xdr:pic>
      <xdr:nvPicPr>
        <xdr:cNvPr id="4100" name="Picture 4" descr=" 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0" y="1465897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9</xdr:col>
      <xdr:colOff>704850</xdr:colOff>
      <xdr:row>120</xdr:row>
      <xdr:rowOff>0</xdr:rowOff>
    </xdr:to>
    <xdr:pic>
      <xdr:nvPicPr>
        <xdr:cNvPr id="4101" name="Picture 5" descr=" ">
          <a:extLst>
            <a:ext uri="{FF2B5EF4-FFF2-40B4-BE49-F238E27FC236}">
              <a16:creationId xmlns:a16="http://schemas.microsoft.com/office/drawing/2014/main" id="{00000000-0008-0000-0700-000005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0" y="1924050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9</xdr:col>
      <xdr:colOff>704850</xdr:colOff>
      <xdr:row>144</xdr:row>
      <xdr:rowOff>0</xdr:rowOff>
    </xdr:to>
    <xdr:pic>
      <xdr:nvPicPr>
        <xdr:cNvPr id="4102" name="Picture 6" descr=" 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2000" y="2382202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9</xdr:col>
      <xdr:colOff>704850</xdr:colOff>
      <xdr:row>168</xdr:row>
      <xdr:rowOff>0</xdr:rowOff>
    </xdr:to>
    <xdr:pic>
      <xdr:nvPicPr>
        <xdr:cNvPr id="4103" name="Picture 7" descr=" ">
          <a:extLst>
            <a:ext uri="{FF2B5EF4-FFF2-40B4-BE49-F238E27FC236}">
              <a16:creationId xmlns:a16="http://schemas.microsoft.com/office/drawing/2014/main" id="{00000000-0008-0000-0700-000007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2000" y="2840355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baseColWidth="10" defaultRowHeight="15" x14ac:dyDescent="0.25"/>
  <cols>
    <col min="1" max="1" width="4.5703125" style="1" customWidth="1"/>
    <col min="2" max="2" width="54.7109375" style="1" customWidth="1"/>
    <col min="3" max="26" width="18.7109375" style="1" customWidth="1"/>
    <col min="27" max="16384" width="11.42578125" style="1"/>
  </cols>
  <sheetData>
    <row r="1" spans="1:26" s="25" customFormat="1" ht="24" thickBot="1" x14ac:dyDescent="0.4">
      <c r="A1" s="24"/>
      <c r="C1" s="25">
        <v>2012</v>
      </c>
      <c r="D1" s="25">
        <v>2006</v>
      </c>
      <c r="F1" s="25">
        <v>2012</v>
      </c>
      <c r="G1" s="25">
        <v>2006</v>
      </c>
    </row>
    <row r="2" spans="1:26" s="27" customFormat="1" ht="19.5" thickTop="1" x14ac:dyDescent="0.3">
      <c r="A2" s="14" t="s">
        <v>124</v>
      </c>
      <c r="B2" s="14"/>
      <c r="C2" s="14">
        <f t="shared" ref="C2:U2" si="0">IF(C1="","",C19+C35+C41)</f>
        <v>4652.5879999999997</v>
      </c>
      <c r="D2" s="14">
        <f t="shared" si="0"/>
        <v>6874.6100000000006</v>
      </c>
      <c r="E2" s="14" t="str">
        <f t="shared" si="0"/>
        <v/>
      </c>
      <c r="F2" s="14">
        <f t="shared" si="0"/>
        <v>18205.923999999999</v>
      </c>
      <c r="G2" s="14">
        <f t="shared" si="0"/>
        <v>13433.855</v>
      </c>
      <c r="H2" s="14" t="str">
        <f t="shared" si="0"/>
        <v/>
      </c>
      <c r="I2" s="14" t="str">
        <f t="shared" si="0"/>
        <v/>
      </c>
      <c r="J2" s="14" t="str">
        <f t="shared" si="0"/>
        <v/>
      </c>
      <c r="K2" s="14" t="str">
        <f t="shared" si="0"/>
        <v/>
      </c>
      <c r="L2" s="14" t="str">
        <f t="shared" si="0"/>
        <v/>
      </c>
      <c r="M2" s="14" t="str">
        <f t="shared" si="0"/>
        <v/>
      </c>
      <c r="N2" s="14" t="str">
        <f t="shared" si="0"/>
        <v/>
      </c>
      <c r="O2" s="14" t="str">
        <f t="shared" si="0"/>
        <v/>
      </c>
      <c r="P2" s="14" t="str">
        <f t="shared" si="0"/>
        <v/>
      </c>
      <c r="Q2" s="14" t="str">
        <f t="shared" si="0"/>
        <v/>
      </c>
      <c r="R2" s="14" t="str">
        <f t="shared" si="0"/>
        <v/>
      </c>
      <c r="S2" s="14" t="str">
        <f t="shared" si="0"/>
        <v/>
      </c>
      <c r="T2" s="14" t="str">
        <f t="shared" si="0"/>
        <v/>
      </c>
      <c r="U2" s="14" t="str">
        <f t="shared" si="0"/>
        <v/>
      </c>
      <c r="Z2" s="27" t="s">
        <v>169</v>
      </c>
    </row>
    <row r="3" spans="1:26" s="28" customFormat="1" ht="19.5" thickBot="1" x14ac:dyDescent="0.35">
      <c r="A3" s="15" t="s">
        <v>123</v>
      </c>
      <c r="B3" s="15"/>
      <c r="C3" s="15">
        <f t="shared" ref="C3:U3" si="1">IF(C1="","",C4+C11)</f>
        <v>4652.5889999999999</v>
      </c>
      <c r="D3" s="15">
        <f t="shared" si="1"/>
        <v>6874.6100000000006</v>
      </c>
      <c r="E3" s="15" t="str">
        <f t="shared" si="1"/>
        <v/>
      </c>
      <c r="F3" s="15">
        <f t="shared" si="1"/>
        <v>18205.923999999999</v>
      </c>
      <c r="G3" s="15">
        <f t="shared" si="1"/>
        <v>13433.855000000001</v>
      </c>
      <c r="H3" s="15" t="str">
        <f t="shared" si="1"/>
        <v/>
      </c>
      <c r="I3" s="15" t="str">
        <f t="shared" si="1"/>
        <v/>
      </c>
      <c r="J3" s="15" t="str">
        <f t="shared" si="1"/>
        <v/>
      </c>
      <c r="K3" s="15" t="str">
        <f t="shared" si="1"/>
        <v/>
      </c>
      <c r="L3" s="15" t="str">
        <f t="shared" si="1"/>
        <v/>
      </c>
      <c r="M3" s="15" t="str">
        <f t="shared" si="1"/>
        <v/>
      </c>
      <c r="N3" s="15" t="str">
        <f t="shared" si="1"/>
        <v/>
      </c>
      <c r="O3" s="15" t="str">
        <f t="shared" si="1"/>
        <v/>
      </c>
      <c r="P3" s="15" t="str">
        <f t="shared" si="1"/>
        <v/>
      </c>
      <c r="Q3" s="15" t="str">
        <f t="shared" si="1"/>
        <v/>
      </c>
      <c r="R3" s="15" t="str">
        <f t="shared" si="1"/>
        <v/>
      </c>
      <c r="S3" s="15" t="str">
        <f t="shared" si="1"/>
        <v/>
      </c>
      <c r="T3" s="15" t="str">
        <f t="shared" si="1"/>
        <v/>
      </c>
      <c r="U3" s="15" t="str">
        <f t="shared" si="1"/>
        <v/>
      </c>
    </row>
    <row r="4" spans="1:26" s="31" customFormat="1" ht="19.5" thickTop="1" x14ac:dyDescent="0.3">
      <c r="A4" s="29" t="s">
        <v>0</v>
      </c>
      <c r="B4" s="29"/>
      <c r="C4" s="30">
        <f t="shared" ref="C4:U4" si="2">IF(C1="","",C5+C6+C7+C8+C9+C10)</f>
        <v>3195.7179999999998</v>
      </c>
      <c r="D4" s="30">
        <f t="shared" si="2"/>
        <v>3006.3969999999999</v>
      </c>
      <c r="E4" s="30" t="str">
        <f t="shared" si="2"/>
        <v/>
      </c>
      <c r="F4" s="30">
        <f t="shared" si="2"/>
        <v>13325.263999999999</v>
      </c>
      <c r="G4" s="30">
        <f t="shared" si="2"/>
        <v>9899.5840000000007</v>
      </c>
      <c r="H4" s="30" t="str">
        <f t="shared" si="2"/>
        <v/>
      </c>
      <c r="I4" s="30" t="str">
        <f t="shared" si="2"/>
        <v/>
      </c>
      <c r="J4" s="30" t="str">
        <f t="shared" si="2"/>
        <v/>
      </c>
      <c r="K4" s="30" t="str">
        <f t="shared" si="2"/>
        <v/>
      </c>
      <c r="L4" s="30" t="str">
        <f t="shared" si="2"/>
        <v/>
      </c>
      <c r="M4" s="30" t="str">
        <f t="shared" si="2"/>
        <v/>
      </c>
      <c r="N4" s="30" t="str">
        <f t="shared" si="2"/>
        <v/>
      </c>
      <c r="O4" s="30" t="str">
        <f t="shared" si="2"/>
        <v/>
      </c>
      <c r="P4" s="30" t="str">
        <f t="shared" si="2"/>
        <v/>
      </c>
      <c r="Q4" s="30" t="str">
        <f t="shared" si="2"/>
        <v/>
      </c>
      <c r="R4" s="30" t="str">
        <f t="shared" si="2"/>
        <v/>
      </c>
      <c r="S4" s="30" t="str">
        <f t="shared" si="2"/>
        <v/>
      </c>
      <c r="T4" s="30" t="str">
        <f t="shared" si="2"/>
        <v/>
      </c>
      <c r="U4" s="30" t="str">
        <f t="shared" si="2"/>
        <v/>
      </c>
    </row>
    <row r="5" spans="1:26" s="5" customFormat="1" ht="15.75" x14ac:dyDescent="0.25">
      <c r="A5" s="3"/>
      <c r="B5" s="4" t="s">
        <v>1</v>
      </c>
      <c r="C5" s="74">
        <v>716.03399999999999</v>
      </c>
      <c r="D5" s="74">
        <v>965.1</v>
      </c>
      <c r="E5" s="5" t="str">
        <f>IF(E1="","",ACTIVO!H5)</f>
        <v/>
      </c>
      <c r="F5" s="5">
        <v>513.01599999999996</v>
      </c>
      <c r="G5" s="5">
        <v>750.45299999999997</v>
      </c>
      <c r="H5" s="5" t="str">
        <f>IF(H1="","",ACTIVO!M5)</f>
        <v/>
      </c>
      <c r="I5" s="5" t="str">
        <f>IF(I1="","",ACTIVO!N5)</f>
        <v/>
      </c>
      <c r="J5" s="5" t="str">
        <f>IF(J1="","",ACTIVO!O5)</f>
        <v/>
      </c>
      <c r="K5" s="5" t="str">
        <f>IF(K1="","",ACTIVO!P5)</f>
        <v/>
      </c>
      <c r="L5" s="5" t="str">
        <f>IF(L1="","",ACTIVO!Q5)</f>
        <v/>
      </c>
      <c r="M5" s="5" t="str">
        <f>IF(M1="","",ACTIVO!R5)</f>
        <v/>
      </c>
      <c r="N5" s="5" t="str">
        <f>IF(N1="","",ACTIVO!S5)</f>
        <v/>
      </c>
      <c r="O5" s="5" t="str">
        <f>IF(O1="","",ACTIVO!T5)</f>
        <v/>
      </c>
      <c r="P5" s="5" t="str">
        <f>IF(P1="","",ACTIVO!U5)</f>
        <v/>
      </c>
      <c r="Q5" s="5" t="str">
        <f>IF(Q1="","",ACTIVO!V5)</f>
        <v/>
      </c>
      <c r="R5" s="5" t="str">
        <f>IF(R1="","",ACTIVO!W5)</f>
        <v/>
      </c>
      <c r="S5" s="5" t="str">
        <f>IF(S1="","",ACTIVO!X5)</f>
        <v/>
      </c>
      <c r="T5" s="5" t="str">
        <f>IF(T1="","",ACTIVO!Y5)</f>
        <v/>
      </c>
      <c r="U5" s="5" t="str">
        <f>IF(U1="","",ACTIVO!Z5)</f>
        <v/>
      </c>
    </row>
    <row r="6" spans="1:26" s="5" customFormat="1" ht="15.75" x14ac:dyDescent="0.25">
      <c r="A6" s="3"/>
      <c r="B6" s="4" t="s">
        <v>2</v>
      </c>
      <c r="C6" s="74">
        <v>2024.5329999999999</v>
      </c>
      <c r="D6" s="74">
        <v>1960.191</v>
      </c>
      <c r="E6" s="5" t="str">
        <f>IF(E1="","",ACTIVO!H12)</f>
        <v/>
      </c>
      <c r="F6" s="5">
        <v>10631.374</v>
      </c>
      <c r="G6" s="5">
        <v>8384.7790000000005</v>
      </c>
      <c r="H6" s="5" t="str">
        <f>IF(H1="","",ACTIVO!M12)</f>
        <v/>
      </c>
      <c r="I6" s="5" t="str">
        <f>IF(I1="","",ACTIVO!N12)</f>
        <v/>
      </c>
      <c r="J6" s="5" t="str">
        <f>IF(J1="","",ACTIVO!O12)</f>
        <v/>
      </c>
      <c r="K6" s="5" t="str">
        <f>IF(K1="","",ACTIVO!P12)</f>
        <v/>
      </c>
      <c r="L6" s="5" t="str">
        <f>IF(L1="","",ACTIVO!Q12)</f>
        <v/>
      </c>
      <c r="M6" s="5" t="str">
        <f>IF(M1="","",ACTIVO!R12)</f>
        <v/>
      </c>
      <c r="N6" s="5" t="str">
        <f>IF(N1="","",ACTIVO!S12)</f>
        <v/>
      </c>
      <c r="O6" s="5" t="str">
        <f>IF(O1="","",ACTIVO!T12)</f>
        <v/>
      </c>
      <c r="P6" s="5" t="str">
        <f>IF(P1="","",ACTIVO!U12)</f>
        <v/>
      </c>
      <c r="Q6" s="5" t="str">
        <f>IF(Q1="","",ACTIVO!V12)</f>
        <v/>
      </c>
      <c r="R6" s="5" t="str">
        <f>IF(R1="","",ACTIVO!W12)</f>
        <v/>
      </c>
      <c r="S6" s="5" t="str">
        <f>IF(S1="","",ACTIVO!X12)</f>
        <v/>
      </c>
      <c r="T6" s="5" t="str">
        <f>IF(T1="","",ACTIVO!Y12)</f>
        <v/>
      </c>
      <c r="U6" s="5" t="str">
        <f>IF(U1="","",ACTIVO!Z12)</f>
        <v/>
      </c>
    </row>
    <row r="7" spans="1:26" s="5" customFormat="1" ht="15.75" x14ac:dyDescent="0.25">
      <c r="A7" s="3"/>
      <c r="B7" s="4" t="s">
        <v>3</v>
      </c>
      <c r="C7" s="74">
        <v>455.15100000000001</v>
      </c>
      <c r="D7" s="74">
        <v>81.105999999999995</v>
      </c>
      <c r="E7" s="5" t="str">
        <f>IF(E1="","",ACTIVO!H16)</f>
        <v/>
      </c>
      <c r="F7" s="5">
        <v>2180.8739999999998</v>
      </c>
      <c r="G7" s="5">
        <v>764.35199999999998</v>
      </c>
      <c r="H7" s="5" t="str">
        <f>IF(H1="","",ACTIVO!M16)</f>
        <v/>
      </c>
      <c r="I7" s="5" t="str">
        <f>IF(I1="","",ACTIVO!N16)</f>
        <v/>
      </c>
      <c r="J7" s="5" t="str">
        <f>IF(J1="","",ACTIVO!O16)</f>
        <v/>
      </c>
      <c r="K7" s="5" t="str">
        <f>IF(K1="","",ACTIVO!P16)</f>
        <v/>
      </c>
      <c r="L7" s="5" t="str">
        <f>IF(L1="","",ACTIVO!Q16)</f>
        <v/>
      </c>
      <c r="M7" s="5" t="str">
        <f>IF(M1="","",ACTIVO!R16)</f>
        <v/>
      </c>
      <c r="N7" s="5" t="str">
        <f>IF(N1="","",ACTIVO!S16)</f>
        <v/>
      </c>
      <c r="O7" s="5" t="str">
        <f>IF(O1="","",ACTIVO!T16)</f>
        <v/>
      </c>
      <c r="P7" s="5" t="str">
        <f>IF(P1="","",ACTIVO!U16)</f>
        <v/>
      </c>
      <c r="Q7" s="5" t="str">
        <f>IF(Q1="","",ACTIVO!V16)</f>
        <v/>
      </c>
      <c r="R7" s="5" t="str">
        <f>IF(R1="","",ACTIVO!W16)</f>
        <v/>
      </c>
      <c r="S7" s="5" t="str">
        <f>IF(S1="","",ACTIVO!X16)</f>
        <v/>
      </c>
      <c r="T7" s="5" t="str">
        <f>IF(T1="","",ACTIVO!Y16)</f>
        <v/>
      </c>
      <c r="U7" s="5" t="str">
        <f>IF(U1="","",ACTIVO!Z16)</f>
        <v/>
      </c>
    </row>
    <row r="8" spans="1:26" s="5" customFormat="1" ht="31.5" x14ac:dyDescent="0.25">
      <c r="A8" s="3"/>
      <c r="B8" s="6" t="s">
        <v>4</v>
      </c>
      <c r="C8" s="74">
        <v>0</v>
      </c>
      <c r="D8" s="74">
        <v>0</v>
      </c>
      <c r="E8" s="5" t="str">
        <f>IF(E1="","",ACTIVO!H19)</f>
        <v/>
      </c>
      <c r="F8" s="5">
        <f>IF(F1="","",ACTIVO!I19)</f>
        <v>0</v>
      </c>
      <c r="G8" s="5">
        <f>IF(G1="","",ACTIVO!J19)</f>
        <v>0</v>
      </c>
      <c r="H8" s="5" t="str">
        <f>IF(H1="","",ACTIVO!M19)</f>
        <v/>
      </c>
      <c r="I8" s="5" t="str">
        <f>IF(I1="","",ACTIVO!N19)</f>
        <v/>
      </c>
      <c r="J8" s="5" t="str">
        <f>IF(J1="","",ACTIVO!O19)</f>
        <v/>
      </c>
      <c r="K8" s="5" t="str">
        <f>IF(K1="","",ACTIVO!P19)</f>
        <v/>
      </c>
      <c r="L8" s="5" t="str">
        <f>IF(L1="","",ACTIVO!Q19)</f>
        <v/>
      </c>
      <c r="M8" s="5" t="str">
        <f>IF(M1="","",ACTIVO!R19)</f>
        <v/>
      </c>
      <c r="N8" s="5" t="str">
        <f>IF(N1="","",ACTIVO!S19)</f>
        <v/>
      </c>
      <c r="O8" s="5" t="str">
        <f>IF(O1="","",ACTIVO!T19)</f>
        <v/>
      </c>
      <c r="P8" s="5" t="str">
        <f>IF(P1="","",ACTIVO!U19)</f>
        <v/>
      </c>
      <c r="Q8" s="5" t="str">
        <f>IF(Q1="","",ACTIVO!V19)</f>
        <v/>
      </c>
      <c r="R8" s="5" t="str">
        <f>IF(R1="","",ACTIVO!W19)</f>
        <v/>
      </c>
      <c r="S8" s="5" t="str">
        <f>IF(S1="","",ACTIVO!X19)</f>
        <v/>
      </c>
      <c r="T8" s="5" t="str">
        <f>IF(T1="","",ACTIVO!Y19)</f>
        <v/>
      </c>
      <c r="U8" s="5" t="str">
        <f>IF(U1="","",ACTIVO!Z19)</f>
        <v/>
      </c>
    </row>
    <row r="9" spans="1:26" s="5" customFormat="1" ht="15.75" x14ac:dyDescent="0.25">
      <c r="A9" s="3"/>
      <c r="B9" s="4" t="s">
        <v>5</v>
      </c>
      <c r="C9" s="74">
        <v>0</v>
      </c>
      <c r="D9" s="74">
        <v>0</v>
      </c>
      <c r="E9" s="5" t="str">
        <f>IF(E1="","",ACTIVO!H25)</f>
        <v/>
      </c>
      <c r="F9" s="5">
        <f>IF(F1="","",ACTIVO!I25)</f>
        <v>0</v>
      </c>
      <c r="G9" s="5">
        <f>IF(G1="","",ACTIVO!J25)</f>
        <v>0</v>
      </c>
      <c r="H9" s="5" t="str">
        <f>IF(H1="","",ACTIVO!M25)</f>
        <v/>
      </c>
      <c r="I9" s="5" t="str">
        <f>IF(I1="","",ACTIVO!N25)</f>
        <v/>
      </c>
      <c r="J9" s="5" t="str">
        <f>IF(J1="","",ACTIVO!O25)</f>
        <v/>
      </c>
      <c r="K9" s="5" t="str">
        <f>IF(K1="","",ACTIVO!P25)</f>
        <v/>
      </c>
      <c r="L9" s="5" t="str">
        <f>IF(L1="","",ACTIVO!Q25)</f>
        <v/>
      </c>
      <c r="M9" s="5" t="str">
        <f>IF(M1="","",ACTIVO!R25)</f>
        <v/>
      </c>
      <c r="N9" s="5" t="str">
        <f>IF(N1="","",ACTIVO!S25)</f>
        <v/>
      </c>
      <c r="O9" s="5" t="str">
        <f>IF(O1="","",ACTIVO!T25)</f>
        <v/>
      </c>
      <c r="P9" s="5" t="str">
        <f>IF(P1="","",ACTIVO!U25)</f>
        <v/>
      </c>
      <c r="Q9" s="5" t="str">
        <f>IF(Q1="","",ACTIVO!V25)</f>
        <v/>
      </c>
      <c r="R9" s="5" t="str">
        <f>IF(R1="","",ACTIVO!W25)</f>
        <v/>
      </c>
      <c r="S9" s="5" t="str">
        <f>IF(S1="","",ACTIVO!X25)</f>
        <v/>
      </c>
      <c r="T9" s="5" t="str">
        <f>IF(T1="","",ACTIVO!Y25)</f>
        <v/>
      </c>
      <c r="U9" s="5" t="str">
        <f>IF(U1="","",ACTIVO!Z25)</f>
        <v/>
      </c>
    </row>
    <row r="10" spans="1:26" s="23" customFormat="1" ht="15.75" x14ac:dyDescent="0.25">
      <c r="A10" s="21"/>
      <c r="B10" s="22" t="s">
        <v>6</v>
      </c>
      <c r="C10" s="75">
        <v>0</v>
      </c>
      <c r="D10" s="75">
        <v>0</v>
      </c>
      <c r="E10" s="23" t="str">
        <f>IF(E1="","",ACTIVO!H31)</f>
        <v/>
      </c>
      <c r="F10" s="23">
        <f>IF(F1="","",ACTIVO!I31)</f>
        <v>0</v>
      </c>
      <c r="G10" s="23">
        <f>IF(G1="","",ACTIVO!J31)</f>
        <v>0</v>
      </c>
      <c r="H10" s="23" t="str">
        <f>IF(H1="","",ACTIVO!M31)</f>
        <v/>
      </c>
      <c r="I10" s="23" t="str">
        <f>IF(I1="","",ACTIVO!N31)</f>
        <v/>
      </c>
      <c r="J10" s="23" t="str">
        <f>IF(J1="","",ACTIVO!O31)</f>
        <v/>
      </c>
      <c r="K10" s="23" t="str">
        <f>IF(K1="","",ACTIVO!P31)</f>
        <v/>
      </c>
      <c r="L10" s="23" t="str">
        <f>IF(L1="","",ACTIVO!Q31)</f>
        <v/>
      </c>
      <c r="M10" s="23" t="str">
        <f>IF(M1="","",ACTIVO!R31)</f>
        <v/>
      </c>
      <c r="N10" s="23" t="str">
        <f>IF(N1="","",ACTIVO!S31)</f>
        <v/>
      </c>
      <c r="O10" s="23" t="str">
        <f>IF(O1="","",ACTIVO!T31)</f>
        <v/>
      </c>
      <c r="P10" s="23" t="str">
        <f>IF(P1="","",ACTIVO!U31)</f>
        <v/>
      </c>
      <c r="Q10" s="23" t="str">
        <f>IF(Q1="","",ACTIVO!V31)</f>
        <v/>
      </c>
      <c r="R10" s="23" t="str">
        <f>IF(R1="","",ACTIVO!W31)</f>
        <v/>
      </c>
      <c r="S10" s="23" t="str">
        <f>IF(S1="","",ACTIVO!X31)</f>
        <v/>
      </c>
      <c r="T10" s="23" t="str">
        <f>IF(T1="","",ACTIVO!Y31)</f>
        <v/>
      </c>
      <c r="U10" s="23" t="str">
        <f>IF(U1="","",ACTIVO!Z31)</f>
        <v/>
      </c>
    </row>
    <row r="11" spans="1:26" s="35" customFormat="1" ht="18.75" x14ac:dyDescent="0.3">
      <c r="A11" s="33" t="s">
        <v>70</v>
      </c>
      <c r="B11" s="33"/>
      <c r="C11" s="34">
        <f t="shared" ref="C11:U11" si="3">IF(C1="","",C12+C13+C14+C15+C16+C17+C18)</f>
        <v>1456.8710000000001</v>
      </c>
      <c r="D11" s="34">
        <f t="shared" si="3"/>
        <v>3868.2130000000002</v>
      </c>
      <c r="E11" s="34" t="str">
        <f t="shared" si="3"/>
        <v/>
      </c>
      <c r="F11" s="34">
        <f t="shared" si="3"/>
        <v>4880.6600000000008</v>
      </c>
      <c r="G11" s="34">
        <f t="shared" si="3"/>
        <v>3534.2710000000002</v>
      </c>
      <c r="H11" s="34" t="str">
        <f t="shared" si="3"/>
        <v/>
      </c>
      <c r="I11" s="34" t="str">
        <f t="shared" si="3"/>
        <v/>
      </c>
      <c r="J11" s="34" t="str">
        <f t="shared" si="3"/>
        <v/>
      </c>
      <c r="K11" s="34" t="str">
        <f t="shared" si="3"/>
        <v/>
      </c>
      <c r="L11" s="34" t="str">
        <f t="shared" si="3"/>
        <v/>
      </c>
      <c r="M11" s="34" t="str">
        <f t="shared" si="3"/>
        <v/>
      </c>
      <c r="N11" s="34" t="str">
        <f t="shared" si="3"/>
        <v/>
      </c>
      <c r="O11" s="34" t="str">
        <f t="shared" si="3"/>
        <v/>
      </c>
      <c r="P11" s="34" t="str">
        <f t="shared" si="3"/>
        <v/>
      </c>
      <c r="Q11" s="34" t="str">
        <f t="shared" si="3"/>
        <v/>
      </c>
      <c r="R11" s="34" t="str">
        <f t="shared" si="3"/>
        <v/>
      </c>
      <c r="S11" s="34" t="str">
        <f t="shared" si="3"/>
        <v/>
      </c>
      <c r="T11" s="34" t="str">
        <f t="shared" si="3"/>
        <v/>
      </c>
      <c r="U11" s="34" t="str">
        <f t="shared" si="3"/>
        <v/>
      </c>
    </row>
    <row r="12" spans="1:26" s="5" customFormat="1" ht="15.75" x14ac:dyDescent="0.25">
      <c r="A12" s="3"/>
      <c r="B12" s="4" t="s">
        <v>71</v>
      </c>
      <c r="C12" s="76">
        <v>0</v>
      </c>
      <c r="D12" s="76">
        <v>0</v>
      </c>
      <c r="E12" s="5" t="str">
        <f>IF(E1="","",ACTIVO!H33)</f>
        <v/>
      </c>
      <c r="F12" s="5">
        <f>IF(F1="","",ACTIVO!I33)</f>
        <v>0</v>
      </c>
      <c r="G12" s="5">
        <f>IF(G1="","",ACTIVO!J33)</f>
        <v>0</v>
      </c>
      <c r="H12" s="5" t="str">
        <f>IF(H1="","",ACTIVO!M33)</f>
        <v/>
      </c>
      <c r="I12" s="5" t="str">
        <f>IF(I1="","",ACTIVO!N33)</f>
        <v/>
      </c>
      <c r="J12" s="5" t="str">
        <f>IF(J1="","",ACTIVO!O33)</f>
        <v/>
      </c>
      <c r="K12" s="5" t="str">
        <f>IF(K1="","",ACTIVO!P33)</f>
        <v/>
      </c>
      <c r="L12" s="5" t="str">
        <f>IF(L1="","",ACTIVO!Q33)</f>
        <v/>
      </c>
      <c r="M12" s="5" t="str">
        <f>IF(M1="","",ACTIVO!R33)</f>
        <v/>
      </c>
      <c r="N12" s="5" t="str">
        <f>IF(N1="","",ACTIVO!S33)</f>
        <v/>
      </c>
      <c r="O12" s="5" t="str">
        <f>IF(O1="","",ACTIVO!T33)</f>
        <v/>
      </c>
      <c r="P12" s="5" t="str">
        <f>IF(P1="","",ACTIVO!U33)</f>
        <v/>
      </c>
      <c r="Q12" s="5" t="str">
        <f>IF(Q1="","",ACTIVO!V33)</f>
        <v/>
      </c>
      <c r="R12" s="5" t="str">
        <f>IF(R1="","",ACTIVO!W33)</f>
        <v/>
      </c>
      <c r="S12" s="5" t="str">
        <f>IF(S1="","",ACTIVO!X33)</f>
        <v/>
      </c>
      <c r="T12" s="5" t="str">
        <f>IF(T1="","",ACTIVO!Y33)</f>
        <v/>
      </c>
      <c r="U12" s="5" t="str">
        <f>IF(U1="","",ACTIVO!Z33)</f>
        <v/>
      </c>
    </row>
    <row r="13" spans="1:26" s="5" customFormat="1" ht="15.75" x14ac:dyDescent="0.25">
      <c r="A13" s="3"/>
      <c r="B13" s="4" t="s">
        <v>72</v>
      </c>
      <c r="C13" s="76">
        <v>59.713000000000001</v>
      </c>
      <c r="D13" s="76">
        <v>67.813999999999993</v>
      </c>
      <c r="E13" s="5" t="str">
        <f>IF(E1="","",ACTIVO!H34)</f>
        <v/>
      </c>
      <c r="F13" s="5">
        <v>2251.3760000000002</v>
      </c>
      <c r="G13" s="5">
        <v>2236.27</v>
      </c>
      <c r="H13" s="5" t="str">
        <f>IF(H1="","",ACTIVO!M34)</f>
        <v/>
      </c>
      <c r="I13" s="5" t="str">
        <f>IF(I1="","",ACTIVO!N34)</f>
        <v/>
      </c>
      <c r="J13" s="5" t="str">
        <f>IF(J1="","",ACTIVO!O34)</f>
        <v/>
      </c>
      <c r="K13" s="5" t="str">
        <f>IF(K1="","",ACTIVO!P34)</f>
        <v/>
      </c>
      <c r="L13" s="5" t="str">
        <f>IF(L1="","",ACTIVO!Q34)</f>
        <v/>
      </c>
      <c r="M13" s="5" t="str">
        <f>IF(M1="","",ACTIVO!R34)</f>
        <v/>
      </c>
      <c r="N13" s="5" t="str">
        <f>IF(N1="","",ACTIVO!S34)</f>
        <v/>
      </c>
      <c r="O13" s="5" t="str">
        <f>IF(O1="","",ACTIVO!T34)</f>
        <v/>
      </c>
      <c r="P13" s="5" t="str">
        <f>IF(P1="","",ACTIVO!U34)</f>
        <v/>
      </c>
      <c r="Q13" s="5" t="str">
        <f>IF(Q1="","",ACTIVO!V34)</f>
        <v/>
      </c>
      <c r="R13" s="5" t="str">
        <f>IF(R1="","",ACTIVO!W34)</f>
        <v/>
      </c>
      <c r="S13" s="5" t="str">
        <f>IF(S1="","",ACTIVO!X34)</f>
        <v/>
      </c>
      <c r="T13" s="5" t="str">
        <f>IF(T1="","",ACTIVO!Y34)</f>
        <v/>
      </c>
      <c r="U13" s="5" t="str">
        <f>IF(U1="","",ACTIVO!Z34)</f>
        <v/>
      </c>
    </row>
    <row r="14" spans="1:26" s="5" customFormat="1" ht="15.75" x14ac:dyDescent="0.25">
      <c r="A14" s="3"/>
      <c r="B14" s="4" t="s">
        <v>73</v>
      </c>
      <c r="C14" s="76">
        <v>665.74800000000005</v>
      </c>
      <c r="D14" s="76">
        <v>726.55700000000002</v>
      </c>
      <c r="E14" s="5" t="str">
        <f>IF(E1="","",ACTIVO!H41)</f>
        <v/>
      </c>
      <c r="F14" s="5">
        <v>2257.3270000000002</v>
      </c>
      <c r="G14" s="5">
        <v>965.58100000000002</v>
      </c>
      <c r="H14" s="5" t="str">
        <f>IF(H1="","",ACTIVO!M41)</f>
        <v/>
      </c>
      <c r="I14" s="5" t="str">
        <f>IF(I1="","",ACTIVO!N41)</f>
        <v/>
      </c>
      <c r="J14" s="5" t="str">
        <f>IF(J1="","",ACTIVO!O41)</f>
        <v/>
      </c>
      <c r="K14" s="5" t="str">
        <f>IF(K1="","",ACTIVO!P41)</f>
        <v/>
      </c>
      <c r="L14" s="5" t="str">
        <f>IF(L1="","",ACTIVO!Q41)</f>
        <v/>
      </c>
      <c r="M14" s="5" t="str">
        <f>IF(M1="","",ACTIVO!R41)</f>
        <v/>
      </c>
      <c r="N14" s="5" t="str">
        <f>IF(N1="","",ACTIVO!S41)</f>
        <v/>
      </c>
      <c r="O14" s="5" t="str">
        <f>IF(O1="","",ACTIVO!T41)</f>
        <v/>
      </c>
      <c r="P14" s="5" t="str">
        <f>IF(P1="","",ACTIVO!U41)</f>
        <v/>
      </c>
      <c r="Q14" s="5" t="str">
        <f>IF(Q1="","",ACTIVO!V41)</f>
        <v/>
      </c>
      <c r="R14" s="5" t="str">
        <f>IF(R1="","",ACTIVO!W41)</f>
        <v/>
      </c>
      <c r="S14" s="5" t="str">
        <f>IF(S1="","",ACTIVO!X41)</f>
        <v/>
      </c>
      <c r="T14" s="5" t="str">
        <f>IF(T1="","",ACTIVO!Y41)</f>
        <v/>
      </c>
      <c r="U14" s="5" t="str">
        <f>IF(U1="","",ACTIVO!Z41)</f>
        <v/>
      </c>
    </row>
    <row r="15" spans="1:26" s="5" customFormat="1" ht="31.5" x14ac:dyDescent="0.25">
      <c r="A15" s="3"/>
      <c r="B15" s="6" t="s">
        <v>7</v>
      </c>
      <c r="C15" s="76">
        <v>0</v>
      </c>
      <c r="D15" s="76">
        <v>0</v>
      </c>
      <c r="E15" s="5" t="str">
        <f>IF(E1="","",ACTIVO!H49)</f>
        <v/>
      </c>
      <c r="F15" s="5">
        <f>IF(F1="","",ACTIVO!I49)</f>
        <v>0</v>
      </c>
      <c r="G15" s="5">
        <f>IF(G1="","",ACTIVO!J49)</f>
        <v>0</v>
      </c>
      <c r="H15" s="5" t="str">
        <f>IF(H1="","",ACTIVO!M49)</f>
        <v/>
      </c>
      <c r="I15" s="5" t="str">
        <f>IF(I1="","",ACTIVO!N49)</f>
        <v/>
      </c>
      <c r="J15" s="5" t="str">
        <f>IF(J1="","",ACTIVO!O49)</f>
        <v/>
      </c>
      <c r="K15" s="5" t="str">
        <f>IF(K1="","",ACTIVO!P49)</f>
        <v/>
      </c>
      <c r="L15" s="5" t="str">
        <f>IF(L1="","",ACTIVO!Q49)</f>
        <v/>
      </c>
      <c r="M15" s="5" t="str">
        <f>IF(M1="","",ACTIVO!R49)</f>
        <v/>
      </c>
      <c r="N15" s="5" t="str">
        <f>IF(N1="","",ACTIVO!S49)</f>
        <v/>
      </c>
      <c r="O15" s="5" t="str">
        <f>IF(O1="","",ACTIVO!T49)</f>
        <v/>
      </c>
      <c r="P15" s="5" t="str">
        <f>IF(P1="","",ACTIVO!U49)</f>
        <v/>
      </c>
      <c r="Q15" s="5" t="str">
        <f>IF(Q1="","",ACTIVO!V49)</f>
        <v/>
      </c>
      <c r="R15" s="5" t="str">
        <f>IF(R1="","",ACTIVO!W49)</f>
        <v/>
      </c>
      <c r="S15" s="5" t="str">
        <f>IF(S1="","",ACTIVO!X49)</f>
        <v/>
      </c>
      <c r="T15" s="5" t="str">
        <f>IF(T1="","",ACTIVO!Y49)</f>
        <v/>
      </c>
      <c r="U15" s="5" t="str">
        <f>IF(U1="","",ACTIVO!Z49)</f>
        <v/>
      </c>
    </row>
    <row r="16" spans="1:26" s="5" customFormat="1" ht="15.75" x14ac:dyDescent="0.25">
      <c r="A16" s="3"/>
      <c r="B16" s="4" t="s">
        <v>8</v>
      </c>
      <c r="C16" s="76">
        <v>135.63499999999999</v>
      </c>
      <c r="D16" s="76">
        <v>14.423000000000229</v>
      </c>
      <c r="E16" s="5" t="str">
        <f>IF(E1="","",ACTIVO!H55)</f>
        <v/>
      </c>
      <c r="F16" s="5">
        <f>371.957-191.598</f>
        <v>180.35899999999998</v>
      </c>
      <c r="G16" s="5">
        <f>332.42-275.869</f>
        <v>56.550999999999988</v>
      </c>
      <c r="H16" s="5" t="str">
        <f>IF(H1="","",ACTIVO!M55)</f>
        <v/>
      </c>
      <c r="I16" s="5" t="str">
        <f>IF(I1="","",ACTIVO!N55)</f>
        <v/>
      </c>
      <c r="J16" s="5" t="str">
        <f>IF(J1="","",ACTIVO!O55)</f>
        <v/>
      </c>
      <c r="K16" s="5" t="str">
        <f>IF(K1="","",ACTIVO!P55)</f>
        <v/>
      </c>
      <c r="L16" s="5" t="str">
        <f>IF(L1="","",ACTIVO!Q55)</f>
        <v/>
      </c>
      <c r="M16" s="5" t="str">
        <f>IF(M1="","",ACTIVO!R55)</f>
        <v/>
      </c>
      <c r="N16" s="5" t="str">
        <f>IF(N1="","",ACTIVO!S55)</f>
        <v/>
      </c>
      <c r="O16" s="5" t="str">
        <f>IF(O1="","",ACTIVO!T55)</f>
        <v/>
      </c>
      <c r="P16" s="5" t="str">
        <f>IF(P1="","",ACTIVO!U55)</f>
        <v/>
      </c>
      <c r="Q16" s="5" t="str">
        <f>IF(Q1="","",ACTIVO!V55)</f>
        <v/>
      </c>
      <c r="R16" s="5" t="str">
        <f>IF(R1="","",ACTIVO!W55)</f>
        <v/>
      </c>
      <c r="S16" s="5" t="str">
        <f>IF(S1="","",ACTIVO!X55)</f>
        <v/>
      </c>
      <c r="T16" s="5" t="str">
        <f>IF(T1="","",ACTIVO!Y55)</f>
        <v/>
      </c>
      <c r="U16" s="5" t="str">
        <f>IF(U1="","",ACTIVO!Z55)</f>
        <v/>
      </c>
    </row>
    <row r="17" spans="1:21" s="5" customFormat="1" ht="15.75" x14ac:dyDescent="0.25">
      <c r="A17" s="3"/>
      <c r="B17" s="4" t="s">
        <v>9</v>
      </c>
      <c r="C17" s="76">
        <v>0</v>
      </c>
      <c r="D17" s="76">
        <v>0</v>
      </c>
      <c r="E17" s="5" t="str">
        <f>IF(E1="","",ACTIVO!H61)</f>
        <v/>
      </c>
      <c r="F17" s="5">
        <f>IF(F1="","",ACTIVO!I61)</f>
        <v>0</v>
      </c>
      <c r="G17" s="5">
        <f>IF(G1="","",ACTIVO!J61)</f>
        <v>0</v>
      </c>
      <c r="H17" s="5" t="str">
        <f>IF(H1="","",ACTIVO!M61)</f>
        <v/>
      </c>
      <c r="I17" s="5" t="str">
        <f>IF(I1="","",ACTIVO!N61)</f>
        <v/>
      </c>
      <c r="J17" s="5" t="str">
        <f>IF(J1="","",ACTIVO!O61)</f>
        <v/>
      </c>
      <c r="K17" s="5" t="str">
        <f>IF(K1="","",ACTIVO!P61)</f>
        <v/>
      </c>
      <c r="L17" s="5" t="str">
        <f>IF(L1="","",ACTIVO!Q61)</f>
        <v/>
      </c>
      <c r="M17" s="5" t="str">
        <f>IF(M1="","",ACTIVO!R61)</f>
        <v/>
      </c>
      <c r="N17" s="5" t="str">
        <f>IF(N1="","",ACTIVO!S61)</f>
        <v/>
      </c>
      <c r="O17" s="5" t="str">
        <f>IF(O1="","",ACTIVO!T61)</f>
        <v/>
      </c>
      <c r="P17" s="5" t="str">
        <f>IF(P1="","",ACTIVO!U61)</f>
        <v/>
      </c>
      <c r="Q17" s="5" t="str">
        <f>IF(Q1="","",ACTIVO!V61)</f>
        <v/>
      </c>
      <c r="R17" s="5" t="str">
        <f>IF(R1="","",ACTIVO!W61)</f>
        <v/>
      </c>
      <c r="S17" s="5" t="str">
        <f>IF(S1="","",ACTIVO!X61)</f>
        <v/>
      </c>
      <c r="T17" s="5" t="str">
        <f>IF(T1="","",ACTIVO!Y61)</f>
        <v/>
      </c>
      <c r="U17" s="5" t="str">
        <f>IF(U1="","",ACTIVO!Z61)</f>
        <v/>
      </c>
    </row>
    <row r="18" spans="1:21" s="18" customFormat="1" ht="16.5" thickBot="1" x14ac:dyDescent="0.3">
      <c r="A18" s="16"/>
      <c r="B18" s="17" t="s">
        <v>10</v>
      </c>
      <c r="C18" s="77">
        <v>595.77499999999998</v>
      </c>
      <c r="D18" s="77">
        <v>3059.4189999999999</v>
      </c>
      <c r="E18" s="18" t="str">
        <f>IF(E1="","",ACTIVO!H62)</f>
        <v/>
      </c>
      <c r="F18" s="18">
        <v>191.59800000000001</v>
      </c>
      <c r="G18" s="18">
        <v>275.86900000000003</v>
      </c>
      <c r="H18" s="18" t="str">
        <f>IF(H1="","",ACTIVO!M62)</f>
        <v/>
      </c>
      <c r="I18" s="18" t="str">
        <f>IF(I1="","",ACTIVO!N62)</f>
        <v/>
      </c>
      <c r="J18" s="18" t="str">
        <f>IF(J1="","",ACTIVO!O62)</f>
        <v/>
      </c>
      <c r="K18" s="18" t="str">
        <f>IF(K1="","",ACTIVO!P62)</f>
        <v/>
      </c>
      <c r="L18" s="18" t="str">
        <f>IF(L1="","",ACTIVO!Q62)</f>
        <v/>
      </c>
      <c r="M18" s="18" t="str">
        <f>IF(M1="","",ACTIVO!R62)</f>
        <v/>
      </c>
      <c r="N18" s="18" t="str">
        <f>IF(N1="","",ACTIVO!S62)</f>
        <v/>
      </c>
      <c r="O18" s="18" t="str">
        <f>IF(O1="","",ACTIVO!T62)</f>
        <v/>
      </c>
      <c r="P18" s="18" t="str">
        <f>IF(P1="","",ACTIVO!U62)</f>
        <v/>
      </c>
      <c r="Q18" s="18" t="str">
        <f>IF(Q1="","",ACTIVO!V62)</f>
        <v/>
      </c>
      <c r="R18" s="18" t="str">
        <f>IF(R1="","",ACTIVO!W62)</f>
        <v/>
      </c>
      <c r="S18" s="18" t="str">
        <f>IF(S1="","",ACTIVO!X62)</f>
        <v/>
      </c>
      <c r="T18" s="18" t="str">
        <f>IF(T1="","",ACTIVO!Y62)</f>
        <v/>
      </c>
      <c r="U18" s="18" t="str">
        <f>IF(U1="","",ACTIVO!Z62)</f>
        <v/>
      </c>
    </row>
    <row r="19" spans="1:21" s="31" customFormat="1" ht="19.5" thickTop="1" x14ac:dyDescent="0.3">
      <c r="A19" s="32" t="s">
        <v>11</v>
      </c>
      <c r="B19" s="32"/>
      <c r="C19" s="30">
        <f t="shared" ref="C19:U19" si="4">IF(C1="","",C20+C30+C34)</f>
        <v>2038.6100000000001</v>
      </c>
      <c r="D19" s="30">
        <f t="shared" si="4"/>
        <v>5257.0450000000001</v>
      </c>
      <c r="E19" s="30" t="str">
        <f t="shared" si="4"/>
        <v/>
      </c>
      <c r="F19" s="30">
        <f t="shared" si="4"/>
        <v>7422.3489999999993</v>
      </c>
      <c r="G19" s="30">
        <f t="shared" si="4"/>
        <v>7211.82</v>
      </c>
      <c r="H19" s="30" t="str">
        <f t="shared" si="4"/>
        <v/>
      </c>
      <c r="I19" s="30" t="str">
        <f t="shared" si="4"/>
        <v/>
      </c>
      <c r="J19" s="30" t="str">
        <f t="shared" si="4"/>
        <v/>
      </c>
      <c r="K19" s="30" t="str">
        <f t="shared" si="4"/>
        <v/>
      </c>
      <c r="L19" s="30" t="str">
        <f t="shared" si="4"/>
        <v/>
      </c>
      <c r="M19" s="30" t="str">
        <f t="shared" si="4"/>
        <v/>
      </c>
      <c r="N19" s="30" t="str">
        <f t="shared" si="4"/>
        <v/>
      </c>
      <c r="O19" s="30" t="str">
        <f t="shared" si="4"/>
        <v/>
      </c>
      <c r="P19" s="30" t="str">
        <f t="shared" si="4"/>
        <v/>
      </c>
      <c r="Q19" s="30" t="str">
        <f t="shared" si="4"/>
        <v/>
      </c>
      <c r="R19" s="30" t="str">
        <f t="shared" si="4"/>
        <v/>
      </c>
      <c r="S19" s="30" t="str">
        <f t="shared" si="4"/>
        <v/>
      </c>
      <c r="T19" s="30" t="str">
        <f t="shared" si="4"/>
        <v/>
      </c>
      <c r="U19" s="30" t="str">
        <f t="shared" si="4"/>
        <v/>
      </c>
    </row>
    <row r="20" spans="1:21" s="38" customFormat="1" ht="18.75" x14ac:dyDescent="0.3">
      <c r="A20" s="36" t="s">
        <v>125</v>
      </c>
      <c r="B20" s="37"/>
      <c r="C20" s="38">
        <f t="shared" ref="C20:U20" si="5">IF(C1="","",C21+C22+C23+C24+C25+C26+C27+C28+C29)</f>
        <v>2038.6100000000001</v>
      </c>
      <c r="D20" s="38">
        <f t="shared" si="5"/>
        <v>5257.0450000000001</v>
      </c>
      <c r="E20" s="38" t="str">
        <f t="shared" si="5"/>
        <v/>
      </c>
      <c r="F20" s="38">
        <f t="shared" si="5"/>
        <v>7422.3489999999993</v>
      </c>
      <c r="G20" s="38">
        <f t="shared" si="5"/>
        <v>7211.82</v>
      </c>
      <c r="H20" s="38" t="str">
        <f t="shared" si="5"/>
        <v/>
      </c>
      <c r="I20" s="38" t="str">
        <f t="shared" si="5"/>
        <v/>
      </c>
      <c r="J20" s="38" t="str">
        <f t="shared" si="5"/>
        <v/>
      </c>
      <c r="K20" s="38" t="str">
        <f t="shared" si="5"/>
        <v/>
      </c>
      <c r="L20" s="38" t="str">
        <f t="shared" si="5"/>
        <v/>
      </c>
      <c r="M20" s="38" t="str">
        <f t="shared" si="5"/>
        <v/>
      </c>
      <c r="N20" s="38" t="str">
        <f t="shared" si="5"/>
        <v/>
      </c>
      <c r="O20" s="38" t="str">
        <f t="shared" si="5"/>
        <v/>
      </c>
      <c r="P20" s="38" t="str">
        <f t="shared" si="5"/>
        <v/>
      </c>
      <c r="Q20" s="38" t="str">
        <f t="shared" si="5"/>
        <v/>
      </c>
      <c r="R20" s="38" t="str">
        <f t="shared" si="5"/>
        <v/>
      </c>
      <c r="S20" s="38" t="str">
        <f t="shared" si="5"/>
        <v/>
      </c>
      <c r="T20" s="38" t="str">
        <f t="shared" si="5"/>
        <v/>
      </c>
      <c r="U20" s="38" t="str">
        <f t="shared" si="5"/>
        <v/>
      </c>
    </row>
    <row r="21" spans="1:21" s="5" customFormat="1" ht="15.75" x14ac:dyDescent="0.25">
      <c r="A21" s="7"/>
      <c r="B21" s="8" t="s">
        <v>13</v>
      </c>
      <c r="C21" s="78">
        <v>483.37</v>
      </c>
      <c r="D21" s="78">
        <v>468.88</v>
      </c>
      <c r="E21" s="5" t="str">
        <f>IF(E1="","",'PN y PASIVO'!I6)</f>
        <v/>
      </c>
      <c r="F21" s="5">
        <v>486.86399999999998</v>
      </c>
      <c r="G21" s="5">
        <v>459.81599999999997</v>
      </c>
      <c r="H21" s="5" t="str">
        <f>IF(H1="","",'PN y PASIVO'!N6)</f>
        <v/>
      </c>
      <c r="I21" s="5" t="str">
        <f>IF(I1="","",'PN y PASIVO'!O6)</f>
        <v/>
      </c>
      <c r="J21" s="5" t="str">
        <f>IF(J1="","",'PN y PASIVO'!P6)</f>
        <v/>
      </c>
      <c r="K21" s="5" t="str">
        <f>IF(K1="","",'PN y PASIVO'!Q6)</f>
        <v/>
      </c>
      <c r="L21" s="5" t="str">
        <f>IF(L1="","",'PN y PASIVO'!R6)</f>
        <v/>
      </c>
      <c r="M21" s="5" t="str">
        <f>IF(M1="","",'PN y PASIVO'!S6)</f>
        <v/>
      </c>
      <c r="N21" s="5" t="str">
        <f>IF(N1="","",'PN y PASIVO'!T6)</f>
        <v/>
      </c>
      <c r="O21" s="5" t="str">
        <f>IF(O1="","",'PN y PASIVO'!U6)</f>
        <v/>
      </c>
      <c r="P21" s="5" t="str">
        <f>IF(P1="","",'PN y PASIVO'!V6)</f>
        <v/>
      </c>
      <c r="Q21" s="5" t="str">
        <f>IF(Q1="","",'PN y PASIVO'!W6)</f>
        <v/>
      </c>
      <c r="R21" s="5" t="str">
        <f>IF(R1="","",'PN y PASIVO'!X6)</f>
        <v/>
      </c>
      <c r="S21" s="5" t="str">
        <f>IF(S1="","",'PN y PASIVO'!Y6)</f>
        <v/>
      </c>
      <c r="T21" s="5" t="str">
        <f>IF(T1="","",'PN y PASIVO'!Z6)</f>
        <v/>
      </c>
      <c r="U21" s="5" t="str">
        <f>IF(U1="","",'PN y PASIVO'!AA6)</f>
        <v/>
      </c>
    </row>
    <row r="22" spans="1:21" s="5" customFormat="1" ht="15.75" x14ac:dyDescent="0.25">
      <c r="A22" s="7"/>
      <c r="B22" s="8" t="s">
        <v>14</v>
      </c>
      <c r="C22" s="78">
        <v>0</v>
      </c>
      <c r="D22" s="78">
        <v>0</v>
      </c>
      <c r="E22" s="5" t="str">
        <f>IF(E1="","",'PN y PASIVO'!I9)</f>
        <v/>
      </c>
      <c r="F22" s="5">
        <f>IF(F1="","",'PN y PASIVO'!J9)</f>
        <v>0</v>
      </c>
      <c r="G22" s="5">
        <f>IF(G1="","",'PN y PASIVO'!K9)</f>
        <v>0</v>
      </c>
      <c r="H22" s="5" t="str">
        <f>IF(H1="","",'PN y PASIVO'!N9)</f>
        <v/>
      </c>
      <c r="I22" s="5" t="str">
        <f>IF(I1="","",'PN y PASIVO'!O9)</f>
        <v/>
      </c>
      <c r="J22" s="5" t="str">
        <f>IF(J1="","",'PN y PASIVO'!P9)</f>
        <v/>
      </c>
      <c r="K22" s="5" t="str">
        <f>IF(K1="","",'PN y PASIVO'!Q9)</f>
        <v/>
      </c>
      <c r="L22" s="5" t="str">
        <f>IF(L1="","",'PN y PASIVO'!R9)</f>
        <v/>
      </c>
      <c r="M22" s="5" t="str">
        <f>IF(M1="","",'PN y PASIVO'!S9)</f>
        <v/>
      </c>
      <c r="N22" s="5" t="str">
        <f>IF(N1="","",'PN y PASIVO'!T9)</f>
        <v/>
      </c>
      <c r="O22" s="5" t="str">
        <f>IF(O1="","",'PN y PASIVO'!U9)</f>
        <v/>
      </c>
      <c r="P22" s="5" t="str">
        <f>IF(P1="","",'PN y PASIVO'!V9)</f>
        <v/>
      </c>
      <c r="Q22" s="5" t="str">
        <f>IF(Q1="","",'PN y PASIVO'!W9)</f>
        <v/>
      </c>
      <c r="R22" s="5" t="str">
        <f>IF(R1="","",'PN y PASIVO'!X9)</f>
        <v/>
      </c>
      <c r="S22" s="5" t="str">
        <f>IF(S1="","",'PN y PASIVO'!Y9)</f>
        <v/>
      </c>
      <c r="T22" s="5" t="str">
        <f>IF(T1="","",'PN y PASIVO'!Z9)</f>
        <v/>
      </c>
      <c r="U22" s="5" t="str">
        <f>IF(U1="","",'PN y PASIVO'!AA9)</f>
        <v/>
      </c>
    </row>
    <row r="23" spans="1:21" s="5" customFormat="1" ht="15.75" x14ac:dyDescent="0.25">
      <c r="A23" s="7"/>
      <c r="B23" s="8" t="s">
        <v>15</v>
      </c>
      <c r="C23" s="78">
        <v>1182.693</v>
      </c>
      <c r="D23" s="78">
        <v>3925.5890000000004</v>
      </c>
      <c r="E23" s="5" t="str">
        <f>IF(E1="","",'PN y PASIVO'!I10)</f>
        <v/>
      </c>
      <c r="F23" s="5">
        <f>6935.485-F27</f>
        <v>6762.84</v>
      </c>
      <c r="G23" s="5">
        <f>6752.004-G27</f>
        <v>6098.8619999999992</v>
      </c>
      <c r="H23" s="5" t="str">
        <f>IF(H1="","",'PN y PASIVO'!N10)</f>
        <v/>
      </c>
      <c r="I23" s="5" t="str">
        <f>IF(I1="","",'PN y PASIVO'!O10)</f>
        <v/>
      </c>
      <c r="J23" s="5" t="str">
        <f>IF(J1="","",'PN y PASIVO'!P10)</f>
        <v/>
      </c>
      <c r="K23" s="5" t="str">
        <f>IF(K1="","",'PN y PASIVO'!Q10)</f>
        <v/>
      </c>
      <c r="L23" s="5" t="str">
        <f>IF(L1="","",'PN y PASIVO'!R10)</f>
        <v/>
      </c>
      <c r="M23" s="5" t="str">
        <f>IF(M1="","",'PN y PASIVO'!S10)</f>
        <v/>
      </c>
      <c r="N23" s="5" t="str">
        <f>IF(N1="","",'PN y PASIVO'!T10)</f>
        <v/>
      </c>
      <c r="O23" s="5" t="str">
        <f>IF(O1="","",'PN y PASIVO'!U10)</f>
        <v/>
      </c>
      <c r="P23" s="5" t="str">
        <f>IF(P1="","",'PN y PASIVO'!V10)</f>
        <v/>
      </c>
      <c r="Q23" s="5" t="str">
        <f>IF(Q1="","",'PN y PASIVO'!W10)</f>
        <v/>
      </c>
      <c r="R23" s="5" t="str">
        <f>IF(R1="","",'PN y PASIVO'!X10)</f>
        <v/>
      </c>
      <c r="S23" s="5" t="str">
        <f>IF(S1="","",'PN y PASIVO'!Y10)</f>
        <v/>
      </c>
      <c r="T23" s="5" t="str">
        <f>IF(T1="","",'PN y PASIVO'!Z10)</f>
        <v/>
      </c>
      <c r="U23" s="5" t="str">
        <f>IF(U1="","",'PN y PASIVO'!AA10)</f>
        <v/>
      </c>
    </row>
    <row r="24" spans="1:21" s="5" customFormat="1" ht="15.75" x14ac:dyDescent="0.25">
      <c r="A24" s="7"/>
      <c r="B24" s="8" t="s">
        <v>16</v>
      </c>
      <c r="C24" s="78">
        <v>0</v>
      </c>
      <c r="D24" s="78">
        <v>0</v>
      </c>
      <c r="E24" s="5" t="str">
        <f>IF(E1="","",'PN y PASIVO'!I13)</f>
        <v/>
      </c>
      <c r="F24" s="5">
        <f>IF(F1="","",'PN y PASIVO'!J13)</f>
        <v>0</v>
      </c>
      <c r="G24" s="5">
        <f>IF(G1="","",'PN y PASIVO'!K13)</f>
        <v>0</v>
      </c>
      <c r="H24" s="5" t="str">
        <f>IF(H1="","",'PN y PASIVO'!N13)</f>
        <v/>
      </c>
      <c r="I24" s="5" t="str">
        <f>IF(I1="","",'PN y PASIVO'!O13)</f>
        <v/>
      </c>
      <c r="J24" s="5" t="str">
        <f>IF(J1="","",'PN y PASIVO'!P13)</f>
        <v/>
      </c>
      <c r="K24" s="5" t="str">
        <f>IF(K1="","",'PN y PASIVO'!Q13)</f>
        <v/>
      </c>
      <c r="L24" s="5" t="str">
        <f>IF(L1="","",'PN y PASIVO'!R13)</f>
        <v/>
      </c>
      <c r="M24" s="5" t="str">
        <f>IF(M1="","",'PN y PASIVO'!S13)</f>
        <v/>
      </c>
      <c r="N24" s="5" t="str">
        <f>IF(N1="","",'PN y PASIVO'!T13)</f>
        <v/>
      </c>
      <c r="O24" s="5" t="str">
        <f>IF(O1="","",'PN y PASIVO'!U13)</f>
        <v/>
      </c>
      <c r="P24" s="5" t="str">
        <f>IF(P1="","",'PN y PASIVO'!V13)</f>
        <v/>
      </c>
      <c r="Q24" s="5" t="str">
        <f>IF(Q1="","",'PN y PASIVO'!W13)</f>
        <v/>
      </c>
      <c r="R24" s="5" t="str">
        <f>IF(R1="","",'PN y PASIVO'!X13)</f>
        <v/>
      </c>
      <c r="S24" s="5" t="str">
        <f>IF(S1="","",'PN y PASIVO'!Y13)</f>
        <v/>
      </c>
      <c r="T24" s="5" t="str">
        <f>IF(T1="","",'PN y PASIVO'!Z13)</f>
        <v/>
      </c>
      <c r="U24" s="5" t="str">
        <f>IF(U1="","",'PN y PASIVO'!AA13)</f>
        <v/>
      </c>
    </row>
    <row r="25" spans="1:21" s="5" customFormat="1" ht="15.75" x14ac:dyDescent="0.25">
      <c r="A25" s="7"/>
      <c r="B25" s="8" t="s">
        <v>17</v>
      </c>
      <c r="C25" s="78">
        <v>0</v>
      </c>
      <c r="D25" s="78">
        <v>0</v>
      </c>
      <c r="E25" s="5" t="str">
        <f>IF(E1="","",'PN y PASIVO'!I14)</f>
        <v/>
      </c>
      <c r="F25" s="5">
        <f>IF(F1="","",'PN y PASIVO'!J14)</f>
        <v>0</v>
      </c>
      <c r="G25" s="5">
        <f>IF(G1="","",'PN y PASIVO'!K14)</f>
        <v>0</v>
      </c>
      <c r="H25" s="5" t="str">
        <f>IF(H1="","",'PN y PASIVO'!N14)</f>
        <v/>
      </c>
      <c r="I25" s="5" t="str">
        <f>IF(I1="","",'PN y PASIVO'!O14)</f>
        <v/>
      </c>
      <c r="J25" s="5" t="str">
        <f>IF(J1="","",'PN y PASIVO'!P14)</f>
        <v/>
      </c>
      <c r="K25" s="5" t="str">
        <f>IF(K1="","",'PN y PASIVO'!Q14)</f>
        <v/>
      </c>
      <c r="L25" s="5" t="str">
        <f>IF(L1="","",'PN y PASIVO'!R14)</f>
        <v/>
      </c>
      <c r="M25" s="5" t="str">
        <f>IF(M1="","",'PN y PASIVO'!S14)</f>
        <v/>
      </c>
      <c r="N25" s="5" t="str">
        <f>IF(N1="","",'PN y PASIVO'!T14)</f>
        <v/>
      </c>
      <c r="O25" s="5" t="str">
        <f>IF(O1="","",'PN y PASIVO'!U14)</f>
        <v/>
      </c>
      <c r="P25" s="5" t="str">
        <f>IF(P1="","",'PN y PASIVO'!V14)</f>
        <v/>
      </c>
      <c r="Q25" s="5" t="str">
        <f>IF(Q1="","",'PN y PASIVO'!W14)</f>
        <v/>
      </c>
      <c r="R25" s="5" t="str">
        <f>IF(R1="","",'PN y PASIVO'!X14)</f>
        <v/>
      </c>
      <c r="S25" s="5" t="str">
        <f>IF(S1="","",'PN y PASIVO'!Y14)</f>
        <v/>
      </c>
      <c r="T25" s="5" t="str">
        <f>IF(T1="","",'PN y PASIVO'!Z14)</f>
        <v/>
      </c>
      <c r="U25" s="5" t="str">
        <f>IF(U1="","",'PN y PASIVO'!AA14)</f>
        <v/>
      </c>
    </row>
    <row r="26" spans="1:21" s="5" customFormat="1" ht="15.75" x14ac:dyDescent="0.25">
      <c r="A26" s="7"/>
      <c r="B26" s="8" t="s">
        <v>18</v>
      </c>
      <c r="C26" s="78">
        <v>0</v>
      </c>
      <c r="D26" s="78">
        <v>0</v>
      </c>
      <c r="E26" s="5" t="str">
        <f>IF(E1="","",'PN y PASIVO'!I17)</f>
        <v/>
      </c>
      <c r="F26" s="5">
        <f>IF(F1="","",'PN y PASIVO'!J17)</f>
        <v>0</v>
      </c>
      <c r="G26" s="5">
        <f>IF(G1="","",'PN y PASIVO'!K17)</f>
        <v>0</v>
      </c>
      <c r="H26" s="5" t="str">
        <f>IF(H1="","",'PN y PASIVO'!N17)</f>
        <v/>
      </c>
      <c r="I26" s="5" t="str">
        <f>IF(I1="","",'PN y PASIVO'!O17)</f>
        <v/>
      </c>
      <c r="J26" s="5" t="str">
        <f>IF(J1="","",'PN y PASIVO'!P17)</f>
        <v/>
      </c>
      <c r="K26" s="5" t="str">
        <f>IF(K1="","",'PN y PASIVO'!Q17)</f>
        <v/>
      </c>
      <c r="L26" s="5" t="str">
        <f>IF(L1="","",'PN y PASIVO'!R17)</f>
        <v/>
      </c>
      <c r="M26" s="5" t="str">
        <f>IF(M1="","",'PN y PASIVO'!S17)</f>
        <v/>
      </c>
      <c r="N26" s="5" t="str">
        <f>IF(N1="","",'PN y PASIVO'!T17)</f>
        <v/>
      </c>
      <c r="O26" s="5" t="str">
        <f>IF(O1="","",'PN y PASIVO'!U17)</f>
        <v/>
      </c>
      <c r="P26" s="5" t="str">
        <f>IF(P1="","",'PN y PASIVO'!V17)</f>
        <v/>
      </c>
      <c r="Q26" s="5" t="str">
        <f>IF(Q1="","",'PN y PASIVO'!W17)</f>
        <v/>
      </c>
      <c r="R26" s="5" t="str">
        <f>IF(R1="","",'PN y PASIVO'!X17)</f>
        <v/>
      </c>
      <c r="S26" s="5" t="str">
        <f>IF(S1="","",'PN y PASIVO'!Y17)</f>
        <v/>
      </c>
      <c r="T26" s="5" t="str">
        <f>IF(T1="","",'PN y PASIVO'!Z17)</f>
        <v/>
      </c>
      <c r="U26" s="5" t="str">
        <f>IF(U1="","",'PN y PASIVO'!AA17)</f>
        <v/>
      </c>
    </row>
    <row r="27" spans="1:21" s="5" customFormat="1" ht="15.75" x14ac:dyDescent="0.25">
      <c r="A27" s="7"/>
      <c r="B27" s="8" t="s">
        <v>19</v>
      </c>
      <c r="C27" s="78">
        <v>372.54700000000003</v>
      </c>
      <c r="D27" s="78">
        <v>862.57599999999968</v>
      </c>
      <c r="E27" s="5" t="str">
        <f>IF(E1="","",'PN y PASIVO'!I18)</f>
        <v/>
      </c>
      <c r="F27" s="5">
        <f>'PyG resumida'!G26</f>
        <v>172.6449999999993</v>
      </c>
      <c r="G27" s="5">
        <f>'PyG resumida'!H26</f>
        <v>653.14200000000028</v>
      </c>
      <c r="H27" s="5" t="str">
        <f>IF(H1="","",'PN y PASIVO'!N18)</f>
        <v/>
      </c>
      <c r="I27" s="5" t="str">
        <f>IF(I1="","",'PN y PASIVO'!O18)</f>
        <v/>
      </c>
      <c r="J27" s="5" t="str">
        <f>IF(J1="","",'PN y PASIVO'!P18)</f>
        <v/>
      </c>
      <c r="K27" s="5" t="str">
        <f>IF(K1="","",'PN y PASIVO'!Q18)</f>
        <v/>
      </c>
      <c r="L27" s="5" t="str">
        <f>IF(L1="","",'PN y PASIVO'!R18)</f>
        <v/>
      </c>
      <c r="M27" s="5" t="str">
        <f>IF(M1="","",'PN y PASIVO'!S18)</f>
        <v/>
      </c>
      <c r="N27" s="5" t="str">
        <f>IF(N1="","",'PN y PASIVO'!T18)</f>
        <v/>
      </c>
      <c r="O27" s="5" t="str">
        <f>IF(O1="","",'PN y PASIVO'!U18)</f>
        <v/>
      </c>
      <c r="P27" s="5" t="str">
        <f>IF(P1="","",'PN y PASIVO'!V18)</f>
        <v/>
      </c>
      <c r="Q27" s="5" t="str">
        <f>IF(Q1="","",'PN y PASIVO'!W18)</f>
        <v/>
      </c>
      <c r="R27" s="5" t="str">
        <f>IF(R1="","",'PN y PASIVO'!X18)</f>
        <v/>
      </c>
      <c r="S27" s="5" t="str">
        <f>IF(S1="","",'PN y PASIVO'!Y18)</f>
        <v/>
      </c>
      <c r="T27" s="5" t="str">
        <f>IF(T1="","",'PN y PASIVO'!Z18)</f>
        <v/>
      </c>
      <c r="U27" s="5" t="str">
        <f>IF(U1="","",'PN y PASIVO'!AA18)</f>
        <v/>
      </c>
    </row>
    <row r="28" spans="1:21" s="5" customFormat="1" ht="15.75" x14ac:dyDescent="0.25">
      <c r="A28" s="7"/>
      <c r="B28" s="8" t="s">
        <v>20</v>
      </c>
      <c r="C28" s="78">
        <v>0</v>
      </c>
      <c r="D28" s="78">
        <v>0</v>
      </c>
      <c r="E28" s="5" t="str">
        <f>IF(E1="","",'PN y PASIVO'!I19)</f>
        <v/>
      </c>
      <c r="F28" s="5">
        <f>IF(F1="","",'PN y PASIVO'!J19)</f>
        <v>0</v>
      </c>
      <c r="G28" s="5">
        <f>IF(G1="","",'PN y PASIVO'!K19)</f>
        <v>0</v>
      </c>
      <c r="H28" s="5" t="str">
        <f>IF(H1="","",'PN y PASIVO'!N19)</f>
        <v/>
      </c>
      <c r="I28" s="5" t="str">
        <f>IF(I1="","",'PN y PASIVO'!O19)</f>
        <v/>
      </c>
      <c r="J28" s="5" t="str">
        <f>IF(J1="","",'PN y PASIVO'!P19)</f>
        <v/>
      </c>
      <c r="K28" s="5" t="str">
        <f>IF(K1="","",'PN y PASIVO'!Q19)</f>
        <v/>
      </c>
      <c r="L28" s="5" t="str">
        <f>IF(L1="","",'PN y PASIVO'!R19)</f>
        <v/>
      </c>
      <c r="M28" s="5" t="str">
        <f>IF(M1="","",'PN y PASIVO'!S19)</f>
        <v/>
      </c>
      <c r="N28" s="5" t="str">
        <f>IF(N1="","",'PN y PASIVO'!T19)</f>
        <v/>
      </c>
      <c r="O28" s="5" t="str">
        <f>IF(O1="","",'PN y PASIVO'!U19)</f>
        <v/>
      </c>
      <c r="P28" s="5" t="str">
        <f>IF(P1="","",'PN y PASIVO'!V19)</f>
        <v/>
      </c>
      <c r="Q28" s="5" t="str">
        <f>IF(Q1="","",'PN y PASIVO'!W19)</f>
        <v/>
      </c>
      <c r="R28" s="5" t="str">
        <f>IF(R1="","",'PN y PASIVO'!X19)</f>
        <v/>
      </c>
      <c r="S28" s="5" t="str">
        <f>IF(S1="","",'PN y PASIVO'!Y19)</f>
        <v/>
      </c>
      <c r="T28" s="5" t="str">
        <f>IF(T1="","",'PN y PASIVO'!Z19)</f>
        <v/>
      </c>
      <c r="U28" s="5" t="str">
        <f>IF(U1="","",'PN y PASIVO'!AA19)</f>
        <v/>
      </c>
    </row>
    <row r="29" spans="1:21" s="5" customFormat="1" ht="15.75" x14ac:dyDescent="0.25">
      <c r="A29" s="7"/>
      <c r="B29" s="8" t="s">
        <v>21</v>
      </c>
      <c r="C29" s="78">
        <v>0</v>
      </c>
      <c r="D29" s="78">
        <v>0</v>
      </c>
      <c r="E29" s="5" t="str">
        <f>IF(E1="","",'PN y PASIVO'!I20)</f>
        <v/>
      </c>
      <c r="F29" s="5">
        <f>IF(F1="","",'PN y PASIVO'!J20)</f>
        <v>0</v>
      </c>
      <c r="G29" s="5">
        <f>IF(G1="","",'PN y PASIVO'!K20)</f>
        <v>0</v>
      </c>
      <c r="H29" s="5" t="str">
        <f>IF(H1="","",'PN y PASIVO'!N20)</f>
        <v/>
      </c>
      <c r="I29" s="5" t="str">
        <f>IF(I1="","",'PN y PASIVO'!O20)</f>
        <v/>
      </c>
      <c r="J29" s="5" t="str">
        <f>IF(J1="","",'PN y PASIVO'!P20)</f>
        <v/>
      </c>
      <c r="K29" s="5" t="str">
        <f>IF(K1="","",'PN y PASIVO'!Q20)</f>
        <v/>
      </c>
      <c r="L29" s="5" t="str">
        <f>IF(L1="","",'PN y PASIVO'!R20)</f>
        <v/>
      </c>
      <c r="M29" s="5" t="str">
        <f>IF(M1="","",'PN y PASIVO'!S20)</f>
        <v/>
      </c>
      <c r="N29" s="5" t="str">
        <f>IF(N1="","",'PN y PASIVO'!T20)</f>
        <v/>
      </c>
      <c r="O29" s="5" t="str">
        <f>IF(O1="","",'PN y PASIVO'!U20)</f>
        <v/>
      </c>
      <c r="P29" s="5" t="str">
        <f>IF(P1="","",'PN y PASIVO'!V20)</f>
        <v/>
      </c>
      <c r="Q29" s="5" t="str">
        <f>IF(Q1="","",'PN y PASIVO'!W20)</f>
        <v/>
      </c>
      <c r="R29" s="5" t="str">
        <f>IF(R1="","",'PN y PASIVO'!X20)</f>
        <v/>
      </c>
      <c r="S29" s="5" t="str">
        <f>IF(S1="","",'PN y PASIVO'!Y20)</f>
        <v/>
      </c>
      <c r="T29" s="5" t="str">
        <f>IF(T1="","",'PN y PASIVO'!Z20)</f>
        <v/>
      </c>
      <c r="U29" s="5" t="str">
        <f>IF(U1="","",'PN y PASIVO'!AA20)</f>
        <v/>
      </c>
    </row>
    <row r="30" spans="1:21" s="84" customFormat="1" ht="18.75" x14ac:dyDescent="0.3">
      <c r="A30" s="83" t="s">
        <v>126</v>
      </c>
      <c r="B30" s="83"/>
      <c r="C30" s="84">
        <f t="shared" ref="C30:U30" si="6">IF(C1="","",C31+C32+C33)</f>
        <v>0</v>
      </c>
      <c r="D30" s="84">
        <f t="shared" si="6"/>
        <v>0</v>
      </c>
      <c r="E30" s="84" t="str">
        <f t="shared" si="6"/>
        <v/>
      </c>
      <c r="F30" s="84">
        <f t="shared" si="6"/>
        <v>0</v>
      </c>
      <c r="G30" s="84">
        <f t="shared" si="6"/>
        <v>0</v>
      </c>
      <c r="H30" s="84" t="str">
        <f t="shared" si="6"/>
        <v/>
      </c>
      <c r="I30" s="84" t="str">
        <f t="shared" si="6"/>
        <v/>
      </c>
      <c r="J30" s="84" t="str">
        <f t="shared" si="6"/>
        <v/>
      </c>
      <c r="K30" s="84" t="str">
        <f t="shared" si="6"/>
        <v/>
      </c>
      <c r="L30" s="84" t="str">
        <f t="shared" si="6"/>
        <v/>
      </c>
      <c r="M30" s="84" t="str">
        <f t="shared" si="6"/>
        <v/>
      </c>
      <c r="N30" s="84" t="str">
        <f t="shared" si="6"/>
        <v/>
      </c>
      <c r="O30" s="84" t="str">
        <f t="shared" si="6"/>
        <v/>
      </c>
      <c r="P30" s="84" t="str">
        <f t="shared" si="6"/>
        <v/>
      </c>
      <c r="Q30" s="84" t="str">
        <f t="shared" si="6"/>
        <v/>
      </c>
      <c r="R30" s="84" t="str">
        <f t="shared" si="6"/>
        <v/>
      </c>
      <c r="S30" s="84" t="str">
        <f t="shared" si="6"/>
        <v/>
      </c>
      <c r="T30" s="84" t="str">
        <f t="shared" si="6"/>
        <v/>
      </c>
      <c r="U30" s="84" t="str">
        <f t="shared" si="6"/>
        <v/>
      </c>
    </row>
    <row r="31" spans="1:21" s="5" customFormat="1" ht="15.75" x14ac:dyDescent="0.25">
      <c r="A31" s="7"/>
      <c r="B31" s="8" t="s">
        <v>23</v>
      </c>
      <c r="C31" s="5">
        <f>IF(C1="","",'PN y PASIVO'!G22)</f>
        <v>0</v>
      </c>
      <c r="D31" s="5">
        <f>IF(D1="","",'PN y PASIVO'!H22)</f>
        <v>0</v>
      </c>
      <c r="E31" s="5" t="str">
        <f>IF(E1="","",'PN y PASIVO'!I22)</f>
        <v/>
      </c>
      <c r="F31" s="5">
        <f>IF(F1="","",'PN y PASIVO'!J22)</f>
        <v>0</v>
      </c>
      <c r="G31" s="5">
        <f>IF(G1="","",'PN y PASIVO'!K22)</f>
        <v>0</v>
      </c>
      <c r="H31" s="5" t="str">
        <f>IF(H1="","",'PN y PASIVO'!N22)</f>
        <v/>
      </c>
      <c r="I31" s="5" t="str">
        <f>IF(I1="","",'PN y PASIVO'!O22)</f>
        <v/>
      </c>
      <c r="J31" s="5" t="str">
        <f>IF(J1="","",'PN y PASIVO'!P22)</f>
        <v/>
      </c>
      <c r="K31" s="5" t="str">
        <f>IF(K1="","",'PN y PASIVO'!Q22)</f>
        <v/>
      </c>
      <c r="L31" s="5" t="str">
        <f>IF(L1="","",'PN y PASIVO'!R22)</f>
        <v/>
      </c>
      <c r="M31" s="5" t="str">
        <f>IF(M1="","",'PN y PASIVO'!S22)</f>
        <v/>
      </c>
      <c r="N31" s="5" t="str">
        <f>IF(N1="","",'PN y PASIVO'!T22)</f>
        <v/>
      </c>
      <c r="O31" s="5" t="str">
        <f>IF(O1="","",'PN y PASIVO'!U22)</f>
        <v/>
      </c>
      <c r="P31" s="5" t="str">
        <f>IF(P1="","",'PN y PASIVO'!V22)</f>
        <v/>
      </c>
      <c r="Q31" s="5" t="str">
        <f>IF(Q1="","",'PN y PASIVO'!W22)</f>
        <v/>
      </c>
      <c r="R31" s="5" t="str">
        <f>IF(R1="","",'PN y PASIVO'!X22)</f>
        <v/>
      </c>
      <c r="S31" s="5" t="str">
        <f>IF(S1="","",'PN y PASIVO'!Y22)</f>
        <v/>
      </c>
      <c r="T31" s="5" t="str">
        <f>IF(T1="","",'PN y PASIVO'!Z22)</f>
        <v/>
      </c>
      <c r="U31" s="5" t="str">
        <f>IF(U1="","",'PN y PASIVO'!AA22)</f>
        <v/>
      </c>
    </row>
    <row r="32" spans="1:21" s="5" customFormat="1" ht="15.75" x14ac:dyDescent="0.25">
      <c r="A32" s="7"/>
      <c r="B32" s="8" t="s">
        <v>24</v>
      </c>
      <c r="C32" s="5">
        <f>IF(C1="","",'PN y PASIVO'!G23)</f>
        <v>0</v>
      </c>
      <c r="D32" s="5">
        <f>IF(D1="","",'PN y PASIVO'!H23)</f>
        <v>0</v>
      </c>
      <c r="E32" s="5" t="str">
        <f>IF(E1="","",'PN y PASIVO'!I23)</f>
        <v/>
      </c>
      <c r="F32" s="5">
        <f>IF(F1="","",'PN y PASIVO'!J23)</f>
        <v>0</v>
      </c>
      <c r="G32" s="5">
        <f>IF(G1="","",'PN y PASIVO'!K23)</f>
        <v>0</v>
      </c>
      <c r="H32" s="5" t="str">
        <f>IF(H1="","",'PN y PASIVO'!N23)</f>
        <v/>
      </c>
      <c r="I32" s="5" t="str">
        <f>IF(I1="","",'PN y PASIVO'!O23)</f>
        <v/>
      </c>
      <c r="J32" s="5" t="str">
        <f>IF(J1="","",'PN y PASIVO'!P23)</f>
        <v/>
      </c>
      <c r="K32" s="5" t="str">
        <f>IF(K1="","",'PN y PASIVO'!Q23)</f>
        <v/>
      </c>
      <c r="L32" s="5" t="str">
        <f>IF(L1="","",'PN y PASIVO'!R23)</f>
        <v/>
      </c>
      <c r="M32" s="5" t="str">
        <f>IF(M1="","",'PN y PASIVO'!S23)</f>
        <v/>
      </c>
      <c r="N32" s="5" t="str">
        <f>IF(N1="","",'PN y PASIVO'!T23)</f>
        <v/>
      </c>
      <c r="O32" s="5" t="str">
        <f>IF(O1="","",'PN y PASIVO'!U23)</f>
        <v/>
      </c>
      <c r="P32" s="5" t="str">
        <f>IF(P1="","",'PN y PASIVO'!V23)</f>
        <v/>
      </c>
      <c r="Q32" s="5" t="str">
        <f>IF(Q1="","",'PN y PASIVO'!W23)</f>
        <v/>
      </c>
      <c r="R32" s="5" t="str">
        <f>IF(R1="","",'PN y PASIVO'!X23)</f>
        <v/>
      </c>
      <c r="S32" s="5" t="str">
        <f>IF(S1="","",'PN y PASIVO'!Y23)</f>
        <v/>
      </c>
      <c r="T32" s="5" t="str">
        <f>IF(T1="","",'PN y PASIVO'!Z23)</f>
        <v/>
      </c>
      <c r="U32" s="5" t="str">
        <f>IF(U1="","",'PN y PASIVO'!AA23)</f>
        <v/>
      </c>
    </row>
    <row r="33" spans="1:21" s="5" customFormat="1" ht="15.75" x14ac:dyDescent="0.25">
      <c r="A33" s="7"/>
      <c r="B33" s="8" t="s">
        <v>25</v>
      </c>
      <c r="C33" s="5">
        <f>IF(C1="","",'PN y PASIVO'!G24)</f>
        <v>0</v>
      </c>
      <c r="D33" s="5">
        <f>IF(D1="","",'PN y PASIVO'!H24)</f>
        <v>0</v>
      </c>
      <c r="E33" s="5" t="str">
        <f>IF(E1="","",'PN y PASIVO'!I24)</f>
        <v/>
      </c>
      <c r="F33" s="5">
        <f>IF(F1="","",'PN y PASIVO'!J24)</f>
        <v>0</v>
      </c>
      <c r="G33" s="5">
        <f>IF(G1="","",'PN y PASIVO'!K24)</f>
        <v>0</v>
      </c>
      <c r="H33" s="5" t="str">
        <f>IF(H1="","",'PN y PASIVO'!N24)</f>
        <v/>
      </c>
      <c r="I33" s="5" t="str">
        <f>IF(I1="","",'PN y PASIVO'!O24)</f>
        <v/>
      </c>
      <c r="J33" s="5" t="str">
        <f>IF(J1="","",'PN y PASIVO'!P24)</f>
        <v/>
      </c>
      <c r="K33" s="5" t="str">
        <f>IF(K1="","",'PN y PASIVO'!Q24)</f>
        <v/>
      </c>
      <c r="L33" s="5" t="str">
        <f>IF(L1="","",'PN y PASIVO'!R24)</f>
        <v/>
      </c>
      <c r="M33" s="5" t="str">
        <f>IF(M1="","",'PN y PASIVO'!S24)</f>
        <v/>
      </c>
      <c r="N33" s="5" t="str">
        <f>IF(N1="","",'PN y PASIVO'!T24)</f>
        <v/>
      </c>
      <c r="O33" s="5" t="str">
        <f>IF(O1="","",'PN y PASIVO'!U24)</f>
        <v/>
      </c>
      <c r="P33" s="5" t="str">
        <f>IF(P1="","",'PN y PASIVO'!V24)</f>
        <v/>
      </c>
      <c r="Q33" s="5" t="str">
        <f>IF(Q1="","",'PN y PASIVO'!W24)</f>
        <v/>
      </c>
      <c r="R33" s="5" t="str">
        <f>IF(R1="","",'PN y PASIVO'!X24)</f>
        <v/>
      </c>
      <c r="S33" s="5" t="str">
        <f>IF(S1="","",'PN y PASIVO'!Y24)</f>
        <v/>
      </c>
      <c r="T33" s="5" t="str">
        <f>IF(T1="","",'PN y PASIVO'!Z24)</f>
        <v/>
      </c>
      <c r="U33" s="5" t="str">
        <f>IF(U1="","",'PN y PASIVO'!AA24)</f>
        <v/>
      </c>
    </row>
    <row r="34" spans="1:21" s="23" customFormat="1" ht="18.75" x14ac:dyDescent="0.3">
      <c r="A34" s="36" t="s">
        <v>127</v>
      </c>
      <c r="B34" s="40"/>
      <c r="C34" s="23">
        <f>IF(C1="","",'PN y PASIVO'!G25)</f>
        <v>0</v>
      </c>
      <c r="D34" s="23">
        <f>IF(D1="","",'PN y PASIVO'!H25)</f>
        <v>0</v>
      </c>
      <c r="E34" s="23" t="str">
        <f>IF(E1="","",'PN y PASIVO'!I25)</f>
        <v/>
      </c>
      <c r="F34" s="23">
        <f>IF(F1="","",'PN y PASIVO'!J25)</f>
        <v>0</v>
      </c>
      <c r="G34" s="23">
        <f>IF(G1="","",'PN y PASIVO'!K25)</f>
        <v>0</v>
      </c>
      <c r="H34" s="23" t="str">
        <f>IF(H1="","",'PN y PASIVO'!N25)</f>
        <v/>
      </c>
      <c r="I34" s="23" t="str">
        <f>IF(I1="","",'PN y PASIVO'!O25)</f>
        <v/>
      </c>
      <c r="J34" s="23" t="str">
        <f>IF(J1="","",'PN y PASIVO'!P25)</f>
        <v/>
      </c>
      <c r="K34" s="23" t="str">
        <f>IF(K1="","",'PN y PASIVO'!Q25)</f>
        <v/>
      </c>
      <c r="L34" s="23" t="str">
        <f>IF(L1="","",'PN y PASIVO'!R25)</f>
        <v/>
      </c>
      <c r="M34" s="23" t="str">
        <f>IF(M1="","",'PN y PASIVO'!S25)</f>
        <v/>
      </c>
      <c r="N34" s="23" t="str">
        <f>IF(N1="","",'PN y PASIVO'!T25)</f>
        <v/>
      </c>
      <c r="O34" s="23" t="str">
        <f>IF(O1="","",'PN y PASIVO'!U25)</f>
        <v/>
      </c>
      <c r="P34" s="23" t="str">
        <f>IF(P1="","",'PN y PASIVO'!V25)</f>
        <v/>
      </c>
      <c r="Q34" s="23" t="str">
        <f>IF(Q1="","",'PN y PASIVO'!W25)</f>
        <v/>
      </c>
      <c r="R34" s="23" t="str">
        <f>IF(R1="","",'PN y PASIVO'!X25)</f>
        <v/>
      </c>
      <c r="S34" s="23" t="str">
        <f>IF(S1="","",'PN y PASIVO'!Y25)</f>
        <v/>
      </c>
      <c r="T34" s="23" t="str">
        <f>IF(T1="","",'PN y PASIVO'!Z25)</f>
        <v/>
      </c>
      <c r="U34" s="23" t="str">
        <f>IF(U1="","",'PN y PASIVO'!AA25)</f>
        <v/>
      </c>
    </row>
    <row r="35" spans="1:21" s="35" customFormat="1" ht="18.75" x14ac:dyDescent="0.3">
      <c r="A35" s="36" t="s">
        <v>27</v>
      </c>
      <c r="B35" s="36"/>
      <c r="C35" s="34">
        <f t="shared" ref="C35:U35" si="7">IF(C1="","",C36+C37+C38+C39+C40)</f>
        <v>914.60599999999999</v>
      </c>
      <c r="D35" s="34">
        <f t="shared" si="7"/>
        <v>25.926000000000002</v>
      </c>
      <c r="E35" s="34" t="str">
        <f t="shared" si="7"/>
        <v/>
      </c>
      <c r="F35" s="34">
        <f t="shared" si="7"/>
        <v>4710.8879999999999</v>
      </c>
      <c r="G35" s="34">
        <f t="shared" si="7"/>
        <v>1909.4449999999999</v>
      </c>
      <c r="H35" s="34" t="str">
        <f t="shared" si="7"/>
        <v/>
      </c>
      <c r="I35" s="34" t="str">
        <f t="shared" si="7"/>
        <v/>
      </c>
      <c r="J35" s="34" t="str">
        <f t="shared" si="7"/>
        <v/>
      </c>
      <c r="K35" s="34" t="str">
        <f t="shared" si="7"/>
        <v/>
      </c>
      <c r="L35" s="34" t="str">
        <f t="shared" si="7"/>
        <v/>
      </c>
      <c r="M35" s="34" t="str">
        <f t="shared" si="7"/>
        <v/>
      </c>
      <c r="N35" s="34" t="str">
        <f t="shared" si="7"/>
        <v/>
      </c>
      <c r="O35" s="34" t="str">
        <f t="shared" si="7"/>
        <v/>
      </c>
      <c r="P35" s="34" t="str">
        <f t="shared" si="7"/>
        <v/>
      </c>
      <c r="Q35" s="34" t="str">
        <f t="shared" si="7"/>
        <v/>
      </c>
      <c r="R35" s="34" t="str">
        <f t="shared" si="7"/>
        <v/>
      </c>
      <c r="S35" s="34" t="str">
        <f t="shared" si="7"/>
        <v/>
      </c>
      <c r="T35" s="34" t="str">
        <f t="shared" si="7"/>
        <v/>
      </c>
      <c r="U35" s="34" t="str">
        <f t="shared" si="7"/>
        <v/>
      </c>
    </row>
    <row r="36" spans="1:21" s="5" customFormat="1" ht="15.75" x14ac:dyDescent="0.25">
      <c r="A36" s="7"/>
      <c r="B36" s="8" t="s">
        <v>28</v>
      </c>
      <c r="C36" s="79">
        <v>93.126000000000005</v>
      </c>
      <c r="D36" s="79">
        <v>24.234000000000002</v>
      </c>
      <c r="E36" s="5" t="str">
        <f>IF(E1="","",'PN y PASIVO'!I27)</f>
        <v/>
      </c>
      <c r="F36" s="5">
        <v>727.73099999999999</v>
      </c>
      <c r="G36" s="5">
        <v>12.156000000000001</v>
      </c>
      <c r="H36" s="5" t="str">
        <f>IF(H1="","",'PN y PASIVO'!N27)</f>
        <v/>
      </c>
      <c r="I36" s="5" t="str">
        <f>IF(I1="","",'PN y PASIVO'!O27)</f>
        <v/>
      </c>
      <c r="J36" s="5" t="str">
        <f>IF(J1="","",'PN y PASIVO'!P27)</f>
        <v/>
      </c>
      <c r="K36" s="5" t="str">
        <f>IF(K1="","",'PN y PASIVO'!Q27)</f>
        <v/>
      </c>
      <c r="L36" s="5" t="str">
        <f>IF(L1="","",'PN y PASIVO'!R27)</f>
        <v/>
      </c>
      <c r="M36" s="5" t="str">
        <f>IF(M1="","",'PN y PASIVO'!S27)</f>
        <v/>
      </c>
      <c r="N36" s="5" t="str">
        <f>IF(N1="","",'PN y PASIVO'!T27)</f>
        <v/>
      </c>
      <c r="O36" s="5" t="str">
        <f>IF(O1="","",'PN y PASIVO'!U27)</f>
        <v/>
      </c>
      <c r="P36" s="5" t="str">
        <f>IF(P1="","",'PN y PASIVO'!V27)</f>
        <v/>
      </c>
      <c r="Q36" s="5" t="str">
        <f>IF(Q1="","",'PN y PASIVO'!W27)</f>
        <v/>
      </c>
      <c r="R36" s="5" t="str">
        <f>IF(R1="","",'PN y PASIVO'!X27)</f>
        <v/>
      </c>
      <c r="S36" s="5" t="str">
        <f>IF(S1="","",'PN y PASIVO'!Y27)</f>
        <v/>
      </c>
      <c r="T36" s="5" t="str">
        <f>IF(T1="","",'PN y PASIVO'!Z27)</f>
        <v/>
      </c>
      <c r="U36" s="5" t="str">
        <f>IF(U1="","",'PN y PASIVO'!AA27)</f>
        <v/>
      </c>
    </row>
    <row r="37" spans="1:21" s="5" customFormat="1" ht="15.75" x14ac:dyDescent="0.25">
      <c r="A37" s="7"/>
      <c r="B37" s="8" t="s">
        <v>29</v>
      </c>
      <c r="C37" s="79">
        <v>529.56100000000004</v>
      </c>
      <c r="D37" s="79">
        <v>1.6919999999999999</v>
      </c>
      <c r="E37" s="5" t="str">
        <f>IF(E1="","",'PN y PASIVO'!I32)</f>
        <v/>
      </c>
      <c r="F37" s="5">
        <v>3735.6610000000001</v>
      </c>
      <c r="G37" s="5">
        <v>1897.289</v>
      </c>
      <c r="H37" s="5" t="str">
        <f>IF(H1="","",'PN y PASIVO'!N32)</f>
        <v/>
      </c>
      <c r="I37" s="5" t="str">
        <f>IF(I1="","",'PN y PASIVO'!O32)</f>
        <v/>
      </c>
      <c r="J37" s="5" t="str">
        <f>IF(J1="","",'PN y PASIVO'!P32)</f>
        <v/>
      </c>
      <c r="K37" s="5" t="str">
        <f>IF(K1="","",'PN y PASIVO'!Q32)</f>
        <v/>
      </c>
      <c r="L37" s="5" t="str">
        <f>IF(L1="","",'PN y PASIVO'!R32)</f>
        <v/>
      </c>
      <c r="M37" s="5" t="str">
        <f>IF(M1="","",'PN y PASIVO'!S32)</f>
        <v/>
      </c>
      <c r="N37" s="5" t="str">
        <f>IF(N1="","",'PN y PASIVO'!T32)</f>
        <v/>
      </c>
      <c r="O37" s="5" t="str">
        <f>IF(O1="","",'PN y PASIVO'!U32)</f>
        <v/>
      </c>
      <c r="P37" s="5" t="str">
        <f>IF(P1="","",'PN y PASIVO'!V32)</f>
        <v/>
      </c>
      <c r="Q37" s="5" t="str">
        <f>IF(Q1="","",'PN y PASIVO'!W32)</f>
        <v/>
      </c>
      <c r="R37" s="5" t="str">
        <f>IF(R1="","",'PN y PASIVO'!X32)</f>
        <v/>
      </c>
      <c r="S37" s="5" t="str">
        <f>IF(S1="","",'PN y PASIVO'!Y32)</f>
        <v/>
      </c>
      <c r="T37" s="5" t="str">
        <f>IF(T1="","",'PN y PASIVO'!Z32)</f>
        <v/>
      </c>
      <c r="U37" s="5" t="str">
        <f>IF(U1="","",'PN y PASIVO'!AA32)</f>
        <v/>
      </c>
    </row>
    <row r="38" spans="1:21" s="5" customFormat="1" ht="31.5" x14ac:dyDescent="0.25">
      <c r="A38" s="7"/>
      <c r="B38" s="9" t="s">
        <v>30</v>
      </c>
      <c r="C38" s="79">
        <v>291.91899999999998</v>
      </c>
      <c r="D38" s="79">
        <v>0</v>
      </c>
      <c r="E38" s="5" t="str">
        <f>IF(E1="","",'PN y PASIVO'!I38)</f>
        <v/>
      </c>
      <c r="F38" s="5">
        <f>975.227-727.731</f>
        <v>247.49599999999998</v>
      </c>
      <c r="G38" s="5">
        <f>IF(G1="","",'PN y PASIVO'!K38)</f>
        <v>0</v>
      </c>
      <c r="H38" s="5" t="str">
        <f>IF(H1="","",'PN y PASIVO'!N38)</f>
        <v/>
      </c>
      <c r="I38" s="5" t="str">
        <f>IF(I1="","",'PN y PASIVO'!O38)</f>
        <v/>
      </c>
      <c r="J38" s="5" t="str">
        <f>IF(J1="","",'PN y PASIVO'!P38)</f>
        <v/>
      </c>
      <c r="K38" s="5" t="str">
        <f>IF(K1="","",'PN y PASIVO'!Q38)</f>
        <v/>
      </c>
      <c r="L38" s="5" t="str">
        <f>IF(L1="","",'PN y PASIVO'!R38)</f>
        <v/>
      </c>
      <c r="M38" s="5" t="str">
        <f>IF(M1="","",'PN y PASIVO'!S38)</f>
        <v/>
      </c>
      <c r="N38" s="5" t="str">
        <f>IF(N1="","",'PN y PASIVO'!T38)</f>
        <v/>
      </c>
      <c r="O38" s="5" t="str">
        <f>IF(O1="","",'PN y PASIVO'!U38)</f>
        <v/>
      </c>
      <c r="P38" s="5" t="str">
        <f>IF(P1="","",'PN y PASIVO'!V38)</f>
        <v/>
      </c>
      <c r="Q38" s="5" t="str">
        <f>IF(Q1="","",'PN y PASIVO'!W38)</f>
        <v/>
      </c>
      <c r="R38" s="5" t="str">
        <f>IF(R1="","",'PN y PASIVO'!X38)</f>
        <v/>
      </c>
      <c r="S38" s="5" t="str">
        <f>IF(S1="","",'PN y PASIVO'!Y38)</f>
        <v/>
      </c>
      <c r="T38" s="5" t="str">
        <f>IF(T1="","",'PN y PASIVO'!Z38)</f>
        <v/>
      </c>
      <c r="U38" s="5" t="str">
        <f>IF(U1="","",'PN y PASIVO'!AA38)</f>
        <v/>
      </c>
    </row>
    <row r="39" spans="1:21" s="5" customFormat="1" ht="15.75" x14ac:dyDescent="0.25">
      <c r="A39" s="7"/>
      <c r="B39" s="8" t="s">
        <v>31</v>
      </c>
      <c r="C39" s="79">
        <v>0</v>
      </c>
      <c r="D39" s="79">
        <v>0</v>
      </c>
      <c r="E39" s="5" t="str">
        <f>IF(E1="","",'PN y PASIVO'!I39)</f>
        <v/>
      </c>
      <c r="F39" s="5">
        <f>IF(F1="","",'PN y PASIVO'!J39)</f>
        <v>0</v>
      </c>
      <c r="G39" s="5">
        <f>IF(G1="","",'PN y PASIVO'!K39)</f>
        <v>0</v>
      </c>
      <c r="H39" s="5" t="str">
        <f>IF(H1="","",'PN y PASIVO'!N39)</f>
        <v/>
      </c>
      <c r="I39" s="5" t="str">
        <f>IF(I1="","",'PN y PASIVO'!O39)</f>
        <v/>
      </c>
      <c r="J39" s="5" t="str">
        <f>IF(J1="","",'PN y PASIVO'!P39)</f>
        <v/>
      </c>
      <c r="K39" s="5" t="str">
        <f>IF(K1="","",'PN y PASIVO'!Q39)</f>
        <v/>
      </c>
      <c r="L39" s="5" t="str">
        <f>IF(L1="","",'PN y PASIVO'!R39)</f>
        <v/>
      </c>
      <c r="M39" s="5" t="str">
        <f>IF(M1="","",'PN y PASIVO'!S39)</f>
        <v/>
      </c>
      <c r="N39" s="5" t="str">
        <f>IF(N1="","",'PN y PASIVO'!T39)</f>
        <v/>
      </c>
      <c r="O39" s="5" t="str">
        <f>IF(O1="","",'PN y PASIVO'!U39)</f>
        <v/>
      </c>
      <c r="P39" s="5" t="str">
        <f>IF(P1="","",'PN y PASIVO'!V39)</f>
        <v/>
      </c>
      <c r="Q39" s="5" t="str">
        <f>IF(Q1="","",'PN y PASIVO'!W39)</f>
        <v/>
      </c>
      <c r="R39" s="5" t="str">
        <f>IF(R1="","",'PN y PASIVO'!X39)</f>
        <v/>
      </c>
      <c r="S39" s="5" t="str">
        <f>IF(S1="","",'PN y PASIVO'!Y39)</f>
        <v/>
      </c>
      <c r="T39" s="5" t="str">
        <f>IF(T1="","",'PN y PASIVO'!Z39)</f>
        <v/>
      </c>
      <c r="U39" s="5" t="str">
        <f>IF(U1="","",'PN y PASIVO'!AA39)</f>
        <v/>
      </c>
    </row>
    <row r="40" spans="1:21" s="23" customFormat="1" ht="15.75" x14ac:dyDescent="0.25">
      <c r="A40" s="39"/>
      <c r="B40" s="40" t="s">
        <v>32</v>
      </c>
      <c r="C40" s="80">
        <v>0</v>
      </c>
      <c r="D40" s="80">
        <v>0</v>
      </c>
      <c r="E40" s="23" t="str">
        <f>IF(E1="","",'PN y PASIVO'!I40)</f>
        <v/>
      </c>
      <c r="F40" s="23">
        <f>IF(F1="","",'PN y PASIVO'!J40)</f>
        <v>0</v>
      </c>
      <c r="G40" s="23">
        <f>IF(G1="","",'PN y PASIVO'!K40)</f>
        <v>0</v>
      </c>
      <c r="H40" s="23" t="str">
        <f>IF(H1="","",'PN y PASIVO'!N40)</f>
        <v/>
      </c>
      <c r="I40" s="23" t="str">
        <f>IF(I1="","",'PN y PASIVO'!O40)</f>
        <v/>
      </c>
      <c r="J40" s="23" t="str">
        <f>IF(J1="","",'PN y PASIVO'!P40)</f>
        <v/>
      </c>
      <c r="K40" s="23" t="str">
        <f>IF(K1="","",'PN y PASIVO'!Q40)</f>
        <v/>
      </c>
      <c r="L40" s="23" t="str">
        <f>IF(L1="","",'PN y PASIVO'!R40)</f>
        <v/>
      </c>
      <c r="M40" s="23" t="str">
        <f>IF(M1="","",'PN y PASIVO'!S40)</f>
        <v/>
      </c>
      <c r="N40" s="23" t="str">
        <f>IF(N1="","",'PN y PASIVO'!T40)</f>
        <v/>
      </c>
      <c r="O40" s="23" t="str">
        <f>IF(O1="","",'PN y PASIVO'!U40)</f>
        <v/>
      </c>
      <c r="P40" s="23" t="str">
        <f>IF(P1="","",'PN y PASIVO'!V40)</f>
        <v/>
      </c>
      <c r="Q40" s="23" t="str">
        <f>IF(Q1="","",'PN y PASIVO'!W40)</f>
        <v/>
      </c>
      <c r="R40" s="23" t="str">
        <f>IF(R1="","",'PN y PASIVO'!X40)</f>
        <v/>
      </c>
      <c r="S40" s="23" t="str">
        <f>IF(S1="","",'PN y PASIVO'!Y40)</f>
        <v/>
      </c>
      <c r="T40" s="23" t="str">
        <f>IF(T1="","",'PN y PASIVO'!Z40)</f>
        <v/>
      </c>
      <c r="U40" s="23" t="str">
        <f>IF(U1="","",'PN y PASIVO'!AA40)</f>
        <v/>
      </c>
    </row>
    <row r="41" spans="1:21" s="35" customFormat="1" ht="18.75" x14ac:dyDescent="0.3">
      <c r="A41" s="36" t="s">
        <v>33</v>
      </c>
      <c r="B41" s="36"/>
      <c r="C41" s="34">
        <f t="shared" ref="C41:U41" si="8">IF(C1="","",C42+C43+C44+C45+C46+C47)</f>
        <v>1699.3719999999998</v>
      </c>
      <c r="D41" s="34">
        <f t="shared" si="8"/>
        <v>1591.6390000000001</v>
      </c>
      <c r="E41" s="34" t="str">
        <f t="shared" si="8"/>
        <v/>
      </c>
      <c r="F41" s="34">
        <f t="shared" si="8"/>
        <v>6072.6869999999999</v>
      </c>
      <c r="G41" s="34">
        <f t="shared" si="8"/>
        <v>4312.59</v>
      </c>
      <c r="H41" s="34" t="str">
        <f t="shared" si="8"/>
        <v/>
      </c>
      <c r="I41" s="34" t="str">
        <f t="shared" si="8"/>
        <v/>
      </c>
      <c r="J41" s="34" t="str">
        <f t="shared" si="8"/>
        <v/>
      </c>
      <c r="K41" s="34" t="str">
        <f t="shared" si="8"/>
        <v/>
      </c>
      <c r="L41" s="34" t="str">
        <f t="shared" si="8"/>
        <v/>
      </c>
      <c r="M41" s="34" t="str">
        <f t="shared" si="8"/>
        <v/>
      </c>
      <c r="N41" s="34" t="str">
        <f t="shared" si="8"/>
        <v/>
      </c>
      <c r="O41" s="34" t="str">
        <f t="shared" si="8"/>
        <v/>
      </c>
      <c r="P41" s="34" t="str">
        <f t="shared" si="8"/>
        <v/>
      </c>
      <c r="Q41" s="34" t="str">
        <f t="shared" si="8"/>
        <v/>
      </c>
      <c r="R41" s="34" t="str">
        <f t="shared" si="8"/>
        <v/>
      </c>
      <c r="S41" s="34" t="str">
        <f t="shared" si="8"/>
        <v/>
      </c>
      <c r="T41" s="34" t="str">
        <f t="shared" si="8"/>
        <v/>
      </c>
      <c r="U41" s="34" t="str">
        <f t="shared" si="8"/>
        <v/>
      </c>
    </row>
    <row r="42" spans="1:21" s="5" customFormat="1" ht="31.5" x14ac:dyDescent="0.25">
      <c r="A42" s="7"/>
      <c r="B42" s="9" t="s">
        <v>34</v>
      </c>
      <c r="C42" s="81">
        <v>0</v>
      </c>
      <c r="D42" s="81">
        <v>0</v>
      </c>
      <c r="E42" s="5" t="str">
        <f>IF(E1="","",'PN y PASIVO'!I42)</f>
        <v/>
      </c>
      <c r="F42" s="5">
        <f>IF(F1="","",'PN y PASIVO'!J42)</f>
        <v>0</v>
      </c>
      <c r="G42" s="5">
        <f>IF(G1="","",'PN y PASIVO'!K42)</f>
        <v>0</v>
      </c>
      <c r="H42" s="5" t="str">
        <f>IF(H1="","",'PN y PASIVO'!N42)</f>
        <v/>
      </c>
      <c r="I42" s="5" t="str">
        <f>IF(I1="","",'PN y PASIVO'!O42)</f>
        <v/>
      </c>
      <c r="J42" s="5" t="str">
        <f>IF(J1="","",'PN y PASIVO'!P42)</f>
        <v/>
      </c>
      <c r="K42" s="5" t="str">
        <f>IF(K1="","",'PN y PASIVO'!Q42)</f>
        <v/>
      </c>
      <c r="L42" s="5" t="str">
        <f>IF(L1="","",'PN y PASIVO'!R42)</f>
        <v/>
      </c>
      <c r="M42" s="5" t="str">
        <f>IF(M1="","",'PN y PASIVO'!S42)</f>
        <v/>
      </c>
      <c r="N42" s="5" t="str">
        <f>IF(N1="","",'PN y PASIVO'!T42)</f>
        <v/>
      </c>
      <c r="O42" s="5" t="str">
        <f>IF(O1="","",'PN y PASIVO'!U42)</f>
        <v/>
      </c>
      <c r="P42" s="5" t="str">
        <f>IF(P1="","",'PN y PASIVO'!V42)</f>
        <v/>
      </c>
      <c r="Q42" s="5" t="str">
        <f>IF(Q1="","",'PN y PASIVO'!W42)</f>
        <v/>
      </c>
      <c r="R42" s="5" t="str">
        <f>IF(R1="","",'PN y PASIVO'!X42)</f>
        <v/>
      </c>
      <c r="S42" s="5" t="str">
        <f>IF(S1="","",'PN y PASIVO'!Y42)</f>
        <v/>
      </c>
      <c r="T42" s="5" t="str">
        <f>IF(T1="","",'PN y PASIVO'!Z42)</f>
        <v/>
      </c>
      <c r="U42" s="5" t="str">
        <f>IF(U1="","",'PN y PASIVO'!AA42)</f>
        <v/>
      </c>
    </row>
    <row r="43" spans="1:21" s="5" customFormat="1" ht="15.75" x14ac:dyDescent="0.25">
      <c r="A43" s="7"/>
      <c r="B43" s="8" t="s">
        <v>35</v>
      </c>
      <c r="C43" s="81">
        <v>0</v>
      </c>
      <c r="D43" s="81">
        <v>0</v>
      </c>
      <c r="E43" s="5" t="str">
        <f>IF(E1="","",'PN y PASIVO'!I43)</f>
        <v/>
      </c>
      <c r="F43" s="5">
        <f>IF(F1="","",'PN y PASIVO'!J43)</f>
        <v>0</v>
      </c>
      <c r="G43" s="5">
        <f>IF(G1="","",'PN y PASIVO'!K43)</f>
        <v>0</v>
      </c>
      <c r="H43" s="5" t="str">
        <f>IF(H1="","",'PN y PASIVO'!N43)</f>
        <v/>
      </c>
      <c r="I43" s="5" t="str">
        <f>IF(I1="","",'PN y PASIVO'!O43)</f>
        <v/>
      </c>
      <c r="J43" s="5" t="str">
        <f>IF(J1="","",'PN y PASIVO'!P43)</f>
        <v/>
      </c>
      <c r="K43" s="5" t="str">
        <f>IF(K1="","",'PN y PASIVO'!Q43)</f>
        <v/>
      </c>
      <c r="L43" s="5" t="str">
        <f>IF(L1="","",'PN y PASIVO'!R43)</f>
        <v/>
      </c>
      <c r="M43" s="5" t="str">
        <f>IF(M1="","",'PN y PASIVO'!S43)</f>
        <v/>
      </c>
      <c r="N43" s="5" t="str">
        <f>IF(N1="","",'PN y PASIVO'!T43)</f>
        <v/>
      </c>
      <c r="O43" s="5" t="str">
        <f>IF(O1="","",'PN y PASIVO'!U43)</f>
        <v/>
      </c>
      <c r="P43" s="5" t="str">
        <f>IF(P1="","",'PN y PASIVO'!V43)</f>
        <v/>
      </c>
      <c r="Q43" s="5" t="str">
        <f>IF(Q1="","",'PN y PASIVO'!W43)</f>
        <v/>
      </c>
      <c r="R43" s="5" t="str">
        <f>IF(R1="","",'PN y PASIVO'!X43)</f>
        <v/>
      </c>
      <c r="S43" s="5" t="str">
        <f>IF(S1="","",'PN y PASIVO'!Y43)</f>
        <v/>
      </c>
      <c r="T43" s="5" t="str">
        <f>IF(T1="","",'PN y PASIVO'!Z43)</f>
        <v/>
      </c>
      <c r="U43" s="5" t="str">
        <f>IF(U1="","",'PN y PASIVO'!AA43)</f>
        <v/>
      </c>
    </row>
    <row r="44" spans="1:21" s="5" customFormat="1" ht="15.75" x14ac:dyDescent="0.25">
      <c r="A44" s="7"/>
      <c r="B44" s="8" t="s">
        <v>36</v>
      </c>
      <c r="C44" s="81">
        <v>0.37</v>
      </c>
      <c r="D44" s="81">
        <v>0.54100000000000004</v>
      </c>
      <c r="E44" s="5" t="str">
        <f>IF(E1="","",'PN y PASIVO'!I44)</f>
        <v/>
      </c>
      <c r="F44" s="5">
        <v>2268.7440000000001</v>
      </c>
      <c r="G44" s="5">
        <v>205.733</v>
      </c>
      <c r="H44" s="5" t="str">
        <f>IF(H1="","",'PN y PASIVO'!N44)</f>
        <v/>
      </c>
      <c r="I44" s="5" t="str">
        <f>IF(I1="","",'PN y PASIVO'!O44)</f>
        <v/>
      </c>
      <c r="J44" s="5" t="str">
        <f>IF(J1="","",'PN y PASIVO'!P44)</f>
        <v/>
      </c>
      <c r="K44" s="5" t="str">
        <f>IF(K1="","",'PN y PASIVO'!Q44)</f>
        <v/>
      </c>
      <c r="L44" s="5" t="str">
        <f>IF(L1="","",'PN y PASIVO'!R44)</f>
        <v/>
      </c>
      <c r="M44" s="5" t="str">
        <f>IF(M1="","",'PN y PASIVO'!S44)</f>
        <v/>
      </c>
      <c r="N44" s="5" t="str">
        <f>IF(N1="","",'PN y PASIVO'!T44)</f>
        <v/>
      </c>
      <c r="O44" s="5" t="str">
        <f>IF(O1="","",'PN y PASIVO'!U44)</f>
        <v/>
      </c>
      <c r="P44" s="5" t="str">
        <f>IF(P1="","",'PN y PASIVO'!V44)</f>
        <v/>
      </c>
      <c r="Q44" s="5" t="str">
        <f>IF(Q1="","",'PN y PASIVO'!W44)</f>
        <v/>
      </c>
      <c r="R44" s="5" t="str">
        <f>IF(R1="","",'PN y PASIVO'!X44)</f>
        <v/>
      </c>
      <c r="S44" s="5" t="str">
        <f>IF(S1="","",'PN y PASIVO'!Y44)</f>
        <v/>
      </c>
      <c r="T44" s="5" t="str">
        <f>IF(T1="","",'PN y PASIVO'!Z44)</f>
        <v/>
      </c>
      <c r="U44" s="5" t="str">
        <f>IF(U1="","",'PN y PASIVO'!AA44)</f>
        <v/>
      </c>
    </row>
    <row r="45" spans="1:21" s="5" customFormat="1" ht="31.5" x14ac:dyDescent="0.25">
      <c r="A45" s="7"/>
      <c r="B45" s="9" t="s">
        <v>37</v>
      </c>
      <c r="C45" s="81">
        <v>1561.587</v>
      </c>
      <c r="D45" s="81">
        <v>762.10900000000004</v>
      </c>
      <c r="E45" s="5" t="str">
        <f>IF(E1="","",'PN y PASIVO'!I50)</f>
        <v/>
      </c>
      <c r="F45" s="5">
        <v>1648.6120000000001</v>
      </c>
      <c r="G45" s="5">
        <v>1311.1679999999999</v>
      </c>
      <c r="H45" s="5" t="str">
        <f>IF(H1="","",'PN y PASIVO'!N50)</f>
        <v/>
      </c>
      <c r="I45" s="5" t="str">
        <f>IF(I1="","",'PN y PASIVO'!O50)</f>
        <v/>
      </c>
      <c r="J45" s="5" t="str">
        <f>IF(J1="","",'PN y PASIVO'!P50)</f>
        <v/>
      </c>
      <c r="K45" s="5" t="str">
        <f>IF(K1="","",'PN y PASIVO'!Q50)</f>
        <v/>
      </c>
      <c r="L45" s="5" t="str">
        <f>IF(L1="","",'PN y PASIVO'!R50)</f>
        <v/>
      </c>
      <c r="M45" s="5" t="str">
        <f>IF(M1="","",'PN y PASIVO'!S50)</f>
        <v/>
      </c>
      <c r="N45" s="5" t="str">
        <f>IF(N1="","",'PN y PASIVO'!T50)</f>
        <v/>
      </c>
      <c r="O45" s="5" t="str">
        <f>IF(O1="","",'PN y PASIVO'!U50)</f>
        <v/>
      </c>
      <c r="P45" s="5" t="str">
        <f>IF(P1="","",'PN y PASIVO'!V50)</f>
        <v/>
      </c>
      <c r="Q45" s="5" t="str">
        <f>IF(Q1="","",'PN y PASIVO'!W50)</f>
        <v/>
      </c>
      <c r="R45" s="5" t="str">
        <f>IF(R1="","",'PN y PASIVO'!X50)</f>
        <v/>
      </c>
      <c r="S45" s="5" t="str">
        <f>IF(S1="","",'PN y PASIVO'!Y50)</f>
        <v/>
      </c>
      <c r="T45" s="5" t="str">
        <f>IF(T1="","",'PN y PASIVO'!Z50)</f>
        <v/>
      </c>
      <c r="U45" s="5" t="str">
        <f>IF(U1="","",'PN y PASIVO'!AA50)</f>
        <v/>
      </c>
    </row>
    <row r="46" spans="1:21" s="5" customFormat="1" ht="15.75" x14ac:dyDescent="0.25">
      <c r="A46" s="7"/>
      <c r="B46" s="8" t="s">
        <v>38</v>
      </c>
      <c r="C46" s="81">
        <v>137.41499999999999</v>
      </c>
      <c r="D46" s="81">
        <v>828.98900000000003</v>
      </c>
      <c r="E46" s="5" t="str">
        <f>IF(E1="","",'PN y PASIVO'!I51)</f>
        <v/>
      </c>
      <c r="F46" s="5">
        <v>2155.3310000000001</v>
      </c>
      <c r="G46" s="5">
        <v>2795.6889999999999</v>
      </c>
      <c r="H46" s="5" t="str">
        <f>IF(H1="","",'PN y PASIVO'!N51)</f>
        <v/>
      </c>
      <c r="I46" s="5" t="str">
        <f>IF(I1="","",'PN y PASIVO'!O51)</f>
        <v/>
      </c>
      <c r="J46" s="5" t="str">
        <f>IF(J1="","",'PN y PASIVO'!P51)</f>
        <v/>
      </c>
      <c r="K46" s="5" t="str">
        <f>IF(K1="","",'PN y PASIVO'!Q51)</f>
        <v/>
      </c>
      <c r="L46" s="5" t="str">
        <f>IF(L1="","",'PN y PASIVO'!R51)</f>
        <v/>
      </c>
      <c r="M46" s="5" t="str">
        <f>IF(M1="","",'PN y PASIVO'!S51)</f>
        <v/>
      </c>
      <c r="N46" s="5" t="str">
        <f>IF(N1="","",'PN y PASIVO'!T51)</f>
        <v/>
      </c>
      <c r="O46" s="5" t="str">
        <f>IF(O1="","",'PN y PASIVO'!U51)</f>
        <v/>
      </c>
      <c r="P46" s="5" t="str">
        <f>IF(P1="","",'PN y PASIVO'!V51)</f>
        <v/>
      </c>
      <c r="Q46" s="5" t="str">
        <f>IF(Q1="","",'PN y PASIVO'!W51)</f>
        <v/>
      </c>
      <c r="R46" s="5" t="str">
        <f>IF(R1="","",'PN y PASIVO'!X51)</f>
        <v/>
      </c>
      <c r="S46" s="5" t="str">
        <f>IF(S1="","",'PN y PASIVO'!Y51)</f>
        <v/>
      </c>
      <c r="T46" s="5" t="str">
        <f>IF(T1="","",'PN y PASIVO'!Z51)</f>
        <v/>
      </c>
      <c r="U46" s="5" t="str">
        <f>IF(U1="","",'PN y PASIVO'!AA51)</f>
        <v/>
      </c>
    </row>
    <row r="47" spans="1:21" s="18" customFormat="1" ht="16.5" thickBot="1" x14ac:dyDescent="0.3">
      <c r="A47" s="19"/>
      <c r="B47" s="20" t="s">
        <v>9</v>
      </c>
      <c r="C47" s="82">
        <v>0</v>
      </c>
      <c r="D47" s="82">
        <v>0</v>
      </c>
      <c r="E47" s="18" t="str">
        <f>IF(E1="","",'PN y PASIVO'!I59)</f>
        <v/>
      </c>
      <c r="F47" s="18">
        <f>IF(F1="","",'PN y PASIVO'!J59)</f>
        <v>0</v>
      </c>
      <c r="G47" s="18">
        <f>IF(G1="","",'PN y PASIVO'!K59)</f>
        <v>0</v>
      </c>
      <c r="H47" s="18" t="str">
        <f>IF(H1="","",'PN y PASIVO'!N59)</f>
        <v/>
      </c>
      <c r="I47" s="18" t="str">
        <f>IF(I1="","",'PN y PASIVO'!O59)</f>
        <v/>
      </c>
      <c r="J47" s="18" t="str">
        <f>IF(J1="","",'PN y PASIVO'!P59)</f>
        <v/>
      </c>
      <c r="K47" s="18" t="str">
        <f>IF(K1="","",'PN y PASIVO'!Q59)</f>
        <v/>
      </c>
      <c r="L47" s="18" t="str">
        <f>IF(L1="","",'PN y PASIVO'!R59)</f>
        <v/>
      </c>
      <c r="M47" s="18" t="str">
        <f>IF(M1="","",'PN y PASIVO'!S59)</f>
        <v/>
      </c>
      <c r="N47" s="18" t="str">
        <f>IF(N1="","",'PN y PASIVO'!T59)</f>
        <v/>
      </c>
      <c r="O47" s="18" t="str">
        <f>IF(O1="","",'PN y PASIVO'!U59)</f>
        <v/>
      </c>
      <c r="P47" s="18" t="str">
        <f>IF(P1="","",'PN y PASIVO'!V59)</f>
        <v/>
      </c>
      <c r="Q47" s="18" t="str">
        <f>IF(Q1="","",'PN y PASIVO'!W59)</f>
        <v/>
      </c>
      <c r="R47" s="18" t="str">
        <f>IF(R1="","",'PN y PASIVO'!X59)</f>
        <v/>
      </c>
      <c r="S47" s="18" t="str">
        <f>IF(S1="","",'PN y PASIVO'!Y59)</f>
        <v/>
      </c>
      <c r="T47" s="18" t="str">
        <f>IF(T1="","",'PN y PASIVO'!Z59)</f>
        <v/>
      </c>
      <c r="U47" s="18" t="str">
        <f>IF(U1="","",'PN y PASIVO'!AA59)</f>
        <v/>
      </c>
    </row>
    <row r="48" spans="1:21" ht="15.75" thickTop="1" x14ac:dyDescent="0.25"/>
  </sheetData>
  <sheetProtection algorithmName="SHA-512" hashValue="/zK4Uuluep+gA9cIVEPev0HSXSGgZq6TZDhmLjStcvuUsoFfta4kJO9gcApROavgqpILG7XzfAn/xCc9qy/nIg==" saltValue="Jdlys+KuY/Vz+yoNgId8Z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4.140625" style="1" customWidth="1"/>
    <col min="2" max="2" width="3.7109375" style="1" customWidth="1"/>
    <col min="3" max="3" width="57.42578125" style="13" customWidth="1"/>
    <col min="4" max="25" width="18.7109375" style="1" customWidth="1"/>
    <col min="26" max="16384" width="11.42578125" style="1"/>
  </cols>
  <sheetData>
    <row r="1" spans="1:26" s="41" customFormat="1" ht="24" thickBot="1" x14ac:dyDescent="0.4">
      <c r="C1" s="48"/>
      <c r="D1" s="41">
        <f>IF('Balances resumido'!C1="","",'Balances resumido'!C1)</f>
        <v>2012</v>
      </c>
      <c r="E1" s="41">
        <f>IF('Balances resumido'!D1="","",'Balances resumido'!D1)</f>
        <v>2006</v>
      </c>
      <c r="F1" s="41" t="str">
        <f>IF('Balances resumido'!E1="","",'Balances resumido'!E1)</f>
        <v/>
      </c>
      <c r="G1" s="41">
        <f>IF('Balances resumido'!F1="","",'Balances resumido'!F1)</f>
        <v>2012</v>
      </c>
      <c r="H1" s="41">
        <f>IF('Balances resumido'!G1="","",'Balances resumido'!G1)</f>
        <v>2006</v>
      </c>
      <c r="I1" s="41" t="str">
        <f>IF('Balances resumido'!H1="","",'Balances resumido'!H1)</f>
        <v/>
      </c>
      <c r="J1" s="41" t="str">
        <f>IF('Balances resumido'!I1="","",'Balances resumido'!I1)</f>
        <v/>
      </c>
      <c r="K1" s="41" t="str">
        <f>IF('Balances resumido'!J1="","",'Balances resumido'!J1)</f>
        <v/>
      </c>
      <c r="L1" s="41" t="str">
        <f>IF('Balances resumido'!K1="","",'Balances resumido'!K1)</f>
        <v/>
      </c>
      <c r="M1" s="41" t="str">
        <f>IF('Balances resumido'!L1="","",'Balances resumido'!L1)</f>
        <v/>
      </c>
      <c r="N1" s="41" t="str">
        <f>IF('Balances resumido'!M1="","",'Balances resumido'!M1)</f>
        <v/>
      </c>
      <c r="O1" s="41" t="str">
        <f>IF('Balances resumido'!N1="","",'Balances resumido'!N1)</f>
        <v/>
      </c>
      <c r="P1" s="41" t="str">
        <f>IF('Balances resumido'!O1="","",'Balances resumido'!O1)</f>
        <v/>
      </c>
      <c r="Q1" s="41" t="str">
        <f>IF('Balances resumido'!P1="","",'Balances resumido'!P1)</f>
        <v/>
      </c>
      <c r="R1" s="41" t="str">
        <f>IF('Balances resumido'!Q1="","",'Balances resumido'!Q1)</f>
        <v/>
      </c>
      <c r="S1" s="41" t="str">
        <f>IF('Balances resumido'!R1="","",'Balances resumido'!R1)</f>
        <v/>
      </c>
      <c r="T1" s="41" t="str">
        <f>IF('Balances resumido'!S1="","",'Balances resumido'!S1)</f>
        <v/>
      </c>
      <c r="U1" s="41" t="str">
        <f>IF('Balances resumido'!T1="","",'Balances resumido'!T1)</f>
        <v/>
      </c>
      <c r="V1" s="41" t="str">
        <f>IF('Balances resumido'!U1="","",'Balances resumido'!U1)</f>
        <v/>
      </c>
      <c r="W1" s="41" t="str">
        <f>IF('Balances resumido'!V1="","",'Balances resumido'!V1)</f>
        <v/>
      </c>
    </row>
    <row r="2" spans="1:26" s="56" customFormat="1" ht="19.5" thickTop="1" x14ac:dyDescent="0.3">
      <c r="A2" s="103" t="s">
        <v>39</v>
      </c>
      <c r="B2" s="103"/>
      <c r="C2" s="103"/>
    </row>
    <row r="3" spans="1:26" s="2" customFormat="1" ht="15.75" x14ac:dyDescent="0.25">
      <c r="B3" s="10" t="s">
        <v>40</v>
      </c>
      <c r="C3" s="68"/>
      <c r="D3" s="85">
        <v>5418.5039999999999</v>
      </c>
      <c r="E3" s="85">
        <v>5069.2920000000004</v>
      </c>
      <c r="F3" s="63" t="str">
        <f>IF(F1="","",'Cuenta de PyG'!H3)</f>
        <v/>
      </c>
      <c r="G3" s="63">
        <v>16010.975</v>
      </c>
      <c r="H3" s="63">
        <v>16310.394</v>
      </c>
      <c r="I3" s="63" t="str">
        <f>IF(I1="","",'Cuenta de PyG'!M3)</f>
        <v/>
      </c>
      <c r="J3" s="63" t="str">
        <f>IF(J1="","",'Cuenta de PyG'!N3)</f>
        <v/>
      </c>
      <c r="K3" s="63" t="str">
        <f>IF(K1="","",'Cuenta de PyG'!O3)</f>
        <v/>
      </c>
      <c r="L3" s="63" t="str">
        <f>IF(L1="","",'Cuenta de PyG'!P3)</f>
        <v/>
      </c>
      <c r="M3" s="63" t="str">
        <f>IF(M1="","",'Cuenta de PyG'!Q3)</f>
        <v/>
      </c>
      <c r="N3" s="63" t="str">
        <f>IF(N1="","",'Cuenta de PyG'!R3)</f>
        <v/>
      </c>
      <c r="O3" s="63" t="str">
        <f>IF(O1="","",'Cuenta de PyG'!S3)</f>
        <v/>
      </c>
      <c r="P3" s="63" t="str">
        <f>IF(P1="","",'Cuenta de PyG'!T3)</f>
        <v/>
      </c>
      <c r="Q3" s="63" t="str">
        <f>IF(Q1="","",'Cuenta de PyG'!U3)</f>
        <v/>
      </c>
      <c r="R3" s="63" t="str">
        <f>IF(R1="","",'Cuenta de PyG'!V3)</f>
        <v/>
      </c>
      <c r="S3" s="63" t="str">
        <f>IF(S1="","",'Cuenta de PyG'!W3)</f>
        <v/>
      </c>
      <c r="T3" s="63" t="str">
        <f>IF(T1="","",'Cuenta de PyG'!X3)</f>
        <v/>
      </c>
      <c r="U3" s="63" t="str">
        <f>IF(U1="","",'Cuenta de PyG'!Y3)</f>
        <v/>
      </c>
      <c r="V3" s="63" t="str">
        <f>IF(V1="","",'Cuenta de PyG'!Z3)</f>
        <v/>
      </c>
      <c r="W3" s="63" t="str">
        <f>IF(W1="","",'Cuenta de PyG'!AA3)</f>
        <v/>
      </c>
      <c r="X3" s="63" t="str">
        <f>IF(X1="","",'Cuenta de PyG'!AB3)</f>
        <v/>
      </c>
      <c r="Y3" s="63" t="str">
        <f>IF(Y1="","",'Cuenta de PyG'!AC3)</f>
        <v/>
      </c>
      <c r="Z3" s="63" t="str">
        <f>IF(Z1="","",'Cuenta de PyG'!AD3)</f>
        <v/>
      </c>
    </row>
    <row r="4" spans="1:26" s="5" customFormat="1" ht="32.25" customHeight="1" x14ac:dyDescent="0.25">
      <c r="A4" s="2"/>
      <c r="B4" s="104" t="s">
        <v>41</v>
      </c>
      <c r="C4" s="104"/>
      <c r="D4" s="63">
        <f>IF(D1="","",'Cuenta de PyG'!F6)</f>
        <v>0</v>
      </c>
      <c r="E4" s="63">
        <f>IF(E1="","",'Cuenta de PyG'!G6)</f>
        <v>0</v>
      </c>
      <c r="F4" s="63" t="str">
        <f>IF(F1="","",'Cuenta de PyG'!H6)</f>
        <v/>
      </c>
      <c r="G4" s="63">
        <f>IF(G1="","",'Cuenta de PyG'!I6)</f>
        <v>0</v>
      </c>
      <c r="H4" s="63">
        <f>IF(H1="","",'Cuenta de PyG'!J6)</f>
        <v>0</v>
      </c>
      <c r="I4" s="63" t="str">
        <f>IF(I1="","",'Cuenta de PyG'!M6)</f>
        <v/>
      </c>
      <c r="J4" s="63" t="str">
        <f>IF(J1="","",'Cuenta de PyG'!N6)</f>
        <v/>
      </c>
      <c r="K4" s="63" t="str">
        <f>IF(K1="","",'Cuenta de PyG'!O6)</f>
        <v/>
      </c>
      <c r="L4" s="63" t="str">
        <f>IF(L1="","",'Cuenta de PyG'!P6)</f>
        <v/>
      </c>
      <c r="M4" s="63" t="str">
        <f>IF(M1="","",'Cuenta de PyG'!Q6)</f>
        <v/>
      </c>
      <c r="N4" s="63" t="str">
        <f>IF(N1="","",'Cuenta de PyG'!R6)</f>
        <v/>
      </c>
      <c r="O4" s="63" t="str">
        <f>IF(O1="","",'Cuenta de PyG'!S6)</f>
        <v/>
      </c>
      <c r="P4" s="63" t="str">
        <f>IF(P1="","",'Cuenta de PyG'!T6)</f>
        <v/>
      </c>
      <c r="Q4" s="63" t="str">
        <f>IF(Q1="","",'Cuenta de PyG'!U6)</f>
        <v/>
      </c>
      <c r="R4" s="63" t="str">
        <f>IF(R1="","",'Cuenta de PyG'!V6)</f>
        <v/>
      </c>
      <c r="S4" s="63" t="str">
        <f>IF(S1="","",'Cuenta de PyG'!W6)</f>
        <v/>
      </c>
      <c r="T4" s="63" t="str">
        <f>IF(T1="","",'Cuenta de PyG'!X6)</f>
        <v/>
      </c>
      <c r="U4" s="63" t="str">
        <f>IF(U1="","",'Cuenta de PyG'!Y6)</f>
        <v/>
      </c>
      <c r="V4" s="63" t="str">
        <f>IF(V1="","",'Cuenta de PyG'!Z6)</f>
        <v/>
      </c>
      <c r="W4" s="63" t="str">
        <f>IF(W1="","",'Cuenta de PyG'!AA6)</f>
        <v/>
      </c>
      <c r="X4" s="63" t="str">
        <f>IF(X1="","",'Cuenta de PyG'!AB6)</f>
        <v/>
      </c>
      <c r="Y4" s="63" t="str">
        <f>IF(Y1="","",'Cuenta de PyG'!AC6)</f>
        <v/>
      </c>
      <c r="Z4" s="63" t="str">
        <f>IF(Z1="","",'Cuenta de PyG'!AD6)</f>
        <v/>
      </c>
    </row>
    <row r="5" spans="1:26" s="5" customFormat="1" ht="15.75" x14ac:dyDescent="0.25">
      <c r="A5" s="2"/>
      <c r="B5" s="10" t="s">
        <v>42</v>
      </c>
      <c r="C5" s="68"/>
      <c r="D5" s="63">
        <f>IF(D1="","",'Cuenta de PyG'!F7)</f>
        <v>0</v>
      </c>
      <c r="E5" s="63">
        <f>IF(E1="","",'Cuenta de PyG'!G7)</f>
        <v>0</v>
      </c>
      <c r="F5" s="63" t="str">
        <f>IF(F1="","",'Cuenta de PyG'!H7)</f>
        <v/>
      </c>
      <c r="G5" s="63">
        <f>IF(G1="","",'Cuenta de PyG'!I7)</f>
        <v>0</v>
      </c>
      <c r="H5" s="63">
        <f>IF(H1="","",'Cuenta de PyG'!J7)</f>
        <v>0</v>
      </c>
      <c r="I5" s="63" t="str">
        <f>IF(I1="","",'Cuenta de PyG'!M7)</f>
        <v/>
      </c>
      <c r="J5" s="63" t="str">
        <f>IF(J1="","",'Cuenta de PyG'!N7)</f>
        <v/>
      </c>
      <c r="K5" s="63" t="str">
        <f>IF(K1="","",'Cuenta de PyG'!O7)</f>
        <v/>
      </c>
      <c r="L5" s="63" t="str">
        <f>IF(L1="","",'Cuenta de PyG'!P7)</f>
        <v/>
      </c>
      <c r="M5" s="63" t="str">
        <f>IF(M1="","",'Cuenta de PyG'!Q7)</f>
        <v/>
      </c>
      <c r="N5" s="63" t="str">
        <f>IF(N1="","",'Cuenta de PyG'!R7)</f>
        <v/>
      </c>
      <c r="O5" s="63" t="str">
        <f>IF(O1="","",'Cuenta de PyG'!S7)</f>
        <v/>
      </c>
      <c r="P5" s="63" t="str">
        <f>IF(P1="","",'Cuenta de PyG'!T7)</f>
        <v/>
      </c>
      <c r="Q5" s="63" t="str">
        <f>IF(Q1="","",'Cuenta de PyG'!U7)</f>
        <v/>
      </c>
      <c r="R5" s="63" t="str">
        <f>IF(R1="","",'Cuenta de PyG'!V7)</f>
        <v/>
      </c>
      <c r="S5" s="63" t="str">
        <f>IF(S1="","",'Cuenta de PyG'!W7)</f>
        <v/>
      </c>
      <c r="T5" s="63" t="str">
        <f>IF(T1="","",'Cuenta de PyG'!X7)</f>
        <v/>
      </c>
      <c r="U5" s="63" t="str">
        <f>IF(U1="","",'Cuenta de PyG'!Y7)</f>
        <v/>
      </c>
      <c r="V5" s="63" t="str">
        <f>IF(V1="","",'Cuenta de PyG'!Z7)</f>
        <v/>
      </c>
      <c r="W5" s="63" t="str">
        <f>IF(W1="","",'Cuenta de PyG'!AA7)</f>
        <v/>
      </c>
      <c r="X5" s="63" t="str">
        <f>IF(X1="","",'Cuenta de PyG'!AB7)</f>
        <v/>
      </c>
      <c r="Y5" s="63" t="str">
        <f>IF(Y1="","",'Cuenta de PyG'!AC7)</f>
        <v/>
      </c>
      <c r="Z5" s="63" t="str">
        <f>IF(Z1="","",'Cuenta de PyG'!AD7)</f>
        <v/>
      </c>
    </row>
    <row r="6" spans="1:26" s="2" customFormat="1" ht="15.75" x14ac:dyDescent="0.25">
      <c r="B6" s="10" t="s">
        <v>43</v>
      </c>
      <c r="C6" s="68"/>
      <c r="D6" s="86">
        <v>-4883.91</v>
      </c>
      <c r="E6" s="86">
        <v>-3797.9540000000006</v>
      </c>
      <c r="F6" s="63" t="str">
        <f>IF(F1="","",'Cuenta de PyG'!H8)</f>
        <v/>
      </c>
      <c r="G6" s="63">
        <f>328.202-16010.975</f>
        <v>-15682.773000000001</v>
      </c>
      <c r="H6" s="63">
        <f>889.573-16310.394</f>
        <v>-15420.821</v>
      </c>
      <c r="I6" s="63" t="str">
        <f>IF(I1="","",'Cuenta de PyG'!M8)</f>
        <v/>
      </c>
      <c r="J6" s="63" t="str">
        <f>IF(J1="","",'Cuenta de PyG'!N8)</f>
        <v/>
      </c>
      <c r="K6" s="63" t="str">
        <f>IF(K1="","",'Cuenta de PyG'!O8)</f>
        <v/>
      </c>
      <c r="L6" s="63" t="str">
        <f>IF(L1="","",'Cuenta de PyG'!P8)</f>
        <v/>
      </c>
      <c r="M6" s="63" t="str">
        <f>IF(M1="","",'Cuenta de PyG'!Q8)</f>
        <v/>
      </c>
      <c r="N6" s="63" t="str">
        <f>IF(N1="","",'Cuenta de PyG'!R8)</f>
        <v/>
      </c>
      <c r="O6" s="63" t="str">
        <f>IF(O1="","",'Cuenta de PyG'!S8)</f>
        <v/>
      </c>
      <c r="P6" s="63" t="str">
        <f>IF(P1="","",'Cuenta de PyG'!T8)</f>
        <v/>
      </c>
      <c r="Q6" s="63" t="str">
        <f>IF(Q1="","",'Cuenta de PyG'!U8)</f>
        <v/>
      </c>
      <c r="R6" s="63" t="str">
        <f>IF(R1="","",'Cuenta de PyG'!V8)</f>
        <v/>
      </c>
      <c r="S6" s="63" t="str">
        <f>IF(S1="","",'Cuenta de PyG'!W8)</f>
        <v/>
      </c>
      <c r="T6" s="63" t="str">
        <f>IF(T1="","",'Cuenta de PyG'!X8)</f>
        <v/>
      </c>
      <c r="U6" s="63" t="str">
        <f>IF(U1="","",'Cuenta de PyG'!Y8)</f>
        <v/>
      </c>
      <c r="V6" s="63" t="str">
        <f>IF(V1="","",'Cuenta de PyG'!Z8)</f>
        <v/>
      </c>
      <c r="W6" s="63" t="str">
        <f>IF(W1="","",'Cuenta de PyG'!AA8)</f>
        <v/>
      </c>
      <c r="X6" s="63" t="str">
        <f>IF(X1="","",'Cuenta de PyG'!AB8)</f>
        <v/>
      </c>
      <c r="Y6" s="63" t="str">
        <f>IF(Y1="","",'Cuenta de PyG'!AC8)</f>
        <v/>
      </c>
      <c r="Z6" s="63" t="str">
        <f>IF(Z1="","",'Cuenta de PyG'!AD8)</f>
        <v/>
      </c>
    </row>
    <row r="7" spans="1:26" s="2" customFormat="1" ht="15.75" x14ac:dyDescent="0.25">
      <c r="B7" s="10" t="s">
        <v>44</v>
      </c>
      <c r="C7" s="68"/>
      <c r="D7" s="63">
        <f>IF(D1="","",'Cuenta de PyG'!F13)</f>
        <v>0</v>
      </c>
      <c r="E7" s="63">
        <f>IF(E1="","",'Cuenta de PyG'!G13)</f>
        <v>0</v>
      </c>
      <c r="F7" s="63" t="str">
        <f>IF(F1="","",'Cuenta de PyG'!H13)</f>
        <v/>
      </c>
      <c r="G7" s="63">
        <f>IF(G1="","",'Cuenta de PyG'!I13)</f>
        <v>0</v>
      </c>
      <c r="H7" s="63">
        <f>IF(H1="","",'Cuenta de PyG'!J13)</f>
        <v>0</v>
      </c>
      <c r="I7" s="63" t="str">
        <f>IF(I1="","",'Cuenta de PyG'!M13)</f>
        <v/>
      </c>
      <c r="J7" s="63" t="str">
        <f>IF(J1="","",'Cuenta de PyG'!N13)</f>
        <v/>
      </c>
      <c r="K7" s="63" t="str">
        <f>IF(K1="","",'Cuenta de PyG'!O13)</f>
        <v/>
      </c>
      <c r="L7" s="63" t="str">
        <f>IF(L1="","",'Cuenta de PyG'!P13)</f>
        <v/>
      </c>
      <c r="M7" s="63" t="str">
        <f>IF(M1="","",'Cuenta de PyG'!Q13)</f>
        <v/>
      </c>
      <c r="N7" s="63" t="str">
        <f>IF(N1="","",'Cuenta de PyG'!R13)</f>
        <v/>
      </c>
      <c r="O7" s="63" t="str">
        <f>IF(O1="","",'Cuenta de PyG'!S13)</f>
        <v/>
      </c>
      <c r="P7" s="63" t="str">
        <f>IF(P1="","",'Cuenta de PyG'!T13)</f>
        <v/>
      </c>
      <c r="Q7" s="63" t="str">
        <f>IF(Q1="","",'Cuenta de PyG'!U13)</f>
        <v/>
      </c>
      <c r="R7" s="63" t="str">
        <f>IF(R1="","",'Cuenta de PyG'!V13)</f>
        <v/>
      </c>
      <c r="S7" s="63" t="str">
        <f>IF(S1="","",'Cuenta de PyG'!W13)</f>
        <v/>
      </c>
      <c r="T7" s="63" t="str">
        <f>IF(T1="","",'Cuenta de PyG'!X13)</f>
        <v/>
      </c>
      <c r="U7" s="63" t="str">
        <f>IF(U1="","",'Cuenta de PyG'!Y13)</f>
        <v/>
      </c>
      <c r="V7" s="63" t="str">
        <f>IF(V1="","",'Cuenta de PyG'!Z13)</f>
        <v/>
      </c>
      <c r="W7" s="63" t="str">
        <f>IF(W1="","",'Cuenta de PyG'!AA13)</f>
        <v/>
      </c>
      <c r="X7" s="63" t="str">
        <f>IF(X1="","",'Cuenta de PyG'!AB13)</f>
        <v/>
      </c>
      <c r="Y7" s="63" t="str">
        <f>IF(Y1="","",'Cuenta de PyG'!AC13)</f>
        <v/>
      </c>
      <c r="Z7" s="63" t="str">
        <f>IF(Z1="","",'Cuenta de PyG'!AD13)</f>
        <v/>
      </c>
    </row>
    <row r="8" spans="1:26" s="2" customFormat="1" ht="15.75" x14ac:dyDescent="0.25">
      <c r="B8" s="10" t="s">
        <v>45</v>
      </c>
      <c r="C8" s="68"/>
      <c r="D8" s="63">
        <f>IF(D1="","",'Cuenta de PyG'!F16)</f>
        <v>0</v>
      </c>
      <c r="E8" s="63">
        <f>IF(E1="","",'Cuenta de PyG'!G16)</f>
        <v>0</v>
      </c>
      <c r="F8" s="63" t="str">
        <f>IF(F1="","",'Cuenta de PyG'!H16)</f>
        <v/>
      </c>
      <c r="G8" s="63">
        <f>IF(G1="","",'Cuenta de PyG'!I16)</f>
        <v>0</v>
      </c>
      <c r="H8" s="63">
        <f>IF(H1="","",'Cuenta de PyG'!J16)</f>
        <v>0</v>
      </c>
      <c r="I8" s="63" t="str">
        <f>IF(I1="","",'Cuenta de PyG'!M16)</f>
        <v/>
      </c>
      <c r="J8" s="63" t="str">
        <f>IF(J1="","",'Cuenta de PyG'!N16)</f>
        <v/>
      </c>
      <c r="K8" s="63" t="str">
        <f>IF(K1="","",'Cuenta de PyG'!O16)</f>
        <v/>
      </c>
      <c r="L8" s="63" t="str">
        <f>IF(L1="","",'Cuenta de PyG'!P16)</f>
        <v/>
      </c>
      <c r="M8" s="63" t="str">
        <f>IF(M1="","",'Cuenta de PyG'!Q16)</f>
        <v/>
      </c>
      <c r="N8" s="63" t="str">
        <f>IF(N1="","",'Cuenta de PyG'!R16)</f>
        <v/>
      </c>
      <c r="O8" s="63" t="str">
        <f>IF(O1="","",'Cuenta de PyG'!S16)</f>
        <v/>
      </c>
      <c r="P8" s="63" t="str">
        <f>IF(P1="","",'Cuenta de PyG'!T16)</f>
        <v/>
      </c>
      <c r="Q8" s="63" t="str">
        <f>IF(Q1="","",'Cuenta de PyG'!U16)</f>
        <v/>
      </c>
      <c r="R8" s="63" t="str">
        <f>IF(R1="","",'Cuenta de PyG'!V16)</f>
        <v/>
      </c>
      <c r="S8" s="63" t="str">
        <f>IF(S1="","",'Cuenta de PyG'!W16)</f>
        <v/>
      </c>
      <c r="T8" s="63" t="str">
        <f>IF(T1="","",'Cuenta de PyG'!X16)</f>
        <v/>
      </c>
      <c r="U8" s="63" t="str">
        <f>IF(U1="","",'Cuenta de PyG'!Y16)</f>
        <v/>
      </c>
      <c r="V8" s="63" t="str">
        <f>IF(V1="","",'Cuenta de PyG'!Z16)</f>
        <v/>
      </c>
      <c r="W8" s="63" t="str">
        <f>IF(W1="","",'Cuenta de PyG'!AA16)</f>
        <v/>
      </c>
      <c r="X8" s="63" t="str">
        <f>IF(X1="","",'Cuenta de PyG'!AB16)</f>
        <v/>
      </c>
      <c r="Y8" s="63" t="str">
        <f>IF(Y1="","",'Cuenta de PyG'!AC16)</f>
        <v/>
      </c>
      <c r="Z8" s="63" t="str">
        <f>IF(Z1="","",'Cuenta de PyG'!AD16)</f>
        <v/>
      </c>
    </row>
    <row r="9" spans="1:26" s="2" customFormat="1" ht="15.75" x14ac:dyDescent="0.25">
      <c r="B9" s="10" t="s">
        <v>46</v>
      </c>
      <c r="C9" s="68"/>
      <c r="D9" s="63">
        <f>IF(D1="","",'Cuenta de PyG'!F20)</f>
        <v>0</v>
      </c>
      <c r="E9" s="63">
        <f>IF(E1="","",'Cuenta de PyG'!G20)</f>
        <v>0</v>
      </c>
      <c r="F9" s="63" t="str">
        <f>IF(F1="","",'Cuenta de PyG'!H20)</f>
        <v/>
      </c>
      <c r="G9" s="63">
        <f>IF(G1="","",'Cuenta de PyG'!I20)</f>
        <v>0</v>
      </c>
      <c r="H9" s="63">
        <f>IF(H1="","",'Cuenta de PyG'!J20)</f>
        <v>0</v>
      </c>
      <c r="I9" s="63" t="str">
        <f>IF(I1="","",'Cuenta de PyG'!M20)</f>
        <v/>
      </c>
      <c r="J9" s="63" t="str">
        <f>IF(J1="","",'Cuenta de PyG'!N20)</f>
        <v/>
      </c>
      <c r="K9" s="63" t="str">
        <f>IF(K1="","",'Cuenta de PyG'!O20)</f>
        <v/>
      </c>
      <c r="L9" s="63" t="str">
        <f>IF(L1="","",'Cuenta de PyG'!P20)</f>
        <v/>
      </c>
      <c r="M9" s="63" t="str">
        <f>IF(M1="","",'Cuenta de PyG'!Q20)</f>
        <v/>
      </c>
      <c r="N9" s="63" t="str">
        <f>IF(N1="","",'Cuenta de PyG'!R20)</f>
        <v/>
      </c>
      <c r="O9" s="63" t="str">
        <f>IF(O1="","",'Cuenta de PyG'!S20)</f>
        <v/>
      </c>
      <c r="P9" s="63" t="str">
        <f>IF(P1="","",'Cuenta de PyG'!T20)</f>
        <v/>
      </c>
      <c r="Q9" s="63" t="str">
        <f>IF(Q1="","",'Cuenta de PyG'!U20)</f>
        <v/>
      </c>
      <c r="R9" s="63" t="str">
        <f>IF(R1="","",'Cuenta de PyG'!V20)</f>
        <v/>
      </c>
      <c r="S9" s="63" t="str">
        <f>IF(S1="","",'Cuenta de PyG'!W20)</f>
        <v/>
      </c>
      <c r="T9" s="63" t="str">
        <f>IF(T1="","",'Cuenta de PyG'!X20)</f>
        <v/>
      </c>
      <c r="U9" s="63" t="str">
        <f>IF(U1="","",'Cuenta de PyG'!Y20)</f>
        <v/>
      </c>
      <c r="V9" s="63" t="str">
        <f>IF(V1="","",'Cuenta de PyG'!Z20)</f>
        <v/>
      </c>
      <c r="W9" s="63" t="str">
        <f>IF(W1="","",'Cuenta de PyG'!AA20)</f>
        <v/>
      </c>
      <c r="X9" s="63" t="str">
        <f>IF(X1="","",'Cuenta de PyG'!AB20)</f>
        <v/>
      </c>
      <c r="Y9" s="63" t="str">
        <f>IF(Y1="","",'Cuenta de PyG'!AC20)</f>
        <v/>
      </c>
      <c r="Z9" s="63" t="str">
        <f>IF(Z1="","",'Cuenta de PyG'!AD20)</f>
        <v/>
      </c>
    </row>
    <row r="10" spans="1:26" s="5" customFormat="1" ht="15.75" x14ac:dyDescent="0.25">
      <c r="A10" s="2"/>
      <c r="B10" s="10" t="s">
        <v>47</v>
      </c>
      <c r="C10" s="68"/>
      <c r="D10" s="63">
        <f>IF(D1="","",'Cuenta de PyG'!F25)</f>
        <v>0</v>
      </c>
      <c r="E10" s="63">
        <f>IF(E1="","",'Cuenta de PyG'!G25)</f>
        <v>0</v>
      </c>
      <c r="F10" s="63" t="str">
        <f>IF(F1="","",'Cuenta de PyG'!H25)</f>
        <v/>
      </c>
      <c r="G10" s="63">
        <f>IF(G1="","",'Cuenta de PyG'!I25)</f>
        <v>0</v>
      </c>
      <c r="H10" s="63">
        <f>IF(H1="","",'Cuenta de PyG'!J25)</f>
        <v>0</v>
      </c>
      <c r="I10" s="63" t="str">
        <f>IF(I1="","",'Cuenta de PyG'!M25)</f>
        <v/>
      </c>
      <c r="J10" s="63" t="str">
        <f>IF(J1="","",'Cuenta de PyG'!N25)</f>
        <v/>
      </c>
      <c r="K10" s="63" t="str">
        <f>IF(K1="","",'Cuenta de PyG'!O25)</f>
        <v/>
      </c>
      <c r="L10" s="63" t="str">
        <f>IF(L1="","",'Cuenta de PyG'!P25)</f>
        <v/>
      </c>
      <c r="M10" s="63" t="str">
        <f>IF(M1="","",'Cuenta de PyG'!Q25)</f>
        <v/>
      </c>
      <c r="N10" s="63" t="str">
        <f>IF(N1="","",'Cuenta de PyG'!R25)</f>
        <v/>
      </c>
      <c r="O10" s="63" t="str">
        <f>IF(O1="","",'Cuenta de PyG'!S25)</f>
        <v/>
      </c>
      <c r="P10" s="63" t="str">
        <f>IF(P1="","",'Cuenta de PyG'!T25)</f>
        <v/>
      </c>
      <c r="Q10" s="63" t="str">
        <f>IF(Q1="","",'Cuenta de PyG'!U25)</f>
        <v/>
      </c>
      <c r="R10" s="63" t="str">
        <f>IF(R1="","",'Cuenta de PyG'!V25)</f>
        <v/>
      </c>
      <c r="S10" s="63" t="str">
        <f>IF(S1="","",'Cuenta de PyG'!W25)</f>
        <v/>
      </c>
      <c r="T10" s="63" t="str">
        <f>IF(T1="","",'Cuenta de PyG'!X25)</f>
        <v/>
      </c>
      <c r="U10" s="63" t="str">
        <f>IF(U1="","",'Cuenta de PyG'!Y25)</f>
        <v/>
      </c>
      <c r="V10" s="63" t="str">
        <f>IF(V1="","",'Cuenta de PyG'!Z25)</f>
        <v/>
      </c>
      <c r="W10" s="63" t="str">
        <f>IF(W1="","",'Cuenta de PyG'!AA25)</f>
        <v/>
      </c>
      <c r="X10" s="63" t="str">
        <f>IF(X1="","",'Cuenta de PyG'!AB25)</f>
        <v/>
      </c>
      <c r="Y10" s="63" t="str">
        <f>IF(Y1="","",'Cuenta de PyG'!AC25)</f>
        <v/>
      </c>
      <c r="Z10" s="63" t="str">
        <f>IF(Z1="","",'Cuenta de PyG'!AD25)</f>
        <v/>
      </c>
    </row>
    <row r="11" spans="1:26" s="5" customFormat="1" ht="15.75" x14ac:dyDescent="0.25">
      <c r="A11" s="2"/>
      <c r="B11" s="10" t="s">
        <v>48</v>
      </c>
      <c r="C11" s="68"/>
      <c r="D11" s="63">
        <f>IF(D1="","",'Cuenta de PyG'!F26)</f>
        <v>0</v>
      </c>
      <c r="E11" s="63">
        <f>IF(E1="","",'Cuenta de PyG'!G26)</f>
        <v>0</v>
      </c>
      <c r="F11" s="63" t="str">
        <f>IF(F1="","",'Cuenta de PyG'!H26)</f>
        <v/>
      </c>
      <c r="G11" s="63">
        <f>IF(G1="","",'Cuenta de PyG'!I26)</f>
        <v>0</v>
      </c>
      <c r="H11" s="63">
        <f>IF(H1="","",'Cuenta de PyG'!J26)</f>
        <v>0</v>
      </c>
      <c r="I11" s="63" t="str">
        <f>IF(I1="","",'Cuenta de PyG'!M26)</f>
        <v/>
      </c>
      <c r="J11" s="63" t="str">
        <f>IF(J1="","",'Cuenta de PyG'!N26)</f>
        <v/>
      </c>
      <c r="K11" s="63" t="str">
        <f>IF(K1="","",'Cuenta de PyG'!O26)</f>
        <v/>
      </c>
      <c r="L11" s="63" t="str">
        <f>IF(L1="","",'Cuenta de PyG'!P26)</f>
        <v/>
      </c>
      <c r="M11" s="63" t="str">
        <f>IF(M1="","",'Cuenta de PyG'!Q26)</f>
        <v/>
      </c>
      <c r="N11" s="63" t="str">
        <f>IF(N1="","",'Cuenta de PyG'!R26)</f>
        <v/>
      </c>
      <c r="O11" s="63" t="str">
        <f>IF(O1="","",'Cuenta de PyG'!S26)</f>
        <v/>
      </c>
      <c r="P11" s="63" t="str">
        <f>IF(P1="","",'Cuenta de PyG'!T26)</f>
        <v/>
      </c>
      <c r="Q11" s="63" t="str">
        <f>IF(Q1="","",'Cuenta de PyG'!U26)</f>
        <v/>
      </c>
      <c r="R11" s="63" t="str">
        <f>IF(R1="","",'Cuenta de PyG'!V26)</f>
        <v/>
      </c>
      <c r="S11" s="63" t="str">
        <f>IF(S1="","",'Cuenta de PyG'!W26)</f>
        <v/>
      </c>
      <c r="T11" s="63" t="str">
        <f>IF(T1="","",'Cuenta de PyG'!X26)</f>
        <v/>
      </c>
      <c r="U11" s="63" t="str">
        <f>IF(U1="","",'Cuenta de PyG'!Y26)</f>
        <v/>
      </c>
      <c r="V11" s="63" t="str">
        <f>IF(V1="","",'Cuenta de PyG'!Z26)</f>
        <v/>
      </c>
      <c r="W11" s="63" t="str">
        <f>IF(W1="","",'Cuenta de PyG'!AA26)</f>
        <v/>
      </c>
      <c r="X11" s="63" t="str">
        <f>IF(X1="","",'Cuenta de PyG'!AB26)</f>
        <v/>
      </c>
      <c r="Y11" s="63" t="str">
        <f>IF(Y1="","",'Cuenta de PyG'!AC26)</f>
        <v/>
      </c>
      <c r="Z11" s="63" t="str">
        <f>IF(Z1="","",'Cuenta de PyG'!AD26)</f>
        <v/>
      </c>
    </row>
    <row r="12" spans="1:26" s="5" customFormat="1" ht="15.75" x14ac:dyDescent="0.25">
      <c r="A12" s="2"/>
      <c r="B12" s="10" t="s">
        <v>49</v>
      </c>
      <c r="C12" s="68"/>
      <c r="D12" s="63">
        <f>IF(D1="","",'Cuenta de PyG'!F27)</f>
        <v>0</v>
      </c>
      <c r="E12" s="63">
        <f>IF(E1="","",'Cuenta de PyG'!G27)</f>
        <v>0</v>
      </c>
      <c r="F12" s="63" t="str">
        <f>IF(F1="","",'Cuenta de PyG'!H27)</f>
        <v/>
      </c>
      <c r="G12" s="63">
        <f>IF(G1="","",'Cuenta de PyG'!I27)</f>
        <v>0</v>
      </c>
      <c r="H12" s="63">
        <f>IF(H1="","",'Cuenta de PyG'!J27)</f>
        <v>0</v>
      </c>
      <c r="I12" s="63" t="str">
        <f>IF(I1="","",'Cuenta de PyG'!M27)</f>
        <v/>
      </c>
      <c r="J12" s="63" t="str">
        <f>IF(J1="","",'Cuenta de PyG'!N27)</f>
        <v/>
      </c>
      <c r="K12" s="63" t="str">
        <f>IF(K1="","",'Cuenta de PyG'!O27)</f>
        <v/>
      </c>
      <c r="L12" s="63" t="str">
        <f>IF(L1="","",'Cuenta de PyG'!P27)</f>
        <v/>
      </c>
      <c r="M12" s="63" t="str">
        <f>IF(M1="","",'Cuenta de PyG'!Q27)</f>
        <v/>
      </c>
      <c r="N12" s="63" t="str">
        <f>IF(N1="","",'Cuenta de PyG'!R27)</f>
        <v/>
      </c>
      <c r="O12" s="63" t="str">
        <f>IF(O1="","",'Cuenta de PyG'!S27)</f>
        <v/>
      </c>
      <c r="P12" s="63" t="str">
        <f>IF(P1="","",'Cuenta de PyG'!T27)</f>
        <v/>
      </c>
      <c r="Q12" s="63" t="str">
        <f>IF(Q1="","",'Cuenta de PyG'!U27)</f>
        <v/>
      </c>
      <c r="R12" s="63" t="str">
        <f>IF(R1="","",'Cuenta de PyG'!V27)</f>
        <v/>
      </c>
      <c r="S12" s="63" t="str">
        <f>IF(S1="","",'Cuenta de PyG'!W27)</f>
        <v/>
      </c>
      <c r="T12" s="63" t="str">
        <f>IF(T1="","",'Cuenta de PyG'!X27)</f>
        <v/>
      </c>
      <c r="U12" s="63" t="str">
        <f>IF(U1="","",'Cuenta de PyG'!Y27)</f>
        <v/>
      </c>
      <c r="V12" s="63" t="str">
        <f>IF(V1="","",'Cuenta de PyG'!Z27)</f>
        <v/>
      </c>
      <c r="W12" s="63" t="str">
        <f>IF(W1="","",'Cuenta de PyG'!AA27)</f>
        <v/>
      </c>
      <c r="X12" s="63" t="str">
        <f>IF(X1="","",'Cuenta de PyG'!AB27)</f>
        <v/>
      </c>
      <c r="Y12" s="63" t="str">
        <f>IF(Y1="","",'Cuenta de PyG'!AC27)</f>
        <v/>
      </c>
      <c r="Z12" s="63" t="str">
        <f>IF(Z1="","",'Cuenta de PyG'!AD27)</f>
        <v/>
      </c>
    </row>
    <row r="13" spans="1:26" s="44" customFormat="1" ht="15.75" x14ac:dyDescent="0.25">
      <c r="B13" s="45" t="s">
        <v>50</v>
      </c>
      <c r="C13" s="69"/>
      <c r="D13" s="73">
        <f>IF(D1="","",'Cuenta de PyG'!F28)</f>
        <v>0</v>
      </c>
      <c r="E13" s="73">
        <f>IF(E1="","",'Cuenta de PyG'!G28)</f>
        <v>0</v>
      </c>
      <c r="F13" s="73" t="str">
        <f>IF(F1="","",'Cuenta de PyG'!H28)</f>
        <v/>
      </c>
      <c r="G13" s="73">
        <f>IF(G1="","",'Cuenta de PyG'!I28)</f>
        <v>0</v>
      </c>
      <c r="H13" s="73">
        <f>IF(H1="","",'Cuenta de PyG'!J28)</f>
        <v>0</v>
      </c>
      <c r="I13" s="73" t="str">
        <f>IF(I1="","",'Cuenta de PyG'!M28)</f>
        <v/>
      </c>
      <c r="J13" s="73" t="str">
        <f>IF(J1="","",'Cuenta de PyG'!N28)</f>
        <v/>
      </c>
      <c r="K13" s="73" t="str">
        <f>IF(K1="","",'Cuenta de PyG'!O28)</f>
        <v/>
      </c>
      <c r="L13" s="73" t="str">
        <f>IF(L1="","",'Cuenta de PyG'!P28)</f>
        <v/>
      </c>
      <c r="M13" s="73" t="str">
        <f>IF(M1="","",'Cuenta de PyG'!Q28)</f>
        <v/>
      </c>
      <c r="N13" s="73" t="str">
        <f>IF(N1="","",'Cuenta de PyG'!R28)</f>
        <v/>
      </c>
      <c r="O13" s="73" t="str">
        <f>IF(O1="","",'Cuenta de PyG'!S28)</f>
        <v/>
      </c>
      <c r="P13" s="73" t="str">
        <f>IF(P1="","",'Cuenta de PyG'!T28)</f>
        <v/>
      </c>
      <c r="Q13" s="73" t="str">
        <f>IF(Q1="","",'Cuenta de PyG'!U28)</f>
        <v/>
      </c>
      <c r="R13" s="73" t="str">
        <f>IF(R1="","",'Cuenta de PyG'!V28)</f>
        <v/>
      </c>
      <c r="S13" s="73" t="str">
        <f>IF(S1="","",'Cuenta de PyG'!W28)</f>
        <v/>
      </c>
      <c r="T13" s="73" t="str">
        <f>IF(T1="","",'Cuenta de PyG'!X28)</f>
        <v/>
      </c>
      <c r="U13" s="73" t="str">
        <f>IF(U1="","",'Cuenta de PyG'!Y28)</f>
        <v/>
      </c>
      <c r="V13" s="73" t="str">
        <f>IF(V1="","",'Cuenta de PyG'!Z28)</f>
        <v/>
      </c>
      <c r="W13" s="73" t="str">
        <f>IF(W1="","",'Cuenta de PyG'!AA28)</f>
        <v/>
      </c>
      <c r="X13" s="73" t="str">
        <f>IF(X1="","",'Cuenta de PyG'!AB28)</f>
        <v/>
      </c>
      <c r="Y13" s="73" t="str">
        <f>IF(Y1="","",'Cuenta de PyG'!AC28)</f>
        <v/>
      </c>
      <c r="Z13" s="73" t="str">
        <f>IF(Z1="","",'Cuenta de PyG'!AD28)</f>
        <v/>
      </c>
    </row>
    <row r="14" spans="1:26" s="54" customFormat="1" ht="18.75" x14ac:dyDescent="0.3">
      <c r="A14" s="54" t="s">
        <v>51</v>
      </c>
      <c r="C14" s="58"/>
      <c r="D14" s="64">
        <f t="shared" ref="D14:Z14" si="0">IF(D1="","",SUM(D3:D13))</f>
        <v>534.59400000000005</v>
      </c>
      <c r="E14" s="64">
        <f t="shared" si="0"/>
        <v>1271.3379999999997</v>
      </c>
      <c r="F14" s="64" t="str">
        <f t="shared" si="0"/>
        <v/>
      </c>
      <c r="G14" s="64">
        <f t="shared" si="0"/>
        <v>328.20199999999932</v>
      </c>
      <c r="H14" s="64">
        <f t="shared" si="0"/>
        <v>889.57300000000032</v>
      </c>
      <c r="I14" s="64" t="str">
        <f t="shared" si="0"/>
        <v/>
      </c>
      <c r="J14" s="64" t="str">
        <f t="shared" si="0"/>
        <v/>
      </c>
      <c r="K14" s="64" t="str">
        <f t="shared" si="0"/>
        <v/>
      </c>
      <c r="L14" s="64" t="str">
        <f t="shared" si="0"/>
        <v/>
      </c>
      <c r="M14" s="64" t="str">
        <f t="shared" si="0"/>
        <v/>
      </c>
      <c r="N14" s="64" t="str">
        <f t="shared" si="0"/>
        <v/>
      </c>
      <c r="O14" s="64" t="str">
        <f t="shared" si="0"/>
        <v/>
      </c>
      <c r="P14" s="64" t="str">
        <f t="shared" si="0"/>
        <v/>
      </c>
      <c r="Q14" s="64" t="str">
        <f t="shared" si="0"/>
        <v/>
      </c>
      <c r="R14" s="64" t="str">
        <f t="shared" si="0"/>
        <v/>
      </c>
      <c r="S14" s="64" t="str">
        <f t="shared" si="0"/>
        <v/>
      </c>
      <c r="T14" s="64" t="str">
        <f t="shared" si="0"/>
        <v/>
      </c>
      <c r="U14" s="64" t="str">
        <f t="shared" si="0"/>
        <v/>
      </c>
      <c r="V14" s="64" t="str">
        <f t="shared" si="0"/>
        <v/>
      </c>
      <c r="W14" s="64" t="str">
        <f t="shared" si="0"/>
        <v/>
      </c>
      <c r="X14" s="64" t="str">
        <f t="shared" si="0"/>
        <v/>
      </c>
      <c r="Y14" s="64" t="str">
        <f t="shared" si="0"/>
        <v/>
      </c>
      <c r="Z14" s="64" t="str">
        <f t="shared" si="0"/>
        <v/>
      </c>
    </row>
    <row r="15" spans="1:26" s="2" customFormat="1" ht="15.75" x14ac:dyDescent="0.25">
      <c r="B15" s="10" t="s">
        <v>52</v>
      </c>
      <c r="C15" s="68"/>
      <c r="D15" s="87">
        <v>8.3339999999999996</v>
      </c>
      <c r="E15" s="87">
        <v>71.262</v>
      </c>
      <c r="F15" s="63" t="str">
        <f>IF(F1="","",'Cuenta de PyG'!H32)</f>
        <v/>
      </c>
      <c r="G15" s="63">
        <v>111.203</v>
      </c>
      <c r="H15" s="63">
        <v>28.021999999999998</v>
      </c>
      <c r="I15" s="63" t="str">
        <f>IF(I1="","",'Cuenta de PyG'!M32)</f>
        <v/>
      </c>
      <c r="J15" s="63" t="str">
        <f>IF(J1="","",'Cuenta de PyG'!N32)</f>
        <v/>
      </c>
      <c r="K15" s="63" t="str">
        <f>IF(K1="","",'Cuenta de PyG'!O32)</f>
        <v/>
      </c>
      <c r="L15" s="63" t="str">
        <f>IF(L1="","",'Cuenta de PyG'!P32)</f>
        <v/>
      </c>
      <c r="M15" s="63" t="str">
        <f>IF(M1="","",'Cuenta de PyG'!Q32)</f>
        <v/>
      </c>
      <c r="N15" s="63" t="str">
        <f>IF(N1="","",'Cuenta de PyG'!R32)</f>
        <v/>
      </c>
      <c r="O15" s="63" t="str">
        <f>IF(O1="","",'Cuenta de PyG'!S32)</f>
        <v/>
      </c>
      <c r="P15" s="63" t="str">
        <f>IF(P1="","",'Cuenta de PyG'!T32)</f>
        <v/>
      </c>
      <c r="Q15" s="63" t="str">
        <f>IF(Q1="","",'Cuenta de PyG'!U32)</f>
        <v/>
      </c>
      <c r="R15" s="63" t="str">
        <f>IF(R1="","",'Cuenta de PyG'!V32)</f>
        <v/>
      </c>
      <c r="S15" s="63" t="str">
        <f>IF(S1="","",'Cuenta de PyG'!W32)</f>
        <v/>
      </c>
      <c r="T15" s="63" t="str">
        <f>IF(T1="","",'Cuenta de PyG'!X32)</f>
        <v/>
      </c>
      <c r="U15" s="63" t="str">
        <f>IF(U1="","",'Cuenta de PyG'!Y32)</f>
        <v/>
      </c>
      <c r="V15" s="63" t="str">
        <f>IF(V1="","",'Cuenta de PyG'!Z32)</f>
        <v/>
      </c>
      <c r="W15" s="63" t="str">
        <f>IF(W1="","",'Cuenta de PyG'!AA32)</f>
        <v/>
      </c>
      <c r="X15" s="63" t="str">
        <f>IF(X1="","",'Cuenta de PyG'!AB32)</f>
        <v/>
      </c>
      <c r="Y15" s="63" t="str">
        <f>IF(Y1="","",'Cuenta de PyG'!AC32)</f>
        <v/>
      </c>
      <c r="Z15" s="63" t="str">
        <f>IF(Z1="","",'Cuenta de PyG'!AD32)</f>
        <v/>
      </c>
    </row>
    <row r="16" spans="1:26" s="2" customFormat="1" ht="15.75" x14ac:dyDescent="0.25">
      <c r="B16" s="10" t="s">
        <v>53</v>
      </c>
      <c r="C16" s="68"/>
      <c r="D16" s="88">
        <v>-16.89</v>
      </c>
      <c r="E16" s="88">
        <v>-1.6080000000000001</v>
      </c>
      <c r="F16" s="63" t="str">
        <f>IF(F1="","",'Cuenta de PyG'!H39)</f>
        <v/>
      </c>
      <c r="G16" s="63">
        <v>-248.09</v>
      </c>
      <c r="H16" s="63">
        <v>-78.900000000000006</v>
      </c>
      <c r="I16" s="63" t="str">
        <f>IF(I1="","",'Cuenta de PyG'!M39)</f>
        <v/>
      </c>
      <c r="J16" s="63" t="str">
        <f>IF(J1="","",'Cuenta de PyG'!N39)</f>
        <v/>
      </c>
      <c r="K16" s="63" t="str">
        <f>IF(K1="","",'Cuenta de PyG'!O39)</f>
        <v/>
      </c>
      <c r="L16" s="63" t="str">
        <f>IF(L1="","",'Cuenta de PyG'!P39)</f>
        <v/>
      </c>
      <c r="M16" s="63" t="str">
        <f>IF(M1="","",'Cuenta de PyG'!Q39)</f>
        <v/>
      </c>
      <c r="N16" s="63" t="str">
        <f>IF(N1="","",'Cuenta de PyG'!R39)</f>
        <v/>
      </c>
      <c r="O16" s="63" t="str">
        <f>IF(O1="","",'Cuenta de PyG'!S39)</f>
        <v/>
      </c>
      <c r="P16" s="63" t="str">
        <f>IF(P1="","",'Cuenta de PyG'!T39)</f>
        <v/>
      </c>
      <c r="Q16" s="63" t="str">
        <f>IF(Q1="","",'Cuenta de PyG'!U39)</f>
        <v/>
      </c>
      <c r="R16" s="63" t="str">
        <f>IF(R1="","",'Cuenta de PyG'!V39)</f>
        <v/>
      </c>
      <c r="S16" s="63" t="str">
        <f>IF(S1="","",'Cuenta de PyG'!W39)</f>
        <v/>
      </c>
      <c r="T16" s="63" t="str">
        <f>IF(T1="","",'Cuenta de PyG'!X39)</f>
        <v/>
      </c>
      <c r="U16" s="63" t="str">
        <f>IF(U1="","",'Cuenta de PyG'!Y39)</f>
        <v/>
      </c>
      <c r="V16" s="63" t="str">
        <f>IF(V1="","",'Cuenta de PyG'!Z39)</f>
        <v/>
      </c>
      <c r="W16" s="63" t="str">
        <f>IF(W1="","",'Cuenta de PyG'!AA39)</f>
        <v/>
      </c>
      <c r="X16" s="63" t="str">
        <f>IF(X1="","",'Cuenta de PyG'!AB39)</f>
        <v/>
      </c>
      <c r="Y16" s="63" t="str">
        <f>IF(Y1="","",'Cuenta de PyG'!AC39)</f>
        <v/>
      </c>
      <c r="Z16" s="63" t="str">
        <f>IF(Z1="","",'Cuenta de PyG'!AD39)</f>
        <v/>
      </c>
    </row>
    <row r="17" spans="1:26" s="2" customFormat="1" ht="15.75" x14ac:dyDescent="0.25">
      <c r="B17" s="10" t="s">
        <v>54</v>
      </c>
      <c r="C17" s="68"/>
      <c r="D17" s="63">
        <f>IF(D1="","",'Cuenta de PyG'!F42)</f>
        <v>0</v>
      </c>
      <c r="E17" s="63">
        <f>IF(E1="","",'Cuenta de PyG'!G42)</f>
        <v>0</v>
      </c>
      <c r="F17" s="63" t="str">
        <f>IF(F1="","",'Cuenta de PyG'!H42)</f>
        <v/>
      </c>
      <c r="G17" s="63">
        <f>IF(G1="","",'Cuenta de PyG'!I42)</f>
        <v>0</v>
      </c>
      <c r="H17" s="63">
        <f>IF(H1="","",'Cuenta de PyG'!J42)</f>
        <v>0</v>
      </c>
      <c r="I17" s="63" t="str">
        <f>IF(I1="","",'Cuenta de PyG'!M42)</f>
        <v/>
      </c>
      <c r="J17" s="63" t="str">
        <f>IF(J1="","",'Cuenta de PyG'!N42)</f>
        <v/>
      </c>
      <c r="K17" s="63" t="str">
        <f>IF(K1="","",'Cuenta de PyG'!O42)</f>
        <v/>
      </c>
      <c r="L17" s="63" t="str">
        <f>IF(L1="","",'Cuenta de PyG'!P42)</f>
        <v/>
      </c>
      <c r="M17" s="63" t="str">
        <f>IF(M1="","",'Cuenta de PyG'!Q42)</f>
        <v/>
      </c>
      <c r="N17" s="63" t="str">
        <f>IF(N1="","",'Cuenta de PyG'!R42)</f>
        <v/>
      </c>
      <c r="O17" s="63" t="str">
        <f>IF(O1="","",'Cuenta de PyG'!S42)</f>
        <v/>
      </c>
      <c r="P17" s="63" t="str">
        <f>IF(P1="","",'Cuenta de PyG'!T42)</f>
        <v/>
      </c>
      <c r="Q17" s="63" t="str">
        <f>IF(Q1="","",'Cuenta de PyG'!U42)</f>
        <v/>
      </c>
      <c r="R17" s="63" t="str">
        <f>IF(R1="","",'Cuenta de PyG'!V42)</f>
        <v/>
      </c>
      <c r="S17" s="63" t="str">
        <f>IF(S1="","",'Cuenta de PyG'!W42)</f>
        <v/>
      </c>
      <c r="T17" s="63" t="str">
        <f>IF(T1="","",'Cuenta de PyG'!X42)</f>
        <v/>
      </c>
      <c r="U17" s="63" t="str">
        <f>IF(U1="","",'Cuenta de PyG'!Y42)</f>
        <v/>
      </c>
      <c r="V17" s="63" t="str">
        <f>IF(V1="","",'Cuenta de PyG'!Z42)</f>
        <v/>
      </c>
      <c r="W17" s="63" t="str">
        <f>IF(W1="","",'Cuenta de PyG'!AA42)</f>
        <v/>
      </c>
      <c r="X17" s="63" t="str">
        <f>IF(X1="","",'Cuenta de PyG'!AB42)</f>
        <v/>
      </c>
      <c r="Y17" s="63" t="str">
        <f>IF(Y1="","",'Cuenta de PyG'!AC42)</f>
        <v/>
      </c>
      <c r="Z17" s="63" t="str">
        <f>IF(Z1="","",'Cuenta de PyG'!AD42)</f>
        <v/>
      </c>
    </row>
    <row r="18" spans="1:26" s="5" customFormat="1" ht="15.75" x14ac:dyDescent="0.25">
      <c r="A18" s="2"/>
      <c r="B18" s="10" t="s">
        <v>55</v>
      </c>
      <c r="C18" s="68"/>
      <c r="D18" s="63">
        <f>IF(D1="","",'Cuenta de PyG'!F45)</f>
        <v>0</v>
      </c>
      <c r="E18" s="63">
        <f>IF(E1="","",'Cuenta de PyG'!G45)</f>
        <v>0</v>
      </c>
      <c r="F18" s="63" t="str">
        <f>IF(F1="","",'Cuenta de PyG'!H45)</f>
        <v/>
      </c>
      <c r="G18" s="63">
        <f>IF(G1="","",'Cuenta de PyG'!I45)</f>
        <v>0</v>
      </c>
      <c r="H18" s="63">
        <f>IF(H1="","",'Cuenta de PyG'!J45)</f>
        <v>0</v>
      </c>
      <c r="I18" s="63" t="str">
        <f>IF(I1="","",'Cuenta de PyG'!M45)</f>
        <v/>
      </c>
      <c r="J18" s="63" t="str">
        <f>IF(J1="","",'Cuenta de PyG'!N45)</f>
        <v/>
      </c>
      <c r="K18" s="63" t="str">
        <f>IF(K1="","",'Cuenta de PyG'!O45)</f>
        <v/>
      </c>
      <c r="L18" s="63" t="str">
        <f>IF(L1="","",'Cuenta de PyG'!P45)</f>
        <v/>
      </c>
      <c r="M18" s="63" t="str">
        <f>IF(M1="","",'Cuenta de PyG'!Q45)</f>
        <v/>
      </c>
      <c r="N18" s="63" t="str">
        <f>IF(N1="","",'Cuenta de PyG'!R45)</f>
        <v/>
      </c>
      <c r="O18" s="63" t="str">
        <f>IF(O1="","",'Cuenta de PyG'!S45)</f>
        <v/>
      </c>
      <c r="P18" s="63" t="str">
        <f>IF(P1="","",'Cuenta de PyG'!T45)</f>
        <v/>
      </c>
      <c r="Q18" s="63" t="str">
        <f>IF(Q1="","",'Cuenta de PyG'!U45)</f>
        <v/>
      </c>
      <c r="R18" s="63" t="str">
        <f>IF(R1="","",'Cuenta de PyG'!V45)</f>
        <v/>
      </c>
      <c r="S18" s="63" t="str">
        <f>IF(S1="","",'Cuenta de PyG'!W45)</f>
        <v/>
      </c>
      <c r="T18" s="63" t="str">
        <f>IF(T1="","",'Cuenta de PyG'!X45)</f>
        <v/>
      </c>
      <c r="U18" s="63" t="str">
        <f>IF(U1="","",'Cuenta de PyG'!Y45)</f>
        <v/>
      </c>
      <c r="V18" s="63" t="str">
        <f>IF(V1="","",'Cuenta de PyG'!Z45)</f>
        <v/>
      </c>
      <c r="W18" s="63" t="str">
        <f>IF(W1="","",'Cuenta de PyG'!AA45)</f>
        <v/>
      </c>
      <c r="X18" s="63" t="str">
        <f>IF(X1="","",'Cuenta de PyG'!AB45)</f>
        <v/>
      </c>
      <c r="Y18" s="63" t="str">
        <f>IF(Y1="","",'Cuenta de PyG'!AC45)</f>
        <v/>
      </c>
      <c r="Z18" s="63" t="str">
        <f>IF(Z1="","",'Cuenta de PyG'!AD45)</f>
        <v/>
      </c>
    </row>
    <row r="19" spans="1:26" s="2" customFormat="1" ht="33" customHeight="1" x14ac:dyDescent="0.25">
      <c r="B19" s="105" t="s">
        <v>56</v>
      </c>
      <c r="C19" s="105"/>
      <c r="D19" s="63">
        <f>IF(D1="","",'Cuenta de PyG'!F46)</f>
        <v>0</v>
      </c>
      <c r="E19" s="63">
        <f>IF(E1="","",'Cuenta de PyG'!G46)</f>
        <v>0</v>
      </c>
      <c r="F19" s="63" t="str">
        <f>IF(F1="","",'Cuenta de PyG'!H46)</f>
        <v/>
      </c>
      <c r="G19" s="63">
        <f>IF(G1="","",'Cuenta de PyG'!I46)</f>
        <v>0</v>
      </c>
      <c r="H19" s="63">
        <f>IF(H1="","",'Cuenta de PyG'!J46)</f>
        <v>0</v>
      </c>
      <c r="I19" s="63" t="str">
        <f>IF(I1="","",'Cuenta de PyG'!M46)</f>
        <v/>
      </c>
      <c r="J19" s="63" t="str">
        <f>IF(J1="","",'Cuenta de PyG'!N46)</f>
        <v/>
      </c>
      <c r="K19" s="63" t="str">
        <f>IF(K1="","",'Cuenta de PyG'!O46)</f>
        <v/>
      </c>
      <c r="L19" s="63" t="str">
        <f>IF(L1="","",'Cuenta de PyG'!P46)</f>
        <v/>
      </c>
      <c r="M19" s="63" t="str">
        <f>IF(M1="","",'Cuenta de PyG'!Q46)</f>
        <v/>
      </c>
      <c r="N19" s="63" t="str">
        <f>IF(N1="","",'Cuenta de PyG'!R46)</f>
        <v/>
      </c>
      <c r="O19" s="63" t="str">
        <f>IF(O1="","",'Cuenta de PyG'!S46)</f>
        <v/>
      </c>
      <c r="P19" s="63" t="str">
        <f>IF(P1="","",'Cuenta de PyG'!T46)</f>
        <v/>
      </c>
      <c r="Q19" s="63" t="str">
        <f>IF(Q1="","",'Cuenta de PyG'!U46)</f>
        <v/>
      </c>
      <c r="R19" s="63" t="str">
        <f>IF(R1="","",'Cuenta de PyG'!V46)</f>
        <v/>
      </c>
      <c r="S19" s="63" t="str">
        <f>IF(S1="","",'Cuenta de PyG'!W46)</f>
        <v/>
      </c>
      <c r="T19" s="63" t="str">
        <f>IF(T1="","",'Cuenta de PyG'!X46)</f>
        <v/>
      </c>
      <c r="U19" s="63" t="str">
        <f>IF(U1="","",'Cuenta de PyG'!Y46)</f>
        <v/>
      </c>
      <c r="V19" s="63" t="str">
        <f>IF(V1="","",'Cuenta de PyG'!Z46)</f>
        <v/>
      </c>
      <c r="W19" s="63" t="str">
        <f>IF(W1="","",'Cuenta de PyG'!AA46)</f>
        <v/>
      </c>
      <c r="X19" s="63" t="str">
        <f>IF(X1="","",'Cuenta de PyG'!AB46)</f>
        <v/>
      </c>
      <c r="Y19" s="63" t="str">
        <f>IF(Y1="","",'Cuenta de PyG'!AC46)</f>
        <v/>
      </c>
      <c r="Z19" s="63" t="str">
        <f>IF(Z1="","",'Cuenta de PyG'!AD46)</f>
        <v/>
      </c>
    </row>
    <row r="20" spans="1:26" s="53" customFormat="1" ht="18.75" x14ac:dyDescent="0.3">
      <c r="A20" s="53" t="s">
        <v>57</v>
      </c>
      <c r="C20" s="62"/>
      <c r="D20" s="65">
        <f t="shared" ref="D20:Z20" si="1">IF(D1="","",D15+D16+D17+D18+D19)</f>
        <v>-8.5560000000000009</v>
      </c>
      <c r="E20" s="65">
        <f t="shared" si="1"/>
        <v>69.653999999999996</v>
      </c>
      <c r="F20" s="65" t="str">
        <f t="shared" si="1"/>
        <v/>
      </c>
      <c r="G20" s="65">
        <f t="shared" si="1"/>
        <v>-136.887</v>
      </c>
      <c r="H20" s="65">
        <f t="shared" si="1"/>
        <v>-50.878000000000007</v>
      </c>
      <c r="I20" s="65" t="str">
        <f t="shared" si="1"/>
        <v/>
      </c>
      <c r="J20" s="65" t="str">
        <f t="shared" si="1"/>
        <v/>
      </c>
      <c r="K20" s="65" t="str">
        <f t="shared" si="1"/>
        <v/>
      </c>
      <c r="L20" s="65" t="str">
        <f t="shared" si="1"/>
        <v/>
      </c>
      <c r="M20" s="65" t="str">
        <f t="shared" si="1"/>
        <v/>
      </c>
      <c r="N20" s="65" t="str">
        <f t="shared" si="1"/>
        <v/>
      </c>
      <c r="O20" s="65" t="str">
        <f t="shared" si="1"/>
        <v/>
      </c>
      <c r="P20" s="65" t="str">
        <f t="shared" si="1"/>
        <v/>
      </c>
      <c r="Q20" s="65" t="str">
        <f t="shared" si="1"/>
        <v/>
      </c>
      <c r="R20" s="65" t="str">
        <f t="shared" si="1"/>
        <v/>
      </c>
      <c r="S20" s="65" t="str">
        <f t="shared" si="1"/>
        <v/>
      </c>
      <c r="T20" s="65" t="str">
        <f t="shared" si="1"/>
        <v/>
      </c>
      <c r="U20" s="65" t="str">
        <f t="shared" si="1"/>
        <v/>
      </c>
      <c r="V20" s="65" t="str">
        <f t="shared" si="1"/>
        <v/>
      </c>
      <c r="W20" s="65" t="str">
        <f t="shared" si="1"/>
        <v/>
      </c>
      <c r="X20" s="65" t="str">
        <f t="shared" si="1"/>
        <v/>
      </c>
      <c r="Y20" s="65" t="str">
        <f t="shared" si="1"/>
        <v/>
      </c>
      <c r="Z20" s="65" t="str">
        <f t="shared" si="1"/>
        <v/>
      </c>
    </row>
    <row r="21" spans="1:26" s="54" customFormat="1" ht="18.75" x14ac:dyDescent="0.3">
      <c r="A21" s="54" t="s">
        <v>58</v>
      </c>
      <c r="C21" s="58"/>
      <c r="D21" s="64">
        <f t="shared" ref="D21:Z21" si="2">IF(D1="","",D14+D20)</f>
        <v>526.03800000000001</v>
      </c>
      <c r="E21" s="64">
        <f t="shared" si="2"/>
        <v>1340.9919999999997</v>
      </c>
      <c r="F21" s="64" t="str">
        <f t="shared" si="2"/>
        <v/>
      </c>
      <c r="G21" s="64">
        <f t="shared" si="2"/>
        <v>191.31499999999932</v>
      </c>
      <c r="H21" s="64">
        <f t="shared" si="2"/>
        <v>838.69500000000028</v>
      </c>
      <c r="I21" s="64" t="str">
        <f t="shared" si="2"/>
        <v/>
      </c>
      <c r="J21" s="64" t="str">
        <f t="shared" si="2"/>
        <v/>
      </c>
      <c r="K21" s="64" t="str">
        <f t="shared" si="2"/>
        <v/>
      </c>
      <c r="L21" s="64" t="str">
        <f t="shared" si="2"/>
        <v/>
      </c>
      <c r="M21" s="64" t="str">
        <f t="shared" si="2"/>
        <v/>
      </c>
      <c r="N21" s="64" t="str">
        <f t="shared" si="2"/>
        <v/>
      </c>
      <c r="O21" s="64" t="str">
        <f t="shared" si="2"/>
        <v/>
      </c>
      <c r="P21" s="64" t="str">
        <f t="shared" si="2"/>
        <v/>
      </c>
      <c r="Q21" s="64" t="str">
        <f t="shared" si="2"/>
        <v/>
      </c>
      <c r="R21" s="64" t="str">
        <f t="shared" si="2"/>
        <v/>
      </c>
      <c r="S21" s="64" t="str">
        <f t="shared" si="2"/>
        <v/>
      </c>
      <c r="T21" s="64" t="str">
        <f t="shared" si="2"/>
        <v/>
      </c>
      <c r="U21" s="64" t="str">
        <f t="shared" si="2"/>
        <v/>
      </c>
      <c r="V21" s="64" t="str">
        <f t="shared" si="2"/>
        <v/>
      </c>
      <c r="W21" s="64" t="str">
        <f t="shared" si="2"/>
        <v/>
      </c>
      <c r="X21" s="64" t="str">
        <f t="shared" si="2"/>
        <v/>
      </c>
      <c r="Y21" s="64" t="str">
        <f t="shared" si="2"/>
        <v/>
      </c>
      <c r="Z21" s="64" t="str">
        <f t="shared" si="2"/>
        <v/>
      </c>
    </row>
    <row r="22" spans="1:26" s="61" customFormat="1" ht="15.75" x14ac:dyDescent="0.25">
      <c r="A22" s="60"/>
      <c r="B22" s="70" t="s">
        <v>59</v>
      </c>
      <c r="C22" s="71"/>
      <c r="D22" s="89">
        <v>-153.49100000000001</v>
      </c>
      <c r="E22" s="89">
        <v>-470.85399999999998</v>
      </c>
      <c r="F22" s="66" t="str">
        <f>IF(F1="","",'Cuenta de PyG'!H51)</f>
        <v/>
      </c>
      <c r="G22" s="66">
        <v>-18.670000000000002</v>
      </c>
      <c r="H22" s="66">
        <v>-267.44600000000003</v>
      </c>
      <c r="I22" s="66" t="str">
        <f>IF(I1="","",'Cuenta de PyG'!M51)</f>
        <v/>
      </c>
      <c r="J22" s="66" t="str">
        <f>IF(J1="","",'Cuenta de PyG'!N51)</f>
        <v/>
      </c>
      <c r="K22" s="66" t="str">
        <f>IF(K1="","",'Cuenta de PyG'!O51)</f>
        <v/>
      </c>
      <c r="L22" s="66" t="str">
        <f>IF(L1="","",'Cuenta de PyG'!P51)</f>
        <v/>
      </c>
      <c r="M22" s="66" t="str">
        <f>IF(M1="","",'Cuenta de PyG'!Q51)</f>
        <v/>
      </c>
      <c r="N22" s="66" t="str">
        <f>IF(N1="","",'Cuenta de PyG'!R51)</f>
        <v/>
      </c>
      <c r="O22" s="66" t="str">
        <f>IF(O1="","",'Cuenta de PyG'!S51)</f>
        <v/>
      </c>
      <c r="P22" s="66" t="str">
        <f>IF(P1="","",'Cuenta de PyG'!T51)</f>
        <v/>
      </c>
      <c r="Q22" s="66" t="str">
        <f>IF(Q1="","",'Cuenta de PyG'!U51)</f>
        <v/>
      </c>
      <c r="R22" s="66" t="str">
        <f>IF(R1="","",'Cuenta de PyG'!V51)</f>
        <v/>
      </c>
      <c r="S22" s="66" t="str">
        <f>IF(S1="","",'Cuenta de PyG'!W51)</f>
        <v/>
      </c>
      <c r="T22" s="66" t="str">
        <f>IF(T1="","",'Cuenta de PyG'!X51)</f>
        <v/>
      </c>
      <c r="U22" s="66" t="str">
        <f>IF(U1="","",'Cuenta de PyG'!Y51)</f>
        <v/>
      </c>
      <c r="V22" s="66" t="str">
        <f>IF(V1="","",'Cuenta de PyG'!Z51)</f>
        <v/>
      </c>
      <c r="W22" s="66" t="str">
        <f>IF(W1="","",'Cuenta de PyG'!AA51)</f>
        <v/>
      </c>
      <c r="X22" s="66" t="str">
        <f>IF(X1="","",'Cuenta de PyG'!AB51)</f>
        <v/>
      </c>
      <c r="Y22" s="66" t="str">
        <f>IF(Y1="","",'Cuenta de PyG'!AC51)</f>
        <v/>
      </c>
      <c r="Z22" s="66" t="str">
        <f>IF(Z1="","",'Cuenta de PyG'!AD51)</f>
        <v/>
      </c>
    </row>
    <row r="23" spans="1:26" s="53" customFormat="1" ht="36.75" customHeight="1" x14ac:dyDescent="0.3">
      <c r="A23" s="106" t="s">
        <v>60</v>
      </c>
      <c r="B23" s="106"/>
      <c r="C23" s="106"/>
      <c r="D23" s="65">
        <f t="shared" ref="D23:Z23" si="3">IF(D1="","",D21+D22)</f>
        <v>372.54700000000003</v>
      </c>
      <c r="E23" s="65">
        <f t="shared" si="3"/>
        <v>870.13799999999969</v>
      </c>
      <c r="F23" s="65" t="str">
        <f t="shared" si="3"/>
        <v/>
      </c>
      <c r="G23" s="65">
        <f t="shared" si="3"/>
        <v>172.6449999999993</v>
      </c>
      <c r="H23" s="65">
        <f t="shared" si="3"/>
        <v>571.24900000000025</v>
      </c>
      <c r="I23" s="65" t="str">
        <f t="shared" si="3"/>
        <v/>
      </c>
      <c r="J23" s="65" t="str">
        <f t="shared" si="3"/>
        <v/>
      </c>
      <c r="K23" s="65" t="str">
        <f t="shared" si="3"/>
        <v/>
      </c>
      <c r="L23" s="65" t="str">
        <f t="shared" si="3"/>
        <v/>
      </c>
      <c r="M23" s="65" t="str">
        <f t="shared" si="3"/>
        <v/>
      </c>
      <c r="N23" s="65" t="str">
        <f t="shared" si="3"/>
        <v/>
      </c>
      <c r="O23" s="65" t="str">
        <f t="shared" si="3"/>
        <v/>
      </c>
      <c r="P23" s="65" t="str">
        <f t="shared" si="3"/>
        <v/>
      </c>
      <c r="Q23" s="65" t="str">
        <f t="shared" si="3"/>
        <v/>
      </c>
      <c r="R23" s="65" t="str">
        <f t="shared" si="3"/>
        <v/>
      </c>
      <c r="S23" s="65" t="str">
        <f t="shared" si="3"/>
        <v/>
      </c>
      <c r="T23" s="65" t="str">
        <f t="shared" si="3"/>
        <v/>
      </c>
      <c r="U23" s="65" t="str">
        <f t="shared" si="3"/>
        <v/>
      </c>
      <c r="V23" s="65" t="str">
        <f t="shared" si="3"/>
        <v/>
      </c>
      <c r="W23" s="65" t="str">
        <f t="shared" si="3"/>
        <v/>
      </c>
      <c r="X23" s="65" t="str">
        <f t="shared" si="3"/>
        <v/>
      </c>
      <c r="Y23" s="65" t="str">
        <f t="shared" si="3"/>
        <v/>
      </c>
      <c r="Z23" s="65" t="str">
        <f t="shared" si="3"/>
        <v/>
      </c>
    </row>
    <row r="24" spans="1:26" s="53" customFormat="1" ht="18.75" x14ac:dyDescent="0.3">
      <c r="A24" s="53" t="s">
        <v>61</v>
      </c>
      <c r="C24" s="62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61" customFormat="1" ht="30.75" customHeight="1" x14ac:dyDescent="0.25">
      <c r="A25" s="60"/>
      <c r="B25" s="107" t="s">
        <v>62</v>
      </c>
      <c r="C25" s="107"/>
      <c r="D25" s="66">
        <f>IF(D1="","",'Cuenta de PyG'!F54)</f>
        <v>0</v>
      </c>
      <c r="E25" s="66">
        <v>-7.56</v>
      </c>
      <c r="F25" s="66" t="str">
        <f>IF(F1="","",'Cuenta de PyG'!H54)</f>
        <v/>
      </c>
      <c r="G25" s="66">
        <f>IF(G1="","",'Cuenta de PyG'!I54)</f>
        <v>0</v>
      </c>
      <c r="H25" s="66">
        <v>81.893000000000001</v>
      </c>
      <c r="I25" s="66" t="str">
        <f>IF(I1="","",'Cuenta de PyG'!M54)</f>
        <v/>
      </c>
      <c r="J25" s="66" t="str">
        <f>IF(J1="","",'Cuenta de PyG'!N54)</f>
        <v/>
      </c>
      <c r="K25" s="66" t="str">
        <f>IF(K1="","",'Cuenta de PyG'!O54)</f>
        <v/>
      </c>
      <c r="L25" s="66" t="str">
        <f>IF(L1="","",'Cuenta de PyG'!P54)</f>
        <v/>
      </c>
      <c r="M25" s="66" t="str">
        <f>IF(M1="","",'Cuenta de PyG'!Q54)</f>
        <v/>
      </c>
      <c r="N25" s="66" t="str">
        <f>IF(N1="","",'Cuenta de PyG'!R54)</f>
        <v/>
      </c>
      <c r="O25" s="66" t="str">
        <f>IF(O1="","",'Cuenta de PyG'!S54)</f>
        <v/>
      </c>
      <c r="P25" s="66" t="str">
        <f>IF(P1="","",'Cuenta de PyG'!T54)</f>
        <v/>
      </c>
      <c r="Q25" s="66" t="str">
        <f>IF(Q1="","",'Cuenta de PyG'!U54)</f>
        <v/>
      </c>
      <c r="R25" s="66" t="str">
        <f>IF(R1="","",'Cuenta de PyG'!V54)</f>
        <v/>
      </c>
      <c r="S25" s="66" t="str">
        <f>IF(S1="","",'Cuenta de PyG'!W54)</f>
        <v/>
      </c>
      <c r="T25" s="66" t="str">
        <f>IF(T1="","",'Cuenta de PyG'!X54)</f>
        <v/>
      </c>
      <c r="U25" s="66" t="str">
        <f>IF(U1="","",'Cuenta de PyG'!Y54)</f>
        <v/>
      </c>
      <c r="V25" s="66" t="str">
        <f>IF(V1="","",'Cuenta de PyG'!Z54)</f>
        <v/>
      </c>
      <c r="W25" s="66" t="str">
        <f>IF(W1="","",'Cuenta de PyG'!AA54)</f>
        <v/>
      </c>
      <c r="X25" s="66" t="str">
        <f>IF(X1="","",'Cuenta de PyG'!AB54)</f>
        <v/>
      </c>
      <c r="Y25" s="66" t="str">
        <f>IF(Y1="","",'Cuenta de PyG'!AC54)</f>
        <v/>
      </c>
      <c r="Z25" s="66" t="str">
        <f>IF(Z1="","",'Cuenta de PyG'!AD54)</f>
        <v/>
      </c>
    </row>
    <row r="26" spans="1:26" s="26" customFormat="1" ht="19.5" thickBot="1" x14ac:dyDescent="0.35">
      <c r="A26" s="26" t="s">
        <v>63</v>
      </c>
      <c r="C26" s="55"/>
      <c r="D26" s="67">
        <f t="shared" ref="D26:Z26" si="4">IF(D1="","",D23+D25)</f>
        <v>372.54700000000003</v>
      </c>
      <c r="E26" s="67">
        <f t="shared" si="4"/>
        <v>862.57799999999975</v>
      </c>
      <c r="F26" s="67" t="str">
        <f t="shared" si="4"/>
        <v/>
      </c>
      <c r="G26" s="67">
        <f t="shared" si="4"/>
        <v>172.6449999999993</v>
      </c>
      <c r="H26" s="67">
        <f t="shared" si="4"/>
        <v>653.14200000000028</v>
      </c>
      <c r="I26" s="67" t="str">
        <f t="shared" si="4"/>
        <v/>
      </c>
      <c r="J26" s="67" t="str">
        <f t="shared" si="4"/>
        <v/>
      </c>
      <c r="K26" s="67" t="str">
        <f t="shared" si="4"/>
        <v/>
      </c>
      <c r="L26" s="67" t="str">
        <f t="shared" si="4"/>
        <v/>
      </c>
      <c r="M26" s="67" t="str">
        <f t="shared" si="4"/>
        <v/>
      </c>
      <c r="N26" s="67" t="str">
        <f t="shared" si="4"/>
        <v/>
      </c>
      <c r="O26" s="67" t="str">
        <f t="shared" si="4"/>
        <v/>
      </c>
      <c r="P26" s="67" t="str">
        <f t="shared" si="4"/>
        <v/>
      </c>
      <c r="Q26" s="67" t="str">
        <f t="shared" si="4"/>
        <v/>
      </c>
      <c r="R26" s="67" t="str">
        <f t="shared" si="4"/>
        <v/>
      </c>
      <c r="S26" s="67" t="str">
        <f t="shared" si="4"/>
        <v/>
      </c>
      <c r="T26" s="67" t="str">
        <f t="shared" si="4"/>
        <v/>
      </c>
      <c r="U26" s="67" t="str">
        <f t="shared" si="4"/>
        <v/>
      </c>
      <c r="V26" s="67" t="str">
        <f t="shared" si="4"/>
        <v/>
      </c>
      <c r="W26" s="67" t="str">
        <f t="shared" si="4"/>
        <v/>
      </c>
      <c r="X26" s="67" t="str">
        <f t="shared" si="4"/>
        <v/>
      </c>
      <c r="Y26" s="67" t="str">
        <f t="shared" si="4"/>
        <v/>
      </c>
      <c r="Z26" s="67" t="str">
        <f t="shared" si="4"/>
        <v/>
      </c>
    </row>
    <row r="27" spans="1:26" ht="15.75" thickTop="1" x14ac:dyDescent="0.25"/>
  </sheetData>
  <sheetProtection algorithmName="SHA-512" hashValue="nN6EYPYosAzc+YR0vBik/PPRQKRV8URjGpq2aK1aZugTSEgoBlVuuQEWB8BhuaHgdZoAS5dJ29u36oqZaM3GKA==" saltValue="yRtrbeL0IZH9QKL8fvDq/g==" spinCount="100000" sheet="1" objects="1" scenarios="1"/>
  <mergeCells count="5">
    <mergeCell ref="A2:C2"/>
    <mergeCell ref="B4:C4"/>
    <mergeCell ref="B19:C19"/>
    <mergeCell ref="A23:C23"/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RowHeight="15" x14ac:dyDescent="0.25"/>
  <cols>
    <col min="1" max="1" width="3.5703125" style="1" customWidth="1"/>
    <col min="2" max="2" width="4.5703125" style="1" customWidth="1"/>
    <col min="3" max="3" width="56.85546875" style="1" customWidth="1"/>
    <col min="4" max="30" width="18.7109375" style="1" customWidth="1"/>
    <col min="31" max="16384" width="11.42578125" style="1"/>
  </cols>
  <sheetData>
    <row r="1" spans="1:26" s="41" customFormat="1" ht="24" thickBot="1" x14ac:dyDescent="0.4">
      <c r="D1" s="41" t="e">
        <f>IF('Balances resumido'!#REF!="","",'Balances resumido'!#REF!)</f>
        <v>#REF!</v>
      </c>
      <c r="E1" s="41" t="e">
        <f>IF('Balances resumido'!#REF!="","",'Balances resumido'!#REF!)</f>
        <v>#REF!</v>
      </c>
      <c r="F1" s="41">
        <f>IF('Balances resumido'!C1="","",'Balances resumido'!C1)</f>
        <v>2012</v>
      </c>
      <c r="G1" s="41">
        <f>IF('Balances resumido'!D1="","",'Balances resumido'!D1)</f>
        <v>2006</v>
      </c>
      <c r="H1" s="41" t="str">
        <f>IF('Balances resumido'!E1="","",'Balances resumido'!E1)</f>
        <v/>
      </c>
      <c r="I1" s="41">
        <f>IF('Balances resumido'!F1="","",'Balances resumido'!F1)</f>
        <v>2012</v>
      </c>
      <c r="J1" s="41">
        <f>IF('Balances resumido'!G1="","",'Balances resumido'!G1)</f>
        <v>2006</v>
      </c>
      <c r="K1" s="41" t="e">
        <f>IF('Balances resumido'!#REF!="","",'Balances resumido'!#REF!)</f>
        <v>#REF!</v>
      </c>
      <c r="L1" s="41" t="e">
        <f>IF('Balances resumido'!#REF!="","",'Balances resumido'!#REF!)</f>
        <v>#REF!</v>
      </c>
      <c r="M1" s="41" t="str">
        <f>IF('Balances resumido'!H1="","",'Balances resumido'!H1)</f>
        <v/>
      </c>
      <c r="N1" s="41" t="str">
        <f>IF('Balances resumido'!I1="","",'Balances resumido'!I1)</f>
        <v/>
      </c>
      <c r="O1" s="41" t="str">
        <f>IF('Balances resumido'!J1="","",'Balances resumido'!J1)</f>
        <v/>
      </c>
      <c r="P1" s="41" t="str">
        <f>IF('Balances resumido'!K1="","",'Balances resumido'!K1)</f>
        <v/>
      </c>
      <c r="Q1" s="41" t="str">
        <f>IF('Balances resumido'!L1="","",'Balances resumido'!L1)</f>
        <v/>
      </c>
      <c r="R1" s="41" t="str">
        <f>IF('Balances resumido'!M1="","",'Balances resumido'!M1)</f>
        <v/>
      </c>
      <c r="S1" s="41" t="str">
        <f>IF('Balances resumido'!N1="","",'Balances resumido'!N1)</f>
        <v/>
      </c>
      <c r="T1" s="41" t="str">
        <f>IF('Balances resumido'!O1="","",'Balances resumido'!O1)</f>
        <v/>
      </c>
      <c r="U1" s="41" t="str">
        <f>IF('Balances resumido'!P1="","",'Balances resumido'!P1)</f>
        <v/>
      </c>
      <c r="V1" s="41" t="str">
        <f>IF('Balances resumido'!Q1="","",'Balances resumido'!Q1)</f>
        <v/>
      </c>
      <c r="W1" s="41" t="str">
        <f>IF('Balances resumido'!R1="","",'Balances resumido'!R1)</f>
        <v/>
      </c>
      <c r="X1" s="41" t="str">
        <f>IF('Balances resumido'!S1="","",'Balances resumido'!S1)</f>
        <v/>
      </c>
      <c r="Y1" s="41" t="str">
        <f>IF('Balances resumido'!T1="","",'Balances resumido'!T1)</f>
        <v/>
      </c>
      <c r="Z1" s="41" t="str">
        <f>IF('Balances resumido'!U1="","",'Balances resumido'!U1)</f>
        <v/>
      </c>
    </row>
    <row r="2" spans="1:26" s="14" customFormat="1" ht="19.5" thickTop="1" x14ac:dyDescent="0.3">
      <c r="A2" s="14" t="s">
        <v>124</v>
      </c>
      <c r="D2" s="14" t="e">
        <f>IF(D1="","",'PN y PASIVO'!E2)</f>
        <v>#REF!</v>
      </c>
      <c r="E2" s="14" t="e">
        <f>IF(E1="","",'PN y PASIVO'!F2)</f>
        <v>#REF!</v>
      </c>
      <c r="F2" s="14">
        <f>IF(F1="","",'PN y PASIVO'!G2)</f>
        <v>0</v>
      </c>
      <c r="G2" s="14">
        <f>IF(G1="","",'PN y PASIVO'!H2)</f>
        <v>0</v>
      </c>
      <c r="H2" s="14" t="str">
        <f>IF(H1="","",'PN y PASIVO'!I2)</f>
        <v/>
      </c>
      <c r="I2" s="14">
        <f>IF(I1="","",'PN y PASIVO'!J2)</f>
        <v>0</v>
      </c>
      <c r="J2" s="14">
        <f>IF(J1="","",'PN y PASIVO'!K2)</f>
        <v>0</v>
      </c>
      <c r="K2" s="14" t="e">
        <f>IF(K1="","",'PN y PASIVO'!L2)</f>
        <v>#REF!</v>
      </c>
      <c r="L2" s="14" t="e">
        <f>IF(L1="","",'PN y PASIVO'!M2)</f>
        <v>#REF!</v>
      </c>
      <c r="M2" s="14" t="str">
        <f>IF(M1="","",'PN y PASIVO'!N2)</f>
        <v/>
      </c>
      <c r="N2" s="14" t="str">
        <f>IF(N1="","",'PN y PASIVO'!O2)</f>
        <v/>
      </c>
      <c r="O2" s="14" t="str">
        <f>IF(O1="","",'PN y PASIVO'!P2)</f>
        <v/>
      </c>
      <c r="P2" s="14" t="str">
        <f>IF(P1="","",'PN y PASIVO'!Q2)</f>
        <v/>
      </c>
      <c r="Q2" s="14" t="str">
        <f>IF(Q1="","",'PN y PASIVO'!R2)</f>
        <v/>
      </c>
      <c r="R2" s="14" t="str">
        <f>IF(R1="","",'PN y PASIVO'!S2)</f>
        <v/>
      </c>
      <c r="S2" s="14" t="str">
        <f>IF(S1="","",'PN y PASIVO'!T2)</f>
        <v/>
      </c>
      <c r="T2" s="14" t="str">
        <f>IF(T1="","",'PN y PASIVO'!U2)</f>
        <v/>
      </c>
      <c r="U2" s="14" t="str">
        <f>IF(U1="","",'PN y PASIVO'!V2)</f>
        <v/>
      </c>
      <c r="V2" s="14" t="str">
        <f>IF(V1="","",'PN y PASIVO'!W2)</f>
        <v/>
      </c>
      <c r="W2" s="14" t="str">
        <f>IF(W1="","",'PN y PASIVO'!X2)</f>
        <v/>
      </c>
      <c r="X2" s="14" t="str">
        <f>IF(X1="","",'PN y PASIVO'!Y2)</f>
        <v/>
      </c>
      <c r="Y2" s="14" t="str">
        <f>IF(Y1="","",'PN y PASIVO'!Z2)</f>
        <v/>
      </c>
      <c r="Z2" s="14" t="str">
        <f>IF(Z1="","",'PN y PASIVO'!AA2)</f>
        <v/>
      </c>
    </row>
    <row r="3" spans="1:26" s="15" customFormat="1" ht="19.5" thickBot="1" x14ac:dyDescent="0.35">
      <c r="A3" s="15" t="s">
        <v>123</v>
      </c>
      <c r="D3" s="15" t="e">
        <f>IF(D1="","",D4+D32)</f>
        <v>#REF!</v>
      </c>
      <c r="E3" s="15" t="e">
        <f t="shared" ref="E3:Z3" si="0">IF(E1="","",E4+E32)</f>
        <v>#REF!</v>
      </c>
      <c r="F3" s="15">
        <f t="shared" si="0"/>
        <v>0</v>
      </c>
      <c r="G3" s="15">
        <f t="shared" si="0"/>
        <v>0</v>
      </c>
      <c r="H3" s="15" t="str">
        <f t="shared" si="0"/>
        <v/>
      </c>
      <c r="I3" s="15">
        <f t="shared" si="0"/>
        <v>0</v>
      </c>
      <c r="J3" s="15">
        <f t="shared" si="0"/>
        <v>0</v>
      </c>
      <c r="K3" s="15" t="e">
        <f t="shared" si="0"/>
        <v>#REF!</v>
      </c>
      <c r="L3" s="15" t="e">
        <f t="shared" si="0"/>
        <v>#REF!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</row>
    <row r="4" spans="1:26" s="52" customFormat="1" ht="19.5" thickTop="1" x14ac:dyDescent="0.3">
      <c r="A4" s="52" t="s">
        <v>0</v>
      </c>
      <c r="D4" s="52" t="e">
        <f>IF(D1="","",D5+D12+D16+D19+D25+D31)</f>
        <v>#REF!</v>
      </c>
      <c r="E4" s="52" t="e">
        <f t="shared" ref="E4:Z4" si="1">IF(E1="","",E5+E12+E16+E19+E25+E31)</f>
        <v>#REF!</v>
      </c>
      <c r="F4" s="52">
        <f t="shared" si="1"/>
        <v>0</v>
      </c>
      <c r="G4" s="52">
        <f t="shared" si="1"/>
        <v>0</v>
      </c>
      <c r="H4" s="52" t="str">
        <f t="shared" si="1"/>
        <v/>
      </c>
      <c r="I4" s="52">
        <f t="shared" si="1"/>
        <v>0</v>
      </c>
      <c r="J4" s="52">
        <f t="shared" si="1"/>
        <v>0</v>
      </c>
      <c r="K4" s="52" t="e">
        <f t="shared" si="1"/>
        <v>#REF!</v>
      </c>
      <c r="L4" s="52" t="e">
        <f t="shared" si="1"/>
        <v>#REF!</v>
      </c>
      <c r="M4" s="52" t="str">
        <f t="shared" si="1"/>
        <v/>
      </c>
      <c r="N4" s="52" t="str">
        <f t="shared" si="1"/>
        <v/>
      </c>
      <c r="O4" s="52" t="str">
        <f t="shared" si="1"/>
        <v/>
      </c>
      <c r="P4" s="52" t="str">
        <f t="shared" si="1"/>
        <v/>
      </c>
      <c r="Q4" s="52" t="str">
        <f t="shared" si="1"/>
        <v/>
      </c>
      <c r="R4" s="52" t="str">
        <f t="shared" si="1"/>
        <v/>
      </c>
      <c r="S4" s="52" t="str">
        <f t="shared" si="1"/>
        <v/>
      </c>
      <c r="T4" s="52" t="str">
        <f t="shared" si="1"/>
        <v/>
      </c>
      <c r="U4" s="52" t="str">
        <f t="shared" si="1"/>
        <v/>
      </c>
      <c r="V4" s="52" t="str">
        <f t="shared" si="1"/>
        <v/>
      </c>
      <c r="W4" s="52" t="str">
        <f t="shared" si="1"/>
        <v/>
      </c>
      <c r="X4" s="52" t="str">
        <f t="shared" si="1"/>
        <v/>
      </c>
      <c r="Y4" s="52" t="str">
        <f t="shared" si="1"/>
        <v/>
      </c>
      <c r="Z4" s="52" t="str">
        <f t="shared" si="1"/>
        <v/>
      </c>
    </row>
    <row r="5" spans="1:26" s="46" customFormat="1" ht="15.75" x14ac:dyDescent="0.25">
      <c r="B5" s="46" t="s">
        <v>1</v>
      </c>
      <c r="D5" s="46" t="e">
        <f>IF(D1="","",SUM(D6:D11))</f>
        <v>#REF!</v>
      </c>
      <c r="E5" s="46" t="e">
        <f t="shared" ref="E5:Z5" si="2">IF(E1="","",SUM(E6:E11))</f>
        <v>#REF!</v>
      </c>
      <c r="F5" s="46">
        <f t="shared" si="2"/>
        <v>0</v>
      </c>
      <c r="G5" s="46">
        <f t="shared" si="2"/>
        <v>0</v>
      </c>
      <c r="H5" s="46" t="str">
        <f t="shared" si="2"/>
        <v/>
      </c>
      <c r="I5" s="46">
        <f t="shared" si="2"/>
        <v>0</v>
      </c>
      <c r="J5" s="46">
        <f t="shared" si="2"/>
        <v>0</v>
      </c>
      <c r="K5" s="46" t="e">
        <f t="shared" si="2"/>
        <v>#REF!</v>
      </c>
      <c r="L5" s="46" t="e">
        <f t="shared" si="2"/>
        <v>#REF!</v>
      </c>
      <c r="M5" s="46" t="str">
        <f t="shared" si="2"/>
        <v/>
      </c>
      <c r="N5" s="46" t="str">
        <f t="shared" si="2"/>
        <v/>
      </c>
      <c r="O5" s="46" t="str">
        <f t="shared" si="2"/>
        <v/>
      </c>
      <c r="P5" s="46" t="str">
        <f t="shared" si="2"/>
        <v/>
      </c>
      <c r="Q5" s="46" t="str">
        <f t="shared" si="2"/>
        <v/>
      </c>
      <c r="R5" s="46" t="str">
        <f t="shared" si="2"/>
        <v/>
      </c>
      <c r="S5" s="46" t="str">
        <f t="shared" si="2"/>
        <v/>
      </c>
      <c r="T5" s="46" t="str">
        <f t="shared" si="2"/>
        <v/>
      </c>
      <c r="U5" s="46" t="str">
        <f t="shared" si="2"/>
        <v/>
      </c>
      <c r="V5" s="46" t="str">
        <f t="shared" si="2"/>
        <v/>
      </c>
      <c r="W5" s="46" t="str">
        <f t="shared" si="2"/>
        <v/>
      </c>
      <c r="X5" s="46" t="str">
        <f t="shared" si="2"/>
        <v/>
      </c>
      <c r="Y5" s="46" t="str">
        <f t="shared" si="2"/>
        <v/>
      </c>
      <c r="Z5" s="46" t="str">
        <f t="shared" si="2"/>
        <v/>
      </c>
    </row>
    <row r="6" spans="1:26" s="5" customFormat="1" ht="15.75" x14ac:dyDescent="0.25">
      <c r="A6" s="2"/>
      <c r="B6" s="10"/>
      <c r="C6" s="2" t="s">
        <v>67</v>
      </c>
    </row>
    <row r="7" spans="1:26" s="5" customFormat="1" ht="15.75" x14ac:dyDescent="0.25">
      <c r="A7" s="2"/>
      <c r="B7" s="10"/>
      <c r="C7" s="2" t="s">
        <v>68</v>
      </c>
    </row>
    <row r="8" spans="1:26" s="5" customFormat="1" ht="15.75" x14ac:dyDescent="0.25">
      <c r="A8" s="2"/>
      <c r="B8" s="10"/>
      <c r="C8" s="2" t="s">
        <v>69</v>
      </c>
    </row>
    <row r="9" spans="1:26" s="5" customFormat="1" ht="15.75" x14ac:dyDescent="0.25">
      <c r="A9" s="2"/>
      <c r="B9" s="10"/>
      <c r="C9" s="2" t="s">
        <v>64</v>
      </c>
    </row>
    <row r="10" spans="1:26" s="5" customFormat="1" ht="15.75" x14ac:dyDescent="0.25">
      <c r="A10" s="2"/>
      <c r="B10" s="10"/>
      <c r="C10" s="2" t="s">
        <v>65</v>
      </c>
    </row>
    <row r="11" spans="1:26" s="5" customFormat="1" ht="15.75" x14ac:dyDescent="0.25">
      <c r="A11" s="2"/>
      <c r="B11" s="10"/>
      <c r="C11" s="2" t="s">
        <v>66</v>
      </c>
    </row>
    <row r="12" spans="1:26" s="10" customFormat="1" ht="15.75" x14ac:dyDescent="0.25">
      <c r="B12" s="10" t="s">
        <v>2</v>
      </c>
      <c r="D12" s="10" t="e">
        <f>IF(D1="","",SUM(D13:D15))</f>
        <v>#REF!</v>
      </c>
      <c r="E12" s="10" t="e">
        <f t="shared" ref="E12:Z12" si="3">IF(E1="","",SUM(E13:E15))</f>
        <v>#REF!</v>
      </c>
      <c r="F12" s="10">
        <f t="shared" si="3"/>
        <v>0</v>
      </c>
      <c r="G12" s="10">
        <f t="shared" si="3"/>
        <v>0</v>
      </c>
      <c r="H12" s="10" t="str">
        <f t="shared" si="3"/>
        <v/>
      </c>
      <c r="I12" s="10">
        <f t="shared" si="3"/>
        <v>0</v>
      </c>
      <c r="J12" s="10">
        <f t="shared" si="3"/>
        <v>0</v>
      </c>
      <c r="K12" s="10" t="e">
        <f t="shared" si="3"/>
        <v>#REF!</v>
      </c>
      <c r="L12" s="10" t="e">
        <f t="shared" si="3"/>
        <v>#REF!</v>
      </c>
      <c r="M12" s="10" t="str">
        <f t="shared" si="3"/>
        <v/>
      </c>
      <c r="N12" s="10" t="str">
        <f t="shared" si="3"/>
        <v/>
      </c>
      <c r="O12" s="10" t="str">
        <f t="shared" si="3"/>
        <v/>
      </c>
      <c r="P12" s="10" t="str">
        <f t="shared" si="3"/>
        <v/>
      </c>
      <c r="Q12" s="10" t="str">
        <f t="shared" si="3"/>
        <v/>
      </c>
      <c r="R12" s="10" t="str">
        <f t="shared" si="3"/>
        <v/>
      </c>
      <c r="S12" s="10" t="str">
        <f t="shared" si="3"/>
        <v/>
      </c>
      <c r="T12" s="10" t="str">
        <f t="shared" si="3"/>
        <v/>
      </c>
      <c r="U12" s="10" t="str">
        <f t="shared" si="3"/>
        <v/>
      </c>
      <c r="V12" s="10" t="str">
        <f t="shared" si="3"/>
        <v/>
      </c>
      <c r="W12" s="10" t="str">
        <f t="shared" si="3"/>
        <v/>
      </c>
      <c r="X12" s="10" t="str">
        <f t="shared" si="3"/>
        <v/>
      </c>
      <c r="Y12" s="10" t="str">
        <f t="shared" si="3"/>
        <v/>
      </c>
      <c r="Z12" s="10" t="str">
        <f t="shared" si="3"/>
        <v/>
      </c>
    </row>
    <row r="13" spans="1:26" s="5" customFormat="1" ht="15.75" x14ac:dyDescent="0.25">
      <c r="A13" s="2"/>
      <c r="B13" s="10"/>
      <c r="C13" s="2" t="s">
        <v>74</v>
      </c>
    </row>
    <row r="14" spans="1:26" s="5" customFormat="1" ht="31.5" x14ac:dyDescent="0.25">
      <c r="A14" s="2"/>
      <c r="B14" s="10"/>
      <c r="C14" s="11" t="s">
        <v>75</v>
      </c>
    </row>
    <row r="15" spans="1:26" s="5" customFormat="1" ht="15.75" x14ac:dyDescent="0.25">
      <c r="A15" s="2"/>
      <c r="B15" s="10"/>
      <c r="C15" s="2" t="s">
        <v>76</v>
      </c>
    </row>
    <row r="16" spans="1:26" s="10" customFormat="1" ht="15.75" x14ac:dyDescent="0.25">
      <c r="B16" s="10" t="s">
        <v>3</v>
      </c>
      <c r="D16" s="10" t="e">
        <f>IF(D1="","",D17+D18)</f>
        <v>#REF!</v>
      </c>
      <c r="E16" s="10" t="e">
        <f t="shared" ref="E16:Z16" si="4">IF(E1="","",E17+E18)</f>
        <v>#REF!</v>
      </c>
      <c r="F16" s="10">
        <f t="shared" si="4"/>
        <v>0</v>
      </c>
      <c r="G16" s="10">
        <f t="shared" si="4"/>
        <v>0</v>
      </c>
      <c r="H16" s="10" t="str">
        <f t="shared" si="4"/>
        <v/>
      </c>
      <c r="I16" s="10">
        <f t="shared" si="4"/>
        <v>0</v>
      </c>
      <c r="J16" s="10">
        <f t="shared" si="4"/>
        <v>0</v>
      </c>
      <c r="K16" s="10" t="e">
        <f t="shared" si="4"/>
        <v>#REF!</v>
      </c>
      <c r="L16" s="10" t="e">
        <f t="shared" si="4"/>
        <v>#REF!</v>
      </c>
      <c r="M16" s="10" t="str">
        <f t="shared" si="4"/>
        <v/>
      </c>
      <c r="N16" s="10" t="str">
        <f t="shared" si="4"/>
        <v/>
      </c>
      <c r="O16" s="10" t="str">
        <f t="shared" si="4"/>
        <v/>
      </c>
      <c r="P16" s="10" t="str">
        <f t="shared" si="4"/>
        <v/>
      </c>
      <c r="Q16" s="10" t="str">
        <f t="shared" si="4"/>
        <v/>
      </c>
      <c r="R16" s="10" t="str">
        <f t="shared" si="4"/>
        <v/>
      </c>
      <c r="S16" s="10" t="str">
        <f t="shared" si="4"/>
        <v/>
      </c>
      <c r="T16" s="10" t="str">
        <f t="shared" si="4"/>
        <v/>
      </c>
      <c r="U16" s="10" t="str">
        <f t="shared" si="4"/>
        <v/>
      </c>
      <c r="V16" s="10" t="str">
        <f t="shared" si="4"/>
        <v/>
      </c>
      <c r="W16" s="10" t="str">
        <f t="shared" si="4"/>
        <v/>
      </c>
      <c r="X16" s="10" t="str">
        <f t="shared" si="4"/>
        <v/>
      </c>
      <c r="Y16" s="10" t="str">
        <f t="shared" si="4"/>
        <v/>
      </c>
      <c r="Z16" s="10" t="str">
        <f t="shared" si="4"/>
        <v/>
      </c>
    </row>
    <row r="17" spans="1:26" s="5" customFormat="1" ht="15.75" x14ac:dyDescent="0.25">
      <c r="A17" s="2"/>
      <c r="B17" s="10"/>
      <c r="C17" s="2" t="s">
        <v>77</v>
      </c>
    </row>
    <row r="18" spans="1:26" s="5" customFormat="1" ht="15.75" x14ac:dyDescent="0.25">
      <c r="A18" s="2"/>
      <c r="B18" s="10"/>
      <c r="C18" s="2" t="s">
        <v>78</v>
      </c>
    </row>
    <row r="19" spans="1:26" s="10" customFormat="1" ht="15.75" x14ac:dyDescent="0.25">
      <c r="B19" s="10" t="s">
        <v>4</v>
      </c>
      <c r="D19" s="10" t="e">
        <f>IF(D1="","",SUM(D20:D24))</f>
        <v>#REF!</v>
      </c>
      <c r="E19" s="10" t="e">
        <f t="shared" ref="E19:Z19" si="5">IF(E1="","",SUM(E20:E24))</f>
        <v>#REF!</v>
      </c>
      <c r="F19" s="10">
        <f t="shared" si="5"/>
        <v>0</v>
      </c>
      <c r="G19" s="10">
        <f t="shared" si="5"/>
        <v>0</v>
      </c>
      <c r="H19" s="10" t="str">
        <f t="shared" si="5"/>
        <v/>
      </c>
      <c r="I19" s="10">
        <f t="shared" si="5"/>
        <v>0</v>
      </c>
      <c r="J19" s="10">
        <f t="shared" si="5"/>
        <v>0</v>
      </c>
      <c r="K19" s="10" t="e">
        <f t="shared" si="5"/>
        <v>#REF!</v>
      </c>
      <c r="L19" s="10" t="e">
        <f t="shared" si="5"/>
        <v>#REF!</v>
      </c>
      <c r="M19" s="10" t="str">
        <f t="shared" si="5"/>
        <v/>
      </c>
      <c r="N19" s="10" t="str">
        <f t="shared" si="5"/>
        <v/>
      </c>
      <c r="O19" s="10" t="str">
        <f t="shared" si="5"/>
        <v/>
      </c>
      <c r="P19" s="10" t="str">
        <f t="shared" si="5"/>
        <v/>
      </c>
      <c r="Q19" s="10" t="str">
        <f t="shared" si="5"/>
        <v/>
      </c>
      <c r="R19" s="10" t="str">
        <f t="shared" si="5"/>
        <v/>
      </c>
      <c r="S19" s="10" t="str">
        <f t="shared" si="5"/>
        <v/>
      </c>
      <c r="T19" s="10" t="str">
        <f t="shared" si="5"/>
        <v/>
      </c>
      <c r="U19" s="10" t="str">
        <f t="shared" si="5"/>
        <v/>
      </c>
      <c r="V19" s="10" t="str">
        <f t="shared" si="5"/>
        <v/>
      </c>
      <c r="W19" s="10" t="str">
        <f t="shared" si="5"/>
        <v/>
      </c>
      <c r="X19" s="10" t="str">
        <f t="shared" si="5"/>
        <v/>
      </c>
      <c r="Y19" s="10" t="str">
        <f t="shared" si="5"/>
        <v/>
      </c>
      <c r="Z19" s="10" t="str">
        <f t="shared" si="5"/>
        <v/>
      </c>
    </row>
    <row r="20" spans="1:26" s="5" customFormat="1" ht="15.75" x14ac:dyDescent="0.25">
      <c r="A20" s="2"/>
      <c r="B20" s="10"/>
      <c r="C20" s="2" t="s">
        <v>79</v>
      </c>
    </row>
    <row r="21" spans="1:26" s="5" customFormat="1" ht="15.75" x14ac:dyDescent="0.25">
      <c r="A21" s="2"/>
      <c r="B21" s="10"/>
      <c r="C21" s="2" t="s">
        <v>80</v>
      </c>
    </row>
    <row r="22" spans="1:26" s="5" customFormat="1" ht="15.75" x14ac:dyDescent="0.25">
      <c r="A22" s="2"/>
      <c r="B22" s="10"/>
      <c r="C22" s="2" t="s">
        <v>81</v>
      </c>
    </row>
    <row r="23" spans="1:26" s="5" customFormat="1" ht="15.75" x14ac:dyDescent="0.25">
      <c r="A23" s="2"/>
      <c r="B23" s="10"/>
      <c r="C23" s="2" t="s">
        <v>82</v>
      </c>
    </row>
    <row r="24" spans="1:26" s="5" customFormat="1" ht="15.75" x14ac:dyDescent="0.25">
      <c r="A24" s="2"/>
      <c r="B24" s="10"/>
      <c r="C24" s="2" t="s">
        <v>83</v>
      </c>
    </row>
    <row r="25" spans="1:26" s="10" customFormat="1" ht="15.75" x14ac:dyDescent="0.25">
      <c r="B25" s="10" t="s">
        <v>5</v>
      </c>
      <c r="D25" s="10" t="e">
        <f>IF(D1="","",SUM(D26:D30))</f>
        <v>#REF!</v>
      </c>
      <c r="E25" s="10" t="e">
        <f t="shared" ref="E25:Z25" si="6">IF(E1="","",SUM(E26:E30))</f>
        <v>#REF!</v>
      </c>
      <c r="F25" s="10">
        <f t="shared" si="6"/>
        <v>0</v>
      </c>
      <c r="G25" s="10">
        <f t="shared" si="6"/>
        <v>0</v>
      </c>
      <c r="H25" s="10" t="str">
        <f t="shared" si="6"/>
        <v/>
      </c>
      <c r="I25" s="10">
        <f t="shared" si="6"/>
        <v>0</v>
      </c>
      <c r="J25" s="10">
        <f t="shared" si="6"/>
        <v>0</v>
      </c>
      <c r="K25" s="10" t="e">
        <f t="shared" si="6"/>
        <v>#REF!</v>
      </c>
      <c r="L25" s="10" t="e">
        <f t="shared" si="6"/>
        <v>#REF!</v>
      </c>
      <c r="M25" s="10" t="str">
        <f t="shared" si="6"/>
        <v/>
      </c>
      <c r="N25" s="10" t="str">
        <f t="shared" si="6"/>
        <v/>
      </c>
      <c r="O25" s="10" t="str">
        <f t="shared" si="6"/>
        <v/>
      </c>
      <c r="P25" s="10" t="str">
        <f t="shared" si="6"/>
        <v/>
      </c>
      <c r="Q25" s="10" t="str">
        <f t="shared" si="6"/>
        <v/>
      </c>
      <c r="R25" s="10" t="str">
        <f t="shared" si="6"/>
        <v/>
      </c>
      <c r="S25" s="10" t="str">
        <f t="shared" si="6"/>
        <v/>
      </c>
      <c r="T25" s="10" t="str">
        <f t="shared" si="6"/>
        <v/>
      </c>
      <c r="U25" s="10" t="str">
        <f t="shared" si="6"/>
        <v/>
      </c>
      <c r="V25" s="10" t="str">
        <f t="shared" si="6"/>
        <v/>
      </c>
      <c r="W25" s="10" t="str">
        <f t="shared" si="6"/>
        <v/>
      </c>
      <c r="X25" s="10" t="str">
        <f t="shared" si="6"/>
        <v/>
      </c>
      <c r="Y25" s="10" t="str">
        <f t="shared" si="6"/>
        <v/>
      </c>
      <c r="Z25" s="10" t="str">
        <f t="shared" si="6"/>
        <v/>
      </c>
    </row>
    <row r="26" spans="1:26" s="5" customFormat="1" ht="15.75" x14ac:dyDescent="0.25">
      <c r="A26" s="2"/>
      <c r="B26" s="10"/>
      <c r="C26" s="2" t="s">
        <v>79</v>
      </c>
    </row>
    <row r="27" spans="1:26" s="5" customFormat="1" ht="15.75" x14ac:dyDescent="0.25">
      <c r="A27" s="2"/>
      <c r="B27" s="10"/>
      <c r="C27" s="2" t="s">
        <v>84</v>
      </c>
    </row>
    <row r="28" spans="1:26" s="5" customFormat="1" ht="15.75" x14ac:dyDescent="0.25">
      <c r="A28" s="2"/>
      <c r="B28" s="10"/>
      <c r="C28" s="2" t="s">
        <v>81</v>
      </c>
    </row>
    <row r="29" spans="1:26" s="5" customFormat="1" ht="15.75" x14ac:dyDescent="0.25">
      <c r="A29" s="2"/>
      <c r="B29" s="10"/>
      <c r="C29" s="2" t="s">
        <v>82</v>
      </c>
    </row>
    <row r="30" spans="1:26" s="5" customFormat="1" ht="15.75" x14ac:dyDescent="0.25">
      <c r="A30" s="2"/>
      <c r="B30" s="10"/>
      <c r="C30" s="2" t="s">
        <v>83</v>
      </c>
    </row>
    <row r="31" spans="1:26" s="23" customFormat="1" ht="15.75" x14ac:dyDescent="0.25">
      <c r="A31" s="44"/>
      <c r="B31" s="45" t="s">
        <v>6</v>
      </c>
      <c r="C31" s="44"/>
    </row>
    <row r="32" spans="1:26" s="54" customFormat="1" ht="18.75" x14ac:dyDescent="0.3">
      <c r="A32" s="54" t="s">
        <v>70</v>
      </c>
      <c r="D32" s="54" t="e">
        <f>IF(D1="","",D33+D34+D41+D49+D55+D61+D62)</f>
        <v>#REF!</v>
      </c>
      <c r="E32" s="54" t="e">
        <f t="shared" ref="E32:Z32" si="7">IF(E1="","",E33+E34+E41+E49+E55+E61+E62)</f>
        <v>#REF!</v>
      </c>
      <c r="F32" s="54">
        <f t="shared" si="7"/>
        <v>0</v>
      </c>
      <c r="G32" s="54">
        <f t="shared" si="7"/>
        <v>0</v>
      </c>
      <c r="H32" s="54" t="str">
        <f t="shared" si="7"/>
        <v/>
      </c>
      <c r="I32" s="54">
        <f t="shared" si="7"/>
        <v>0</v>
      </c>
      <c r="J32" s="54">
        <f t="shared" si="7"/>
        <v>0</v>
      </c>
      <c r="K32" s="54" t="e">
        <f t="shared" si="7"/>
        <v>#REF!</v>
      </c>
      <c r="L32" s="54" t="e">
        <f t="shared" si="7"/>
        <v>#REF!</v>
      </c>
      <c r="M32" s="54" t="str">
        <f t="shared" si="7"/>
        <v/>
      </c>
      <c r="N32" s="54" t="str">
        <f t="shared" si="7"/>
        <v/>
      </c>
      <c r="O32" s="54" t="str">
        <f t="shared" si="7"/>
        <v/>
      </c>
      <c r="P32" s="54" t="str">
        <f t="shared" si="7"/>
        <v/>
      </c>
      <c r="Q32" s="54" t="str">
        <f t="shared" si="7"/>
        <v/>
      </c>
      <c r="R32" s="54" t="str">
        <f t="shared" si="7"/>
        <v/>
      </c>
      <c r="S32" s="54" t="str">
        <f t="shared" si="7"/>
        <v/>
      </c>
      <c r="T32" s="54" t="str">
        <f t="shared" si="7"/>
        <v/>
      </c>
      <c r="U32" s="54" t="str">
        <f t="shared" si="7"/>
        <v/>
      </c>
      <c r="V32" s="54" t="str">
        <f t="shared" si="7"/>
        <v/>
      </c>
      <c r="W32" s="54" t="str">
        <f t="shared" si="7"/>
        <v/>
      </c>
      <c r="X32" s="54" t="str">
        <f t="shared" si="7"/>
        <v/>
      </c>
      <c r="Y32" s="54" t="str">
        <f t="shared" si="7"/>
        <v/>
      </c>
      <c r="Z32" s="54" t="str">
        <f t="shared" si="7"/>
        <v/>
      </c>
    </row>
    <row r="33" spans="1:26" s="5" customFormat="1" ht="15.75" x14ac:dyDescent="0.25">
      <c r="A33" s="2"/>
      <c r="B33" s="10" t="s">
        <v>71</v>
      </c>
      <c r="C33" s="2"/>
    </row>
    <row r="34" spans="1:26" s="10" customFormat="1" ht="15.75" x14ac:dyDescent="0.25">
      <c r="B34" s="10" t="s">
        <v>72</v>
      </c>
      <c r="D34" s="10" t="e">
        <f>IF(D1="","",SUM(D35:D40))</f>
        <v>#REF!</v>
      </c>
      <c r="E34" s="10" t="e">
        <f t="shared" ref="E34:Z34" si="8">IF(E1="","",SUM(E35:E40))</f>
        <v>#REF!</v>
      </c>
      <c r="F34" s="10">
        <f t="shared" si="8"/>
        <v>0</v>
      </c>
      <c r="G34" s="10">
        <f t="shared" si="8"/>
        <v>0</v>
      </c>
      <c r="H34" s="10" t="str">
        <f t="shared" si="8"/>
        <v/>
      </c>
      <c r="I34" s="10">
        <f t="shared" si="8"/>
        <v>0</v>
      </c>
      <c r="J34" s="10">
        <f t="shared" si="8"/>
        <v>0</v>
      </c>
      <c r="K34" s="10" t="e">
        <f t="shared" si="8"/>
        <v>#REF!</v>
      </c>
      <c r="L34" s="10" t="e">
        <f t="shared" si="8"/>
        <v>#REF!</v>
      </c>
      <c r="M34" s="10" t="str">
        <f t="shared" si="8"/>
        <v/>
      </c>
      <c r="N34" s="10" t="str">
        <f t="shared" si="8"/>
        <v/>
      </c>
      <c r="O34" s="10" t="str">
        <f t="shared" si="8"/>
        <v/>
      </c>
      <c r="P34" s="10" t="str">
        <f t="shared" si="8"/>
        <v/>
      </c>
      <c r="Q34" s="10" t="str">
        <f t="shared" si="8"/>
        <v/>
      </c>
      <c r="R34" s="10" t="str">
        <f t="shared" si="8"/>
        <v/>
      </c>
      <c r="S34" s="10" t="str">
        <f t="shared" si="8"/>
        <v/>
      </c>
      <c r="T34" s="10" t="str">
        <f t="shared" si="8"/>
        <v/>
      </c>
      <c r="U34" s="10" t="str">
        <f t="shared" si="8"/>
        <v/>
      </c>
      <c r="V34" s="10" t="str">
        <f t="shared" si="8"/>
        <v/>
      </c>
      <c r="W34" s="10" t="str">
        <f t="shared" si="8"/>
        <v/>
      </c>
      <c r="X34" s="10" t="str">
        <f t="shared" si="8"/>
        <v/>
      </c>
      <c r="Y34" s="10" t="str">
        <f t="shared" si="8"/>
        <v/>
      </c>
      <c r="Z34" s="10" t="str">
        <f t="shared" si="8"/>
        <v/>
      </c>
    </row>
    <row r="35" spans="1:26" s="5" customFormat="1" ht="15.75" x14ac:dyDescent="0.25">
      <c r="A35" s="2"/>
      <c r="B35" s="10"/>
      <c r="C35" s="2" t="s">
        <v>85</v>
      </c>
    </row>
    <row r="36" spans="1:26" s="5" customFormat="1" ht="15.75" x14ac:dyDescent="0.25">
      <c r="A36" s="2"/>
      <c r="B36" s="10"/>
      <c r="C36" s="2" t="s">
        <v>86</v>
      </c>
    </row>
    <row r="37" spans="1:26" s="5" customFormat="1" ht="15.75" x14ac:dyDescent="0.25">
      <c r="A37" s="2"/>
      <c r="B37" s="10"/>
      <c r="C37" s="2" t="s">
        <v>87</v>
      </c>
    </row>
    <row r="38" spans="1:26" s="5" customFormat="1" ht="15.75" x14ac:dyDescent="0.25">
      <c r="A38" s="2"/>
      <c r="B38" s="10"/>
      <c r="C38" s="2" t="s">
        <v>88</v>
      </c>
    </row>
    <row r="39" spans="1:26" s="5" customFormat="1" ht="15.75" x14ac:dyDescent="0.25">
      <c r="A39" s="2"/>
      <c r="B39" s="10"/>
      <c r="C39" s="2" t="s">
        <v>89</v>
      </c>
    </row>
    <row r="40" spans="1:26" s="5" customFormat="1" ht="15.75" x14ac:dyDescent="0.25">
      <c r="A40" s="2"/>
      <c r="B40" s="10"/>
      <c r="C40" s="2" t="s">
        <v>90</v>
      </c>
    </row>
    <row r="41" spans="1:26" s="10" customFormat="1" ht="15.75" x14ac:dyDescent="0.25">
      <c r="B41" s="10" t="s">
        <v>73</v>
      </c>
      <c r="D41" s="10" t="e">
        <f>IF(D1="","",SUM(D42:D48))</f>
        <v>#REF!</v>
      </c>
      <c r="E41" s="10" t="e">
        <f t="shared" ref="E41:Z41" si="9">IF(E1="","",SUM(E42:E48))</f>
        <v>#REF!</v>
      </c>
      <c r="F41" s="10">
        <f t="shared" si="9"/>
        <v>0</v>
      </c>
      <c r="G41" s="10">
        <f t="shared" si="9"/>
        <v>0</v>
      </c>
      <c r="H41" s="10" t="str">
        <f t="shared" si="9"/>
        <v/>
      </c>
      <c r="I41" s="10">
        <f t="shared" si="9"/>
        <v>0</v>
      </c>
      <c r="J41" s="10">
        <f t="shared" si="9"/>
        <v>0</v>
      </c>
      <c r="K41" s="10" t="e">
        <f t="shared" si="9"/>
        <v>#REF!</v>
      </c>
      <c r="L41" s="10" t="e">
        <f t="shared" si="9"/>
        <v>#REF!</v>
      </c>
      <c r="M41" s="10" t="str">
        <f t="shared" si="9"/>
        <v/>
      </c>
      <c r="N41" s="10" t="str">
        <f t="shared" si="9"/>
        <v/>
      </c>
      <c r="O41" s="10" t="str">
        <f t="shared" si="9"/>
        <v/>
      </c>
      <c r="P41" s="10" t="str">
        <f t="shared" si="9"/>
        <v/>
      </c>
      <c r="Q41" s="10" t="str">
        <f t="shared" si="9"/>
        <v/>
      </c>
      <c r="R41" s="10" t="str">
        <f t="shared" si="9"/>
        <v/>
      </c>
      <c r="S41" s="10" t="str">
        <f t="shared" si="9"/>
        <v/>
      </c>
      <c r="T41" s="10" t="str">
        <f t="shared" si="9"/>
        <v/>
      </c>
      <c r="U41" s="10" t="str">
        <f t="shared" si="9"/>
        <v/>
      </c>
      <c r="V41" s="10" t="str">
        <f t="shared" si="9"/>
        <v/>
      </c>
      <c r="W41" s="10" t="str">
        <f t="shared" si="9"/>
        <v/>
      </c>
      <c r="X41" s="10" t="str">
        <f t="shared" si="9"/>
        <v/>
      </c>
      <c r="Y41" s="10" t="str">
        <f t="shared" si="9"/>
        <v/>
      </c>
      <c r="Z41" s="10" t="str">
        <f t="shared" si="9"/>
        <v/>
      </c>
    </row>
    <row r="42" spans="1:26" s="5" customFormat="1" ht="15.75" x14ac:dyDescent="0.25">
      <c r="A42" s="2"/>
      <c r="B42" s="10"/>
      <c r="C42" s="2" t="s">
        <v>91</v>
      </c>
    </row>
    <row r="43" spans="1:26" s="5" customFormat="1" ht="15.75" x14ac:dyDescent="0.25">
      <c r="A43" s="2"/>
      <c r="B43" s="10"/>
      <c r="C43" s="2" t="s">
        <v>92</v>
      </c>
    </row>
    <row r="44" spans="1:26" s="5" customFormat="1" ht="15.75" x14ac:dyDescent="0.25">
      <c r="A44" s="2"/>
      <c r="B44" s="10"/>
      <c r="C44" s="2" t="s">
        <v>93</v>
      </c>
    </row>
    <row r="45" spans="1:26" s="5" customFormat="1" ht="15.75" x14ac:dyDescent="0.25">
      <c r="A45" s="2"/>
      <c r="B45" s="10"/>
      <c r="C45" s="2" t="s">
        <v>94</v>
      </c>
    </row>
    <row r="46" spans="1:26" s="5" customFormat="1" ht="15.75" x14ac:dyDescent="0.25">
      <c r="A46" s="2"/>
      <c r="B46" s="10"/>
      <c r="C46" s="2" t="s">
        <v>95</v>
      </c>
    </row>
    <row r="47" spans="1:26" s="5" customFormat="1" ht="15.75" x14ac:dyDescent="0.25">
      <c r="A47" s="2"/>
      <c r="B47" s="10"/>
      <c r="C47" s="2" t="s">
        <v>96</v>
      </c>
    </row>
    <row r="48" spans="1:26" s="5" customFormat="1" ht="15.75" x14ac:dyDescent="0.25">
      <c r="A48" s="2"/>
      <c r="B48" s="10"/>
      <c r="C48" s="2" t="s">
        <v>97</v>
      </c>
    </row>
    <row r="49" spans="1:26" s="10" customFormat="1" ht="15.75" x14ac:dyDescent="0.25">
      <c r="B49" s="10" t="s">
        <v>7</v>
      </c>
      <c r="D49" s="10" t="e">
        <f>IF(D1="","",SUM(D50:D54))</f>
        <v>#REF!</v>
      </c>
      <c r="E49" s="10" t="e">
        <f t="shared" ref="E49:Z49" si="10">IF(E1="","",SUM(E50:E54))</f>
        <v>#REF!</v>
      </c>
      <c r="F49" s="10">
        <f t="shared" si="10"/>
        <v>0</v>
      </c>
      <c r="G49" s="10">
        <f t="shared" si="10"/>
        <v>0</v>
      </c>
      <c r="H49" s="10" t="str">
        <f t="shared" si="10"/>
        <v/>
      </c>
      <c r="I49" s="10">
        <f t="shared" si="10"/>
        <v>0</v>
      </c>
      <c r="J49" s="10">
        <f t="shared" si="10"/>
        <v>0</v>
      </c>
      <c r="K49" s="10" t="e">
        <f t="shared" si="10"/>
        <v>#REF!</v>
      </c>
      <c r="L49" s="10" t="e">
        <f t="shared" si="10"/>
        <v>#REF!</v>
      </c>
      <c r="M49" s="10" t="str">
        <f t="shared" si="10"/>
        <v/>
      </c>
      <c r="N49" s="10" t="str">
        <f t="shared" si="10"/>
        <v/>
      </c>
      <c r="O49" s="10" t="str">
        <f t="shared" si="10"/>
        <v/>
      </c>
      <c r="P49" s="10" t="str">
        <f t="shared" si="10"/>
        <v/>
      </c>
      <c r="Q49" s="10" t="str">
        <f t="shared" si="10"/>
        <v/>
      </c>
      <c r="R49" s="10" t="str">
        <f t="shared" si="10"/>
        <v/>
      </c>
      <c r="S49" s="10" t="str">
        <f t="shared" si="10"/>
        <v/>
      </c>
      <c r="T49" s="10" t="str">
        <f t="shared" si="10"/>
        <v/>
      </c>
      <c r="U49" s="10" t="str">
        <f t="shared" si="10"/>
        <v/>
      </c>
      <c r="V49" s="10" t="str">
        <f t="shared" si="10"/>
        <v/>
      </c>
      <c r="W49" s="10" t="str">
        <f t="shared" si="10"/>
        <v/>
      </c>
      <c r="X49" s="10" t="str">
        <f t="shared" si="10"/>
        <v/>
      </c>
      <c r="Y49" s="10" t="str">
        <f t="shared" si="10"/>
        <v/>
      </c>
      <c r="Z49" s="10" t="str">
        <f t="shared" si="10"/>
        <v/>
      </c>
    </row>
    <row r="50" spans="1:26" s="5" customFormat="1" ht="15.75" x14ac:dyDescent="0.25">
      <c r="A50" s="2"/>
      <c r="B50" s="10"/>
      <c r="C50" s="2" t="s">
        <v>79</v>
      </c>
    </row>
    <row r="51" spans="1:26" s="5" customFormat="1" ht="15.75" x14ac:dyDescent="0.25">
      <c r="A51" s="2"/>
      <c r="B51" s="10"/>
      <c r="C51" s="2" t="s">
        <v>98</v>
      </c>
    </row>
    <row r="52" spans="1:26" s="5" customFormat="1" ht="15.75" x14ac:dyDescent="0.25">
      <c r="A52" s="2"/>
      <c r="B52" s="10"/>
      <c r="C52" s="2" t="s">
        <v>81</v>
      </c>
    </row>
    <row r="53" spans="1:26" s="5" customFormat="1" ht="15.75" x14ac:dyDescent="0.25">
      <c r="A53" s="2"/>
      <c r="B53" s="10"/>
      <c r="C53" s="2" t="s">
        <v>82</v>
      </c>
    </row>
    <row r="54" spans="1:26" s="5" customFormat="1" ht="15.75" x14ac:dyDescent="0.25">
      <c r="A54" s="2"/>
      <c r="B54" s="10"/>
      <c r="C54" s="2" t="s">
        <v>83</v>
      </c>
    </row>
    <row r="55" spans="1:26" s="10" customFormat="1" ht="15.75" x14ac:dyDescent="0.25">
      <c r="B55" s="10" t="s">
        <v>8</v>
      </c>
      <c r="D55" s="10" t="e">
        <f>IF(D1="","",SUM(D56:D60))</f>
        <v>#REF!</v>
      </c>
      <c r="E55" s="10" t="e">
        <f t="shared" ref="E55:Z55" si="11">IF(E1="","",SUM(E56:E60))</f>
        <v>#REF!</v>
      </c>
      <c r="F55" s="10">
        <f t="shared" si="11"/>
        <v>0</v>
      </c>
      <c r="G55" s="10">
        <f t="shared" si="11"/>
        <v>0</v>
      </c>
      <c r="H55" s="10" t="str">
        <f t="shared" si="11"/>
        <v/>
      </c>
      <c r="I55" s="10">
        <f t="shared" si="11"/>
        <v>0</v>
      </c>
      <c r="J55" s="10">
        <f t="shared" si="11"/>
        <v>0</v>
      </c>
      <c r="K55" s="10" t="e">
        <f t="shared" si="11"/>
        <v>#REF!</v>
      </c>
      <c r="L55" s="10" t="e">
        <f t="shared" si="11"/>
        <v>#REF!</v>
      </c>
      <c r="M55" s="10" t="str">
        <f t="shared" si="11"/>
        <v/>
      </c>
      <c r="N55" s="10" t="str">
        <f t="shared" si="11"/>
        <v/>
      </c>
      <c r="O55" s="10" t="str">
        <f t="shared" si="11"/>
        <v/>
      </c>
      <c r="P55" s="10" t="str">
        <f t="shared" si="11"/>
        <v/>
      </c>
      <c r="Q55" s="10" t="str">
        <f t="shared" si="11"/>
        <v/>
      </c>
      <c r="R55" s="10" t="str">
        <f t="shared" si="11"/>
        <v/>
      </c>
      <c r="S55" s="10" t="str">
        <f t="shared" si="11"/>
        <v/>
      </c>
      <c r="T55" s="10" t="str">
        <f t="shared" si="11"/>
        <v/>
      </c>
      <c r="U55" s="10" t="str">
        <f t="shared" si="11"/>
        <v/>
      </c>
      <c r="V55" s="10" t="str">
        <f t="shared" si="11"/>
        <v/>
      </c>
      <c r="W55" s="10" t="str">
        <f t="shared" si="11"/>
        <v/>
      </c>
      <c r="X55" s="10" t="str">
        <f t="shared" si="11"/>
        <v/>
      </c>
      <c r="Y55" s="10" t="str">
        <f t="shared" si="11"/>
        <v/>
      </c>
      <c r="Z55" s="10" t="str">
        <f t="shared" si="11"/>
        <v/>
      </c>
    </row>
    <row r="56" spans="1:26" s="5" customFormat="1" ht="15.75" x14ac:dyDescent="0.25">
      <c r="A56" s="2"/>
      <c r="B56" s="10"/>
      <c r="C56" s="2" t="s">
        <v>79</v>
      </c>
    </row>
    <row r="57" spans="1:26" s="5" customFormat="1" ht="15.75" x14ac:dyDescent="0.25">
      <c r="A57" s="2"/>
      <c r="B57" s="10"/>
      <c r="C57" s="2" t="s">
        <v>98</v>
      </c>
    </row>
    <row r="58" spans="1:26" s="5" customFormat="1" ht="15.75" x14ac:dyDescent="0.25">
      <c r="A58" s="2"/>
      <c r="B58" s="10"/>
      <c r="C58" s="2" t="s">
        <v>81</v>
      </c>
    </row>
    <row r="59" spans="1:26" s="5" customFormat="1" ht="15.75" x14ac:dyDescent="0.25">
      <c r="A59" s="2"/>
      <c r="B59" s="10"/>
      <c r="C59" s="2" t="s">
        <v>82</v>
      </c>
    </row>
    <row r="60" spans="1:26" s="5" customFormat="1" ht="15.75" x14ac:dyDescent="0.25">
      <c r="A60" s="2"/>
      <c r="B60" s="10"/>
      <c r="C60" s="2" t="s">
        <v>83</v>
      </c>
    </row>
    <row r="61" spans="1:26" s="5" customFormat="1" ht="15.75" x14ac:dyDescent="0.25">
      <c r="A61" s="2"/>
      <c r="B61" s="10" t="s">
        <v>9</v>
      </c>
      <c r="C61" s="2"/>
    </row>
    <row r="62" spans="1:26" s="10" customFormat="1" ht="15.75" x14ac:dyDescent="0.25">
      <c r="B62" s="10" t="s">
        <v>10</v>
      </c>
      <c r="D62" s="10" t="e">
        <f>IF(D1="","",D63+D64)</f>
        <v>#REF!</v>
      </c>
      <c r="E62" s="10" t="e">
        <f t="shared" ref="E62:Z62" si="12">IF(E1="","",E63+E64)</f>
        <v>#REF!</v>
      </c>
      <c r="F62" s="10">
        <f t="shared" si="12"/>
        <v>0</v>
      </c>
      <c r="G62" s="10">
        <f t="shared" si="12"/>
        <v>0</v>
      </c>
      <c r="H62" s="10" t="str">
        <f t="shared" si="12"/>
        <v/>
      </c>
      <c r="I62" s="10">
        <f t="shared" si="12"/>
        <v>0</v>
      </c>
      <c r="J62" s="10">
        <f t="shared" si="12"/>
        <v>0</v>
      </c>
      <c r="K62" s="10" t="e">
        <f t="shared" si="12"/>
        <v>#REF!</v>
      </c>
      <c r="L62" s="10" t="e">
        <f t="shared" si="12"/>
        <v>#REF!</v>
      </c>
      <c r="M62" s="10" t="str">
        <f t="shared" si="12"/>
        <v/>
      </c>
      <c r="N62" s="10" t="str">
        <f t="shared" si="12"/>
        <v/>
      </c>
      <c r="O62" s="10" t="str">
        <f t="shared" si="12"/>
        <v/>
      </c>
      <c r="P62" s="10" t="str">
        <f t="shared" si="12"/>
        <v/>
      </c>
      <c r="Q62" s="10" t="str">
        <f t="shared" si="12"/>
        <v/>
      </c>
      <c r="R62" s="10" t="str">
        <f t="shared" si="12"/>
        <v/>
      </c>
      <c r="S62" s="10" t="str">
        <f t="shared" si="12"/>
        <v/>
      </c>
      <c r="T62" s="10" t="str">
        <f t="shared" si="12"/>
        <v/>
      </c>
      <c r="U62" s="10" t="str">
        <f t="shared" si="12"/>
        <v/>
      </c>
      <c r="V62" s="10" t="str">
        <f t="shared" si="12"/>
        <v/>
      </c>
      <c r="W62" s="10" t="str">
        <f t="shared" si="12"/>
        <v/>
      </c>
      <c r="X62" s="10" t="str">
        <f t="shared" si="12"/>
        <v/>
      </c>
      <c r="Y62" s="10" t="str">
        <f t="shared" si="12"/>
        <v/>
      </c>
      <c r="Z62" s="10" t="str">
        <f t="shared" si="12"/>
        <v/>
      </c>
    </row>
    <row r="63" spans="1:26" s="5" customFormat="1" ht="15.75" x14ac:dyDescent="0.25">
      <c r="A63" s="2"/>
      <c r="B63" s="10"/>
      <c r="C63" s="2" t="s">
        <v>99</v>
      </c>
    </row>
    <row r="64" spans="1:26" s="18" customFormat="1" ht="16.5" thickBot="1" x14ac:dyDescent="0.3">
      <c r="A64" s="42"/>
      <c r="B64" s="43"/>
      <c r="C64" s="42" t="s">
        <v>100</v>
      </c>
    </row>
    <row r="65" spans="1:1" ht="16.5" thickTop="1" x14ac:dyDescent="0.25">
      <c r="A65" s="2"/>
    </row>
    <row r="66" spans="1:1" ht="15.75" x14ac:dyDescent="0.25">
      <c r="A66" s="2"/>
    </row>
    <row r="67" spans="1:1" ht="15.75" x14ac:dyDescent="0.25">
      <c r="A67" s="2"/>
    </row>
    <row r="68" spans="1:1" ht="15.75" x14ac:dyDescent="0.25">
      <c r="A68" s="2"/>
    </row>
    <row r="69" spans="1:1" ht="15.75" x14ac:dyDescent="0.25">
      <c r="A69" s="2"/>
    </row>
    <row r="70" spans="1:1" ht="15.75" x14ac:dyDescent="0.25">
      <c r="A70" s="2"/>
    </row>
    <row r="71" spans="1:1" ht="15.75" x14ac:dyDescent="0.25">
      <c r="A71" s="2"/>
    </row>
    <row r="72" spans="1:1" ht="15.75" x14ac:dyDescent="0.25">
      <c r="A72" s="2"/>
    </row>
    <row r="73" spans="1:1" ht="15.75" x14ac:dyDescent="0.25">
      <c r="A73" s="2"/>
    </row>
    <row r="74" spans="1:1" ht="15.75" x14ac:dyDescent="0.25">
      <c r="A74" s="2"/>
    </row>
    <row r="75" spans="1:1" ht="15.75" x14ac:dyDescent="0.25">
      <c r="A75" s="2"/>
    </row>
    <row r="76" spans="1:1" ht="15.75" x14ac:dyDescent="0.25">
      <c r="A76" s="2"/>
    </row>
    <row r="77" spans="1:1" ht="15.75" x14ac:dyDescent="0.25">
      <c r="A77" s="2"/>
    </row>
    <row r="78" spans="1:1" ht="15.75" x14ac:dyDescent="0.25">
      <c r="A78" s="2"/>
    </row>
    <row r="79" spans="1:1" ht="15.75" x14ac:dyDescent="0.25">
      <c r="A79" s="2"/>
    </row>
    <row r="80" spans="1:1" ht="15.75" x14ac:dyDescent="0.25">
      <c r="A80" s="2"/>
    </row>
    <row r="81" spans="1:1" ht="15.75" x14ac:dyDescent="0.25">
      <c r="A81" s="2"/>
    </row>
    <row r="82" spans="1:1" ht="15.75" x14ac:dyDescent="0.25">
      <c r="A82" s="2"/>
    </row>
    <row r="83" spans="1:1" ht="15.75" x14ac:dyDescent="0.25">
      <c r="A83" s="2"/>
    </row>
    <row r="84" spans="1:1" ht="15.75" x14ac:dyDescent="0.25">
      <c r="A84" s="2"/>
    </row>
    <row r="85" spans="1:1" ht="15.75" x14ac:dyDescent="0.25">
      <c r="A85" s="2"/>
    </row>
    <row r="86" spans="1:1" ht="15.75" x14ac:dyDescent="0.25">
      <c r="A86" s="2"/>
    </row>
    <row r="87" spans="1:1" ht="15.75" x14ac:dyDescent="0.25">
      <c r="A87" s="2"/>
    </row>
    <row r="88" spans="1:1" ht="15.75" x14ac:dyDescent="0.25">
      <c r="A88" s="2"/>
    </row>
    <row r="89" spans="1:1" ht="15.75" x14ac:dyDescent="0.25">
      <c r="A89" s="2"/>
    </row>
    <row r="90" spans="1:1" ht="15.75" x14ac:dyDescent="0.25">
      <c r="A90" s="2"/>
    </row>
    <row r="91" spans="1:1" ht="15.75" x14ac:dyDescent="0.25">
      <c r="A91" s="2"/>
    </row>
    <row r="92" spans="1:1" ht="15.75" x14ac:dyDescent="0.25">
      <c r="A92" s="2"/>
    </row>
    <row r="93" spans="1:1" ht="15.75" x14ac:dyDescent="0.25">
      <c r="A93" s="2"/>
    </row>
    <row r="94" spans="1:1" ht="15.75" x14ac:dyDescent="0.25">
      <c r="A94" s="2"/>
    </row>
    <row r="95" spans="1:1" ht="15.75" x14ac:dyDescent="0.25">
      <c r="A95" s="2"/>
    </row>
    <row r="96" spans="1:1" ht="15.75" x14ac:dyDescent="0.25">
      <c r="A96" s="2"/>
    </row>
    <row r="97" spans="1:1" ht="15.75" x14ac:dyDescent="0.25">
      <c r="A97" s="2"/>
    </row>
    <row r="98" spans="1:1" ht="15.75" x14ac:dyDescent="0.25">
      <c r="A98" s="2"/>
    </row>
    <row r="99" spans="1:1" ht="15.75" x14ac:dyDescent="0.25">
      <c r="A99" s="2"/>
    </row>
    <row r="100" spans="1:1" ht="15.75" x14ac:dyDescent="0.25">
      <c r="A100" s="2"/>
    </row>
    <row r="101" spans="1:1" ht="15.75" x14ac:dyDescent="0.25">
      <c r="A101" s="2"/>
    </row>
    <row r="102" spans="1:1" ht="15.75" x14ac:dyDescent="0.25">
      <c r="A102" s="2"/>
    </row>
    <row r="103" spans="1:1" ht="15.75" x14ac:dyDescent="0.25">
      <c r="A103" s="2"/>
    </row>
    <row r="104" spans="1:1" ht="15.75" x14ac:dyDescent="0.25">
      <c r="A104" s="2"/>
    </row>
    <row r="105" spans="1:1" ht="15.75" x14ac:dyDescent="0.25">
      <c r="A105" s="2"/>
    </row>
    <row r="106" spans="1:1" ht="15.75" x14ac:dyDescent="0.25">
      <c r="A106" s="2"/>
    </row>
    <row r="107" spans="1:1" ht="15.75" x14ac:dyDescent="0.25">
      <c r="A107" s="2"/>
    </row>
    <row r="108" spans="1:1" ht="15.75" x14ac:dyDescent="0.25">
      <c r="A108" s="2"/>
    </row>
    <row r="109" spans="1:1" ht="15.75" x14ac:dyDescent="0.25">
      <c r="A109" s="2"/>
    </row>
    <row r="110" spans="1:1" ht="15.75" x14ac:dyDescent="0.25">
      <c r="A110" s="2"/>
    </row>
    <row r="111" spans="1:1" ht="15.75" x14ac:dyDescent="0.25">
      <c r="A111" s="2"/>
    </row>
    <row r="112" spans="1:1" ht="15.75" x14ac:dyDescent="0.25">
      <c r="A112" s="2"/>
    </row>
    <row r="113" spans="1:1" ht="15.75" x14ac:dyDescent="0.25">
      <c r="A113" s="2"/>
    </row>
    <row r="114" spans="1:1" ht="15.75" x14ac:dyDescent="0.25">
      <c r="A114" s="2"/>
    </row>
    <row r="115" spans="1:1" ht="15.75" x14ac:dyDescent="0.25">
      <c r="A115" s="2"/>
    </row>
    <row r="116" spans="1:1" ht="15.75" x14ac:dyDescent="0.25">
      <c r="A116" s="2"/>
    </row>
    <row r="117" spans="1:1" ht="15.75" x14ac:dyDescent="0.25">
      <c r="A117" s="2"/>
    </row>
  </sheetData>
  <sheetProtection password="E4C7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3.5703125" style="1" customWidth="1"/>
    <col min="2" max="2" width="4.85546875" style="1" customWidth="1"/>
    <col min="3" max="3" width="4.140625" style="1" customWidth="1"/>
    <col min="4" max="4" width="57" style="1" bestFit="1" customWidth="1"/>
    <col min="5" max="28" width="18.7109375" style="1" customWidth="1"/>
    <col min="29" max="16384" width="11.42578125" style="1"/>
  </cols>
  <sheetData>
    <row r="1" spans="1:27" s="41" customFormat="1" ht="24" thickBot="1" x14ac:dyDescent="0.4">
      <c r="E1" s="41" t="e">
        <f>IF('Balances resumido'!#REF!="","",'Balances resumido'!#REF!)</f>
        <v>#REF!</v>
      </c>
      <c r="F1" s="41" t="e">
        <f>IF('Balances resumido'!#REF!="","",'Balances resumido'!#REF!)</f>
        <v>#REF!</v>
      </c>
      <c r="G1" s="41">
        <f>IF('Balances resumido'!C1="","",'Balances resumido'!C1)</f>
        <v>2012</v>
      </c>
      <c r="H1" s="41">
        <f>IF('Balances resumido'!D1="","",'Balances resumido'!D1)</f>
        <v>2006</v>
      </c>
      <c r="I1" s="41" t="str">
        <f>IF('Balances resumido'!E1="","",'Balances resumido'!E1)</f>
        <v/>
      </c>
      <c r="J1" s="41">
        <f>IF('Balances resumido'!F1="","",'Balances resumido'!F1)</f>
        <v>2012</v>
      </c>
      <c r="K1" s="41">
        <f>IF('Balances resumido'!G1="","",'Balances resumido'!G1)</f>
        <v>2006</v>
      </c>
      <c r="L1" s="41" t="e">
        <f>IF('Balances resumido'!#REF!="","",'Balances resumido'!#REF!)</f>
        <v>#REF!</v>
      </c>
      <c r="M1" s="41" t="e">
        <f>IF('Balances resumido'!#REF!="","",'Balances resumido'!#REF!)</f>
        <v>#REF!</v>
      </c>
      <c r="N1" s="41" t="str">
        <f>IF('Balances resumido'!H1="","",'Balances resumido'!H1)</f>
        <v/>
      </c>
      <c r="O1" s="41" t="str">
        <f>IF('Balances resumido'!I1="","",'Balances resumido'!I1)</f>
        <v/>
      </c>
      <c r="P1" s="41" t="str">
        <f>IF('Balances resumido'!J1="","",'Balances resumido'!J1)</f>
        <v/>
      </c>
      <c r="Q1" s="41" t="str">
        <f>IF('Balances resumido'!K1="","",'Balances resumido'!K1)</f>
        <v/>
      </c>
      <c r="R1" s="41" t="str">
        <f>IF('Balances resumido'!L1="","",'Balances resumido'!L1)</f>
        <v/>
      </c>
      <c r="S1" s="41" t="str">
        <f>IF('Balances resumido'!M1="","",'Balances resumido'!M1)</f>
        <v/>
      </c>
      <c r="T1" s="41" t="str">
        <f>IF('Balances resumido'!N1="","",'Balances resumido'!N1)</f>
        <v/>
      </c>
      <c r="U1" s="41" t="str">
        <f>IF('Balances resumido'!O1="","",'Balances resumido'!O1)</f>
        <v/>
      </c>
      <c r="V1" s="41" t="str">
        <f>IF('Balances resumido'!P1="","",'Balances resumido'!P1)</f>
        <v/>
      </c>
      <c r="W1" s="41" t="str">
        <f>IF('Balances resumido'!Q1="","",'Balances resumido'!Q1)</f>
        <v/>
      </c>
      <c r="X1" s="41" t="str">
        <f>IF('Balances resumido'!R1="","",'Balances resumido'!R1)</f>
        <v/>
      </c>
      <c r="Y1" s="41" t="str">
        <f>IF('Balances resumido'!S1="","",'Balances resumido'!S1)</f>
        <v/>
      </c>
      <c r="Z1" s="41" t="str">
        <f>IF('Balances resumido'!T1="","",'Balances resumido'!T1)</f>
        <v/>
      </c>
      <c r="AA1" s="41" t="str">
        <f>IF('Balances resumido'!U1="","",'Balances resumido'!U1)</f>
        <v/>
      </c>
    </row>
    <row r="2" spans="1:27" s="14" customFormat="1" ht="19.5" thickTop="1" x14ac:dyDescent="0.3">
      <c r="A2" s="14" t="s">
        <v>124</v>
      </c>
      <c r="E2" s="14" t="e">
        <f>IF(E1="","",E4+E26+E41)</f>
        <v>#REF!</v>
      </c>
      <c r="F2" s="14" t="e">
        <f t="shared" ref="F2:AA2" si="0">IF(F1="","",F4+F26+F41)</f>
        <v>#REF!</v>
      </c>
      <c r="G2" s="14">
        <f t="shared" si="0"/>
        <v>0</v>
      </c>
      <c r="H2" s="14">
        <f t="shared" si="0"/>
        <v>0</v>
      </c>
      <c r="I2" s="14" t="str">
        <f t="shared" si="0"/>
        <v/>
      </c>
      <c r="J2" s="14">
        <f t="shared" si="0"/>
        <v>0</v>
      </c>
      <c r="K2" s="14">
        <f t="shared" si="0"/>
        <v>0</v>
      </c>
      <c r="L2" s="14" t="e">
        <f t="shared" si="0"/>
        <v>#REF!</v>
      </c>
      <c r="M2" s="14" t="e">
        <f t="shared" si="0"/>
        <v>#REF!</v>
      </c>
      <c r="N2" s="14" t="str">
        <f t="shared" si="0"/>
        <v/>
      </c>
      <c r="O2" s="14" t="str">
        <f t="shared" si="0"/>
        <v/>
      </c>
      <c r="P2" s="14" t="str">
        <f t="shared" si="0"/>
        <v/>
      </c>
      <c r="Q2" s="14" t="str">
        <f t="shared" si="0"/>
        <v/>
      </c>
      <c r="R2" s="14" t="str">
        <f t="shared" si="0"/>
        <v/>
      </c>
      <c r="S2" s="14" t="str">
        <f t="shared" si="0"/>
        <v/>
      </c>
      <c r="T2" s="14" t="str">
        <f t="shared" si="0"/>
        <v/>
      </c>
      <c r="U2" s="14" t="str">
        <f t="shared" si="0"/>
        <v/>
      </c>
      <c r="V2" s="14" t="str">
        <f t="shared" si="0"/>
        <v/>
      </c>
      <c r="W2" s="14" t="str">
        <f t="shared" si="0"/>
        <v/>
      </c>
      <c r="X2" s="14" t="str">
        <f t="shared" si="0"/>
        <v/>
      </c>
      <c r="Y2" s="14" t="str">
        <f t="shared" si="0"/>
        <v/>
      </c>
      <c r="Z2" s="14" t="str">
        <f t="shared" si="0"/>
        <v/>
      </c>
      <c r="AA2" s="14" t="str">
        <f t="shared" si="0"/>
        <v/>
      </c>
    </row>
    <row r="3" spans="1:27" s="15" customFormat="1" ht="19.5" thickBot="1" x14ac:dyDescent="0.35">
      <c r="A3" s="15" t="s">
        <v>123</v>
      </c>
      <c r="E3" s="15" t="e">
        <f>IF(E1="","",ACTIVO!D3)</f>
        <v>#REF!</v>
      </c>
      <c r="F3" s="15" t="e">
        <f>IF(F1="","",ACTIVO!E3)</f>
        <v>#REF!</v>
      </c>
      <c r="G3" s="15">
        <f>IF(G1="","",ACTIVO!F3)</f>
        <v>0</v>
      </c>
      <c r="H3" s="15">
        <f>IF(H1="","",ACTIVO!G3)</f>
        <v>0</v>
      </c>
      <c r="I3" s="15" t="str">
        <f>IF(I1="","",ACTIVO!H3)</f>
        <v/>
      </c>
      <c r="J3" s="15">
        <f>IF(J1="","",ACTIVO!I3)</f>
        <v>0</v>
      </c>
      <c r="K3" s="15">
        <f>IF(K1="","",ACTIVO!J3)</f>
        <v>0</v>
      </c>
      <c r="L3" s="15" t="e">
        <f>IF(L1="","",ACTIVO!K3)</f>
        <v>#REF!</v>
      </c>
      <c r="M3" s="15" t="e">
        <f>IF(M1="","",ACTIVO!L3)</f>
        <v>#REF!</v>
      </c>
      <c r="N3" s="15" t="str">
        <f>IF(N1="","",ACTIVO!M3)</f>
        <v/>
      </c>
      <c r="O3" s="15" t="str">
        <f>IF(O1="","",ACTIVO!N3)</f>
        <v/>
      </c>
      <c r="P3" s="15" t="str">
        <f>IF(P1="","",ACTIVO!O3)</f>
        <v/>
      </c>
      <c r="Q3" s="15" t="str">
        <f>IF(Q1="","",ACTIVO!P3)</f>
        <v/>
      </c>
      <c r="R3" s="15" t="str">
        <f>IF(R1="","",ACTIVO!Q3)</f>
        <v/>
      </c>
      <c r="S3" s="15" t="str">
        <f>IF(S1="","",ACTIVO!R3)</f>
        <v/>
      </c>
      <c r="T3" s="15" t="str">
        <f>IF(T1="","",ACTIVO!S3)</f>
        <v/>
      </c>
      <c r="U3" s="15" t="str">
        <f>IF(U1="","",ACTIVO!T3)</f>
        <v/>
      </c>
      <c r="V3" s="15" t="str">
        <f>IF(V1="","",ACTIVO!U3)</f>
        <v/>
      </c>
      <c r="W3" s="15" t="str">
        <f>IF(W1="","",ACTIVO!V3)</f>
        <v/>
      </c>
      <c r="X3" s="15" t="str">
        <f>IF(X1="","",ACTIVO!W3)</f>
        <v/>
      </c>
      <c r="Y3" s="15" t="str">
        <f>IF(Y1="","",ACTIVO!X3)</f>
        <v/>
      </c>
      <c r="Z3" s="15" t="str">
        <f>IF(Z1="","",ACTIVO!Y3)</f>
        <v/>
      </c>
      <c r="AA3" s="15" t="str">
        <f>IF(AA1="","",ACTIVO!Z3)</f>
        <v/>
      </c>
    </row>
    <row r="4" spans="1:27" s="52" customFormat="1" ht="19.5" thickTop="1" x14ac:dyDescent="0.3">
      <c r="A4" s="52" t="s">
        <v>11</v>
      </c>
      <c r="E4" s="52" t="e">
        <f>IF(E1="","",E5+E21+E25)</f>
        <v>#REF!</v>
      </c>
      <c r="F4" s="52" t="e">
        <f t="shared" ref="F4:AA4" si="1">IF(F1="","",F5+F21+F25)</f>
        <v>#REF!</v>
      </c>
      <c r="G4" s="52">
        <f t="shared" si="1"/>
        <v>0</v>
      </c>
      <c r="H4" s="52">
        <f t="shared" si="1"/>
        <v>0</v>
      </c>
      <c r="I4" s="52" t="str">
        <f t="shared" si="1"/>
        <v/>
      </c>
      <c r="J4" s="52">
        <f t="shared" si="1"/>
        <v>0</v>
      </c>
      <c r="K4" s="52">
        <f t="shared" si="1"/>
        <v>0</v>
      </c>
      <c r="L4" s="52" t="e">
        <f t="shared" si="1"/>
        <v>#REF!</v>
      </c>
      <c r="M4" s="52" t="e">
        <f t="shared" si="1"/>
        <v>#REF!</v>
      </c>
      <c r="N4" s="52" t="str">
        <f t="shared" si="1"/>
        <v/>
      </c>
      <c r="O4" s="52" t="str">
        <f t="shared" si="1"/>
        <v/>
      </c>
      <c r="P4" s="52" t="str">
        <f t="shared" si="1"/>
        <v/>
      </c>
      <c r="Q4" s="52" t="str">
        <f t="shared" si="1"/>
        <v/>
      </c>
      <c r="R4" s="52" t="str">
        <f t="shared" si="1"/>
        <v/>
      </c>
      <c r="S4" s="52" t="str">
        <f t="shared" si="1"/>
        <v/>
      </c>
      <c r="T4" s="52" t="str">
        <f t="shared" si="1"/>
        <v/>
      </c>
      <c r="U4" s="52" t="str">
        <f t="shared" si="1"/>
        <v/>
      </c>
      <c r="V4" s="52" t="str">
        <f t="shared" si="1"/>
        <v/>
      </c>
      <c r="W4" s="52" t="str">
        <f t="shared" si="1"/>
        <v/>
      </c>
      <c r="X4" s="52" t="str">
        <f t="shared" si="1"/>
        <v/>
      </c>
      <c r="Y4" s="52" t="str">
        <f t="shared" si="1"/>
        <v/>
      </c>
      <c r="Z4" s="52" t="str">
        <f t="shared" si="1"/>
        <v/>
      </c>
      <c r="AA4" s="52" t="str">
        <f t="shared" si="1"/>
        <v/>
      </c>
    </row>
    <row r="5" spans="1:27" s="49" customFormat="1" ht="18.75" x14ac:dyDescent="0.3">
      <c r="B5" s="49" t="s">
        <v>12</v>
      </c>
      <c r="E5" s="49" t="e">
        <f>IF(E1="","",E6+E9+E10+E13+E14+E17+E18+E19+E20)</f>
        <v>#REF!</v>
      </c>
      <c r="F5" s="49" t="e">
        <f t="shared" ref="F5:AA5" si="2">IF(F1="","",F6+F9+F10+F13+F14+F17+F18+F19+F20)</f>
        <v>#REF!</v>
      </c>
      <c r="G5" s="49">
        <f t="shared" si="2"/>
        <v>0</v>
      </c>
      <c r="H5" s="49">
        <f t="shared" si="2"/>
        <v>0</v>
      </c>
      <c r="I5" s="49" t="str">
        <f t="shared" si="2"/>
        <v/>
      </c>
      <c r="J5" s="49">
        <f t="shared" si="2"/>
        <v>0</v>
      </c>
      <c r="K5" s="49">
        <f t="shared" si="2"/>
        <v>0</v>
      </c>
      <c r="L5" s="49" t="e">
        <f t="shared" si="2"/>
        <v>#REF!</v>
      </c>
      <c r="M5" s="49" t="e">
        <f t="shared" si="2"/>
        <v>#REF!</v>
      </c>
      <c r="N5" s="49" t="str">
        <f t="shared" si="2"/>
        <v/>
      </c>
      <c r="O5" s="49" t="str">
        <f t="shared" si="2"/>
        <v/>
      </c>
      <c r="P5" s="49" t="str">
        <f t="shared" si="2"/>
        <v/>
      </c>
      <c r="Q5" s="49" t="str">
        <f t="shared" si="2"/>
        <v/>
      </c>
      <c r="R5" s="49" t="str">
        <f t="shared" si="2"/>
        <v/>
      </c>
      <c r="S5" s="49" t="str">
        <f t="shared" si="2"/>
        <v/>
      </c>
      <c r="T5" s="49" t="str">
        <f t="shared" si="2"/>
        <v/>
      </c>
      <c r="U5" s="49" t="str">
        <f t="shared" si="2"/>
        <v/>
      </c>
      <c r="V5" s="49" t="str">
        <f t="shared" si="2"/>
        <v/>
      </c>
      <c r="W5" s="49" t="str">
        <f t="shared" si="2"/>
        <v/>
      </c>
      <c r="X5" s="49" t="str">
        <f t="shared" si="2"/>
        <v/>
      </c>
      <c r="Y5" s="49" t="str">
        <f t="shared" si="2"/>
        <v/>
      </c>
      <c r="Z5" s="49" t="str">
        <f t="shared" si="2"/>
        <v/>
      </c>
      <c r="AA5" s="49" t="str">
        <f t="shared" si="2"/>
        <v/>
      </c>
    </row>
    <row r="6" spans="1:27" s="10" customFormat="1" ht="15.75" x14ac:dyDescent="0.25">
      <c r="C6" s="10" t="s">
        <v>13</v>
      </c>
      <c r="E6" s="10" t="e">
        <f>IF(E1="","",SUM(E7:E8))</f>
        <v>#REF!</v>
      </c>
      <c r="F6" s="10" t="e">
        <f t="shared" ref="F6:AA6" si="3">IF(F1="","",SUM(F7:F8))</f>
        <v>#REF!</v>
      </c>
      <c r="G6" s="10">
        <f t="shared" si="3"/>
        <v>0</v>
      </c>
      <c r="H6" s="10">
        <f t="shared" si="3"/>
        <v>0</v>
      </c>
      <c r="I6" s="10" t="str">
        <f t="shared" si="3"/>
        <v/>
      </c>
      <c r="J6" s="10">
        <f t="shared" si="3"/>
        <v>0</v>
      </c>
      <c r="K6" s="10">
        <f t="shared" si="3"/>
        <v>0</v>
      </c>
      <c r="L6" s="10" t="e">
        <f t="shared" si="3"/>
        <v>#REF!</v>
      </c>
      <c r="M6" s="10" t="e">
        <f t="shared" si="3"/>
        <v>#REF!</v>
      </c>
      <c r="N6" s="10" t="str">
        <f t="shared" si="3"/>
        <v/>
      </c>
      <c r="O6" s="10" t="str">
        <f t="shared" si="3"/>
        <v/>
      </c>
      <c r="P6" s="10" t="str">
        <f t="shared" si="3"/>
        <v/>
      </c>
      <c r="Q6" s="10" t="str">
        <f t="shared" si="3"/>
        <v/>
      </c>
      <c r="R6" s="10" t="str">
        <f t="shared" si="3"/>
        <v/>
      </c>
      <c r="S6" s="10" t="str">
        <f t="shared" si="3"/>
        <v/>
      </c>
      <c r="T6" s="10" t="str">
        <f t="shared" si="3"/>
        <v/>
      </c>
      <c r="U6" s="10" t="str">
        <f t="shared" si="3"/>
        <v/>
      </c>
      <c r="V6" s="10" t="str">
        <f t="shared" si="3"/>
        <v/>
      </c>
      <c r="W6" s="10" t="str">
        <f t="shared" si="3"/>
        <v/>
      </c>
      <c r="X6" s="10" t="str">
        <f t="shared" si="3"/>
        <v/>
      </c>
      <c r="Y6" s="10" t="str">
        <f t="shared" si="3"/>
        <v/>
      </c>
      <c r="Z6" s="10" t="str">
        <f t="shared" si="3"/>
        <v/>
      </c>
      <c r="AA6" s="10" t="str">
        <f t="shared" si="3"/>
        <v/>
      </c>
    </row>
    <row r="7" spans="1:27" s="5" customFormat="1" ht="15.75" x14ac:dyDescent="0.25">
      <c r="A7" s="2"/>
      <c r="B7" s="2"/>
      <c r="C7" s="10"/>
      <c r="D7" s="2" t="s">
        <v>101</v>
      </c>
    </row>
    <row r="8" spans="1:27" s="5" customFormat="1" ht="15.75" x14ac:dyDescent="0.25">
      <c r="A8" s="2"/>
      <c r="B8" s="2"/>
      <c r="C8" s="10"/>
      <c r="D8" s="2" t="s">
        <v>102</v>
      </c>
    </row>
    <row r="9" spans="1:27" s="10" customFormat="1" ht="15.75" x14ac:dyDescent="0.25">
      <c r="C9" s="10" t="s">
        <v>14</v>
      </c>
    </row>
    <row r="10" spans="1:27" s="10" customFormat="1" ht="15.75" x14ac:dyDescent="0.25">
      <c r="C10" s="10" t="s">
        <v>15</v>
      </c>
      <c r="E10" s="10" t="e">
        <f>IF(E1="","",E11+E12)</f>
        <v>#REF!</v>
      </c>
      <c r="F10" s="10" t="e">
        <f t="shared" ref="F10:AA10" si="4">IF(F1="","",F11+F12)</f>
        <v>#REF!</v>
      </c>
      <c r="G10" s="10">
        <f t="shared" si="4"/>
        <v>0</v>
      </c>
      <c r="H10" s="10">
        <f t="shared" si="4"/>
        <v>0</v>
      </c>
      <c r="I10" s="10" t="str">
        <f t="shared" si="4"/>
        <v/>
      </c>
      <c r="J10" s="10">
        <f t="shared" si="4"/>
        <v>0</v>
      </c>
      <c r="K10" s="10">
        <f t="shared" si="4"/>
        <v>0</v>
      </c>
      <c r="L10" s="10" t="e">
        <f t="shared" si="4"/>
        <v>#REF!</v>
      </c>
      <c r="M10" s="10" t="e">
        <f t="shared" si="4"/>
        <v>#REF!</v>
      </c>
      <c r="N10" s="10" t="str">
        <f t="shared" si="4"/>
        <v/>
      </c>
      <c r="O10" s="10" t="str">
        <f t="shared" si="4"/>
        <v/>
      </c>
      <c r="P10" s="10" t="str">
        <f t="shared" si="4"/>
        <v/>
      </c>
      <c r="Q10" s="10" t="str">
        <f t="shared" si="4"/>
        <v/>
      </c>
      <c r="R10" s="10" t="str">
        <f t="shared" si="4"/>
        <v/>
      </c>
      <c r="S10" s="10" t="str">
        <f t="shared" si="4"/>
        <v/>
      </c>
      <c r="T10" s="10" t="str">
        <f t="shared" si="4"/>
        <v/>
      </c>
      <c r="U10" s="10" t="str">
        <f t="shared" si="4"/>
        <v/>
      </c>
      <c r="V10" s="10" t="str">
        <f t="shared" si="4"/>
        <v/>
      </c>
      <c r="W10" s="10" t="str">
        <f t="shared" si="4"/>
        <v/>
      </c>
      <c r="X10" s="10" t="str">
        <f t="shared" si="4"/>
        <v/>
      </c>
      <c r="Y10" s="10" t="str">
        <f t="shared" si="4"/>
        <v/>
      </c>
      <c r="Z10" s="10" t="str">
        <f t="shared" si="4"/>
        <v/>
      </c>
      <c r="AA10" s="10" t="str">
        <f t="shared" si="4"/>
        <v/>
      </c>
    </row>
    <row r="11" spans="1:27" s="5" customFormat="1" ht="15.75" x14ac:dyDescent="0.25">
      <c r="A11" s="2"/>
      <c r="B11" s="2"/>
      <c r="C11" s="10"/>
      <c r="D11" s="2" t="s">
        <v>103</v>
      </c>
    </row>
    <row r="12" spans="1:27" s="5" customFormat="1" ht="15.75" x14ac:dyDescent="0.25">
      <c r="A12" s="2"/>
      <c r="B12" s="2"/>
      <c r="C12" s="10"/>
      <c r="D12" s="2" t="s">
        <v>104</v>
      </c>
    </row>
    <row r="13" spans="1:27" s="12" customFormat="1" ht="15.75" x14ac:dyDescent="0.25">
      <c r="A13" s="10"/>
      <c r="B13" s="10"/>
      <c r="C13" s="10" t="s">
        <v>16</v>
      </c>
      <c r="D13" s="10"/>
    </row>
    <row r="14" spans="1:27" s="10" customFormat="1" ht="15.75" x14ac:dyDescent="0.25">
      <c r="C14" s="10" t="s">
        <v>17</v>
      </c>
      <c r="E14" s="10" t="e">
        <f>IF(E1="","",E15+E16)</f>
        <v>#REF!</v>
      </c>
      <c r="F14" s="10" t="e">
        <f t="shared" ref="F14:AA14" si="5">IF(F1="","",F15+F16)</f>
        <v>#REF!</v>
      </c>
      <c r="G14" s="10">
        <f t="shared" si="5"/>
        <v>0</v>
      </c>
      <c r="H14" s="10">
        <f t="shared" si="5"/>
        <v>0</v>
      </c>
      <c r="I14" s="10" t="str">
        <f t="shared" si="5"/>
        <v/>
      </c>
      <c r="J14" s="10">
        <f t="shared" si="5"/>
        <v>0</v>
      </c>
      <c r="K14" s="10">
        <f t="shared" si="5"/>
        <v>0</v>
      </c>
      <c r="L14" s="10" t="e">
        <f t="shared" si="5"/>
        <v>#REF!</v>
      </c>
      <c r="M14" s="10" t="e">
        <f t="shared" si="5"/>
        <v>#REF!</v>
      </c>
      <c r="N14" s="10" t="str">
        <f t="shared" si="5"/>
        <v/>
      </c>
      <c r="O14" s="10" t="str">
        <f t="shared" si="5"/>
        <v/>
      </c>
      <c r="P14" s="10" t="str">
        <f t="shared" si="5"/>
        <v/>
      </c>
      <c r="Q14" s="10" t="str">
        <f t="shared" si="5"/>
        <v/>
      </c>
      <c r="R14" s="10" t="str">
        <f t="shared" si="5"/>
        <v/>
      </c>
      <c r="S14" s="10" t="str">
        <f t="shared" si="5"/>
        <v/>
      </c>
      <c r="T14" s="10" t="str">
        <f t="shared" si="5"/>
        <v/>
      </c>
      <c r="U14" s="10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0" t="str">
        <f t="shared" si="5"/>
        <v/>
      </c>
    </row>
    <row r="15" spans="1:27" s="5" customFormat="1" ht="15.75" x14ac:dyDescent="0.25">
      <c r="A15" s="2"/>
      <c r="B15" s="2"/>
      <c r="C15" s="10"/>
      <c r="D15" s="2" t="s">
        <v>105</v>
      </c>
    </row>
    <row r="16" spans="1:27" s="5" customFormat="1" ht="15.75" x14ac:dyDescent="0.25">
      <c r="A16" s="2"/>
      <c r="B16" s="2"/>
      <c r="C16" s="10"/>
      <c r="D16" s="2" t="s">
        <v>106</v>
      </c>
    </row>
    <row r="17" spans="1:28" s="12" customFormat="1" ht="15.75" x14ac:dyDescent="0.25">
      <c r="A17" s="10"/>
      <c r="B17" s="10"/>
      <c r="C17" s="10" t="s">
        <v>18</v>
      </c>
      <c r="D17" s="10"/>
    </row>
    <row r="18" spans="1:28" s="12" customFormat="1" ht="15.75" x14ac:dyDescent="0.25">
      <c r="A18" s="10"/>
      <c r="B18" s="10"/>
      <c r="C18" s="10" t="s">
        <v>19</v>
      </c>
      <c r="D18" s="10"/>
      <c r="E18" s="12" t="e">
        <f>IF(E1="","",'Cuenta de PyG'!D55)</f>
        <v>#REF!</v>
      </c>
      <c r="F18" s="12" t="e">
        <f>IF(F1="","",'Cuenta de PyG'!E55)</f>
        <v>#REF!</v>
      </c>
      <c r="G18" s="12">
        <f>IF(G1="","",'Cuenta de PyG'!F55)</f>
        <v>0</v>
      </c>
      <c r="H18" s="12">
        <f>IF(H1="","",'Cuenta de PyG'!G55)</f>
        <v>0</v>
      </c>
      <c r="I18" s="12" t="str">
        <f>IF(I1="","",'Cuenta de PyG'!H55)</f>
        <v/>
      </c>
      <c r="J18" s="12">
        <f>IF(J1="","",'Cuenta de PyG'!I55)</f>
        <v>0</v>
      </c>
      <c r="K18" s="12">
        <f>IF(K1="","",'Cuenta de PyG'!J55)</f>
        <v>0</v>
      </c>
      <c r="L18" s="12" t="e">
        <f>IF(L1="","",'Cuenta de PyG'!K55)</f>
        <v>#REF!</v>
      </c>
      <c r="M18" s="12" t="e">
        <f>IF(M1="","",'Cuenta de PyG'!L55)</f>
        <v>#REF!</v>
      </c>
      <c r="N18" s="12" t="str">
        <f>IF(N1="","",'Cuenta de PyG'!M55)</f>
        <v/>
      </c>
      <c r="O18" s="12" t="str">
        <f>IF(O1="","",'Cuenta de PyG'!N55)</f>
        <v/>
      </c>
      <c r="P18" s="12" t="str">
        <f>IF(P1="","",'Cuenta de PyG'!O55)</f>
        <v/>
      </c>
      <c r="Q18" s="12" t="str">
        <f>IF(Q1="","",'Cuenta de PyG'!P55)</f>
        <v/>
      </c>
      <c r="R18" s="12" t="str">
        <f>IF(R1="","",'Cuenta de PyG'!Q55)</f>
        <v/>
      </c>
      <c r="S18" s="12" t="str">
        <f>IF(S1="","",'Cuenta de PyG'!R55)</f>
        <v/>
      </c>
      <c r="T18" s="12" t="str">
        <f>IF(T1="","",'Cuenta de PyG'!S55)</f>
        <v/>
      </c>
      <c r="U18" s="12" t="str">
        <f>IF(U1="","",'Cuenta de PyG'!T55)</f>
        <v/>
      </c>
      <c r="V18" s="12" t="str">
        <f>IF(V1="","",'Cuenta de PyG'!U55)</f>
        <v/>
      </c>
      <c r="W18" s="12" t="str">
        <f>IF(W1="","",'Cuenta de PyG'!V55)</f>
        <v/>
      </c>
      <c r="X18" s="12" t="str">
        <f>IF(X1="","",'Cuenta de PyG'!W55)</f>
        <v/>
      </c>
      <c r="Y18" s="12" t="str">
        <f>IF(Y1="","",'Cuenta de PyG'!X55)</f>
        <v/>
      </c>
      <c r="Z18" s="12" t="str">
        <f>IF(Z1="","",'Cuenta de PyG'!Y55)</f>
        <v/>
      </c>
      <c r="AA18" s="12" t="str">
        <f>IF(AA1="","",'Cuenta de PyG'!Z55)</f>
        <v/>
      </c>
      <c r="AB18" s="12" t="str">
        <f>IF(AB1="","",'Cuenta de PyG'!AA55)</f>
        <v/>
      </c>
    </row>
    <row r="19" spans="1:28" s="12" customFormat="1" ht="15.75" x14ac:dyDescent="0.25">
      <c r="A19" s="10"/>
      <c r="B19" s="10"/>
      <c r="C19" s="10" t="s">
        <v>20</v>
      </c>
      <c r="D19" s="10"/>
    </row>
    <row r="20" spans="1:28" s="12" customFormat="1" ht="15.75" x14ac:dyDescent="0.25">
      <c r="A20" s="10"/>
      <c r="B20" s="10"/>
      <c r="C20" s="10" t="s">
        <v>21</v>
      </c>
      <c r="D20" s="10"/>
    </row>
    <row r="21" spans="1:28" s="34" customFormat="1" ht="18.75" x14ac:dyDescent="0.3">
      <c r="B21" s="34" t="s">
        <v>22</v>
      </c>
      <c r="E21" s="34" t="e">
        <f>IF(E1="","",E22+E23+E24)</f>
        <v>#REF!</v>
      </c>
      <c r="F21" s="34" t="e">
        <f t="shared" ref="F21:AA21" si="6">IF(F1="","",F22+F23+F24)</f>
        <v>#REF!</v>
      </c>
      <c r="G21" s="34">
        <f t="shared" si="6"/>
        <v>0</v>
      </c>
      <c r="H21" s="34">
        <f t="shared" si="6"/>
        <v>0</v>
      </c>
      <c r="I21" s="34" t="str">
        <f t="shared" si="6"/>
        <v/>
      </c>
      <c r="J21" s="34">
        <f t="shared" si="6"/>
        <v>0</v>
      </c>
      <c r="K21" s="34">
        <f t="shared" si="6"/>
        <v>0</v>
      </c>
      <c r="L21" s="34" t="e">
        <f t="shared" si="6"/>
        <v>#REF!</v>
      </c>
      <c r="M21" s="34" t="e">
        <f t="shared" si="6"/>
        <v>#REF!</v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6"/>
        <v/>
      </c>
    </row>
    <row r="22" spans="1:28" s="12" customFormat="1" ht="15.75" x14ac:dyDescent="0.25">
      <c r="A22" s="10"/>
      <c r="B22" s="10"/>
      <c r="C22" s="10" t="s">
        <v>23</v>
      </c>
      <c r="D22" s="10"/>
    </row>
    <row r="23" spans="1:28" s="12" customFormat="1" ht="15.75" x14ac:dyDescent="0.25">
      <c r="A23" s="10"/>
      <c r="B23" s="10"/>
      <c r="C23" s="10" t="s">
        <v>24</v>
      </c>
      <c r="D23" s="10"/>
    </row>
    <row r="24" spans="1:28" s="12" customFormat="1" ht="15.75" x14ac:dyDescent="0.25">
      <c r="A24" s="10"/>
      <c r="B24" s="10"/>
      <c r="C24" s="10" t="s">
        <v>25</v>
      </c>
      <c r="D24" s="10"/>
    </row>
    <row r="25" spans="1:28" s="50" customFormat="1" ht="18.75" x14ac:dyDescent="0.3">
      <c r="A25" s="34"/>
      <c r="B25" s="34" t="s">
        <v>26</v>
      </c>
      <c r="C25" s="34"/>
      <c r="D25" s="34"/>
    </row>
    <row r="26" spans="1:28" s="53" customFormat="1" ht="18.75" x14ac:dyDescent="0.3">
      <c r="A26" s="53" t="s">
        <v>27</v>
      </c>
      <c r="E26" s="53" t="e">
        <f>IF(E1="","",E27+E32+E38+E39+E40)</f>
        <v>#REF!</v>
      </c>
      <c r="F26" s="53" t="e">
        <f t="shared" ref="F26:AA26" si="7">IF(F1="","",F27+F32+F38+F39+F40)</f>
        <v>#REF!</v>
      </c>
      <c r="G26" s="53">
        <f t="shared" si="7"/>
        <v>0</v>
      </c>
      <c r="H26" s="53">
        <f t="shared" si="7"/>
        <v>0</v>
      </c>
      <c r="I26" s="53" t="str">
        <f t="shared" si="7"/>
        <v/>
      </c>
      <c r="J26" s="53">
        <f t="shared" si="7"/>
        <v>0</v>
      </c>
      <c r="K26" s="53">
        <f t="shared" si="7"/>
        <v>0</v>
      </c>
      <c r="L26" s="53" t="e">
        <f t="shared" si="7"/>
        <v>#REF!</v>
      </c>
      <c r="M26" s="53" t="e">
        <f t="shared" si="7"/>
        <v>#REF!</v>
      </c>
      <c r="N26" s="53" t="str">
        <f t="shared" si="7"/>
        <v/>
      </c>
      <c r="O26" s="53" t="str">
        <f t="shared" si="7"/>
        <v/>
      </c>
      <c r="P26" s="53" t="str">
        <f t="shared" si="7"/>
        <v/>
      </c>
      <c r="Q26" s="53" t="str">
        <f t="shared" si="7"/>
        <v/>
      </c>
      <c r="R26" s="53" t="str">
        <f t="shared" si="7"/>
        <v/>
      </c>
      <c r="S26" s="53" t="str">
        <f t="shared" si="7"/>
        <v/>
      </c>
      <c r="T26" s="53" t="str">
        <f t="shared" si="7"/>
        <v/>
      </c>
      <c r="U26" s="53" t="str">
        <f t="shared" si="7"/>
        <v/>
      </c>
      <c r="V26" s="53" t="str">
        <f t="shared" si="7"/>
        <v/>
      </c>
      <c r="W26" s="53" t="str">
        <f t="shared" si="7"/>
        <v/>
      </c>
      <c r="X26" s="53" t="str">
        <f t="shared" si="7"/>
        <v/>
      </c>
      <c r="Y26" s="53" t="str">
        <f t="shared" si="7"/>
        <v/>
      </c>
      <c r="Z26" s="53" t="str">
        <f t="shared" si="7"/>
        <v/>
      </c>
      <c r="AA26" s="53" t="str">
        <f t="shared" si="7"/>
        <v/>
      </c>
    </row>
    <row r="27" spans="1:28" s="10" customFormat="1" ht="15.75" x14ac:dyDescent="0.25">
      <c r="C27" s="10" t="s">
        <v>28</v>
      </c>
      <c r="E27" s="10" t="e">
        <f>IF(E1="","",SUM(E28:E31))</f>
        <v>#REF!</v>
      </c>
      <c r="F27" s="10" t="e">
        <f t="shared" ref="F27:AA27" si="8">IF(F1="","",SUM(F28:F31))</f>
        <v>#REF!</v>
      </c>
      <c r="G27" s="10">
        <f t="shared" si="8"/>
        <v>0</v>
      </c>
      <c r="H27" s="10">
        <f t="shared" si="8"/>
        <v>0</v>
      </c>
      <c r="I27" s="10" t="str">
        <f t="shared" si="8"/>
        <v/>
      </c>
      <c r="J27" s="10">
        <f t="shared" si="8"/>
        <v>0</v>
      </c>
      <c r="K27" s="10">
        <f t="shared" si="8"/>
        <v>0</v>
      </c>
      <c r="L27" s="10" t="e">
        <f t="shared" si="8"/>
        <v>#REF!</v>
      </c>
      <c r="M27" s="10" t="e">
        <f t="shared" si="8"/>
        <v>#REF!</v>
      </c>
      <c r="N27" s="10" t="str">
        <f t="shared" si="8"/>
        <v/>
      </c>
      <c r="O27" s="10" t="str">
        <f t="shared" si="8"/>
        <v/>
      </c>
      <c r="P27" s="10" t="str">
        <f t="shared" si="8"/>
        <v/>
      </c>
      <c r="Q27" s="10" t="str">
        <f t="shared" si="8"/>
        <v/>
      </c>
      <c r="R27" s="10" t="str">
        <f t="shared" si="8"/>
        <v/>
      </c>
      <c r="S27" s="10" t="str">
        <f t="shared" si="8"/>
        <v/>
      </c>
      <c r="T27" s="10" t="str">
        <f t="shared" si="8"/>
        <v/>
      </c>
      <c r="U27" s="10" t="str">
        <f t="shared" si="8"/>
        <v/>
      </c>
      <c r="V27" s="10" t="str">
        <f t="shared" si="8"/>
        <v/>
      </c>
      <c r="W27" s="10" t="str">
        <f t="shared" si="8"/>
        <v/>
      </c>
      <c r="X27" s="10" t="str">
        <f t="shared" si="8"/>
        <v/>
      </c>
      <c r="Y27" s="10" t="str">
        <f t="shared" si="8"/>
        <v/>
      </c>
      <c r="Z27" s="10" t="str">
        <f t="shared" si="8"/>
        <v/>
      </c>
      <c r="AA27" s="10" t="str">
        <f t="shared" si="8"/>
        <v/>
      </c>
    </row>
    <row r="28" spans="1:28" s="5" customFormat="1" ht="15.75" x14ac:dyDescent="0.25">
      <c r="A28" s="2"/>
      <c r="B28" s="2"/>
      <c r="C28" s="10"/>
      <c r="D28" s="2" t="s">
        <v>107</v>
      </c>
    </row>
    <row r="29" spans="1:28" s="5" customFormat="1" ht="15.75" x14ac:dyDescent="0.25">
      <c r="A29" s="2"/>
      <c r="B29" s="2"/>
      <c r="C29" s="10"/>
      <c r="D29" s="2" t="s">
        <v>108</v>
      </c>
    </row>
    <row r="30" spans="1:28" s="5" customFormat="1" ht="15.75" x14ac:dyDescent="0.25">
      <c r="A30" s="2"/>
      <c r="B30" s="2"/>
      <c r="C30" s="10"/>
      <c r="D30" s="2" t="s">
        <v>109</v>
      </c>
    </row>
    <row r="31" spans="1:28" s="5" customFormat="1" ht="15.75" x14ac:dyDescent="0.25">
      <c r="A31" s="2"/>
      <c r="B31" s="2"/>
      <c r="C31" s="10"/>
      <c r="D31" s="2" t="s">
        <v>110</v>
      </c>
    </row>
    <row r="32" spans="1:28" s="10" customFormat="1" ht="15.75" x14ac:dyDescent="0.25">
      <c r="C32" s="10" t="s">
        <v>29</v>
      </c>
      <c r="E32" s="10" t="e">
        <f>IF(E1="","",SUM(E33:E37))</f>
        <v>#REF!</v>
      </c>
      <c r="F32" s="10" t="e">
        <f t="shared" ref="F32:AA32" si="9">IF(F1="","",SUM(F33:F37))</f>
        <v>#REF!</v>
      </c>
      <c r="G32" s="10">
        <f t="shared" si="9"/>
        <v>0</v>
      </c>
      <c r="H32" s="10">
        <f t="shared" si="9"/>
        <v>0</v>
      </c>
      <c r="I32" s="10" t="str">
        <f t="shared" si="9"/>
        <v/>
      </c>
      <c r="J32" s="10">
        <f t="shared" si="9"/>
        <v>0</v>
      </c>
      <c r="K32" s="10">
        <f t="shared" si="9"/>
        <v>0</v>
      </c>
      <c r="L32" s="10" t="e">
        <f t="shared" si="9"/>
        <v>#REF!</v>
      </c>
      <c r="M32" s="10" t="e">
        <f t="shared" si="9"/>
        <v>#REF!</v>
      </c>
      <c r="N32" s="10" t="str">
        <f t="shared" si="9"/>
        <v/>
      </c>
      <c r="O32" s="10" t="str">
        <f t="shared" si="9"/>
        <v/>
      </c>
      <c r="P32" s="10" t="str">
        <f t="shared" si="9"/>
        <v/>
      </c>
      <c r="Q32" s="10" t="str">
        <f t="shared" si="9"/>
        <v/>
      </c>
      <c r="R32" s="10" t="str">
        <f t="shared" si="9"/>
        <v/>
      </c>
      <c r="S32" s="10" t="str">
        <f t="shared" si="9"/>
        <v/>
      </c>
      <c r="T32" s="10" t="str">
        <f t="shared" si="9"/>
        <v/>
      </c>
      <c r="U32" s="10" t="str">
        <f t="shared" si="9"/>
        <v/>
      </c>
      <c r="V32" s="10" t="str">
        <f t="shared" si="9"/>
        <v/>
      </c>
      <c r="W32" s="10" t="str">
        <f t="shared" si="9"/>
        <v/>
      </c>
      <c r="X32" s="10" t="str">
        <f t="shared" si="9"/>
        <v/>
      </c>
      <c r="Y32" s="10" t="str">
        <f t="shared" si="9"/>
        <v/>
      </c>
      <c r="Z32" s="10" t="str">
        <f t="shared" si="9"/>
        <v/>
      </c>
      <c r="AA32" s="10" t="str">
        <f t="shared" si="9"/>
        <v/>
      </c>
    </row>
    <row r="33" spans="1:27" s="5" customFormat="1" ht="15.75" x14ac:dyDescent="0.25">
      <c r="A33" s="2"/>
      <c r="B33" s="2"/>
      <c r="C33" s="10"/>
      <c r="D33" s="2" t="s">
        <v>111</v>
      </c>
    </row>
    <row r="34" spans="1:27" s="5" customFormat="1" ht="15.75" x14ac:dyDescent="0.25">
      <c r="A34" s="2"/>
      <c r="B34" s="2"/>
      <c r="C34" s="10"/>
      <c r="D34" s="2" t="s">
        <v>112</v>
      </c>
    </row>
    <row r="35" spans="1:27" s="5" customFormat="1" ht="15.75" x14ac:dyDescent="0.25">
      <c r="A35" s="2"/>
      <c r="B35" s="2"/>
      <c r="C35" s="10"/>
      <c r="D35" s="2" t="s">
        <v>113</v>
      </c>
    </row>
    <row r="36" spans="1:27" s="5" customFormat="1" ht="15.75" x14ac:dyDescent="0.25">
      <c r="A36" s="2"/>
      <c r="B36" s="2"/>
      <c r="C36" s="10"/>
      <c r="D36" s="2" t="s">
        <v>82</v>
      </c>
    </row>
    <row r="37" spans="1:27" s="5" customFormat="1" ht="15.75" x14ac:dyDescent="0.25">
      <c r="A37" s="2"/>
      <c r="B37" s="2"/>
      <c r="C37" s="10"/>
      <c r="D37" s="2" t="s">
        <v>114</v>
      </c>
    </row>
    <row r="38" spans="1:27" s="12" customFormat="1" ht="15.75" x14ac:dyDescent="0.25">
      <c r="A38" s="10"/>
      <c r="B38" s="10"/>
      <c r="C38" s="10" t="s">
        <v>30</v>
      </c>
      <c r="D38" s="10"/>
    </row>
    <row r="39" spans="1:27" s="12" customFormat="1" ht="15.75" x14ac:dyDescent="0.25">
      <c r="A39" s="10"/>
      <c r="B39" s="10"/>
      <c r="C39" s="10" t="s">
        <v>31</v>
      </c>
      <c r="D39" s="10"/>
    </row>
    <row r="40" spans="1:27" s="51" customFormat="1" ht="15.75" x14ac:dyDescent="0.25">
      <c r="A40" s="45"/>
      <c r="B40" s="45"/>
      <c r="C40" s="45" t="s">
        <v>32</v>
      </c>
      <c r="D40" s="45"/>
    </row>
    <row r="41" spans="1:27" s="54" customFormat="1" ht="18.75" x14ac:dyDescent="0.3">
      <c r="A41" s="54" t="s">
        <v>33</v>
      </c>
      <c r="E41" s="54" t="e">
        <f>IF(E1="","",E42+E43+E44+E50+E51+E59)</f>
        <v>#REF!</v>
      </c>
      <c r="F41" s="54" t="e">
        <f t="shared" ref="F41:AA41" si="10">IF(F1="","",F42+F43+F44+F50+F51+F59)</f>
        <v>#REF!</v>
      </c>
      <c r="G41" s="54">
        <f t="shared" si="10"/>
        <v>0</v>
      </c>
      <c r="H41" s="54">
        <f t="shared" si="10"/>
        <v>0</v>
      </c>
      <c r="I41" s="54" t="str">
        <f t="shared" si="10"/>
        <v/>
      </c>
      <c r="J41" s="54">
        <f t="shared" si="10"/>
        <v>0</v>
      </c>
      <c r="K41" s="54">
        <f t="shared" si="10"/>
        <v>0</v>
      </c>
      <c r="L41" s="54" t="e">
        <f t="shared" si="10"/>
        <v>#REF!</v>
      </c>
      <c r="M41" s="54" t="e">
        <f t="shared" si="10"/>
        <v>#REF!</v>
      </c>
      <c r="N41" s="54" t="str">
        <f t="shared" si="10"/>
        <v/>
      </c>
      <c r="O41" s="54" t="str">
        <f t="shared" si="10"/>
        <v/>
      </c>
      <c r="P41" s="54" t="str">
        <f t="shared" si="10"/>
        <v/>
      </c>
      <c r="Q41" s="54" t="str">
        <f t="shared" si="10"/>
        <v/>
      </c>
      <c r="R41" s="54" t="str">
        <f t="shared" si="10"/>
        <v/>
      </c>
      <c r="S41" s="54" t="str">
        <f t="shared" si="10"/>
        <v/>
      </c>
      <c r="T41" s="54" t="str">
        <f t="shared" si="10"/>
        <v/>
      </c>
      <c r="U41" s="54" t="str">
        <f t="shared" si="10"/>
        <v/>
      </c>
      <c r="V41" s="54" t="str">
        <f t="shared" si="10"/>
        <v/>
      </c>
      <c r="W41" s="54" t="str">
        <f t="shared" si="10"/>
        <v/>
      </c>
      <c r="X41" s="54" t="str">
        <f t="shared" si="10"/>
        <v/>
      </c>
      <c r="Y41" s="54" t="str">
        <f t="shared" si="10"/>
        <v/>
      </c>
      <c r="Z41" s="54" t="str">
        <f t="shared" si="10"/>
        <v/>
      </c>
      <c r="AA41" s="54" t="str">
        <f t="shared" si="10"/>
        <v/>
      </c>
    </row>
    <row r="42" spans="1:27" s="12" customFormat="1" ht="15.75" x14ac:dyDescent="0.25">
      <c r="A42" s="10"/>
      <c r="B42" s="10"/>
      <c r="C42" s="10" t="s">
        <v>34</v>
      </c>
      <c r="D42" s="10"/>
    </row>
    <row r="43" spans="1:27" s="12" customFormat="1" ht="15.75" x14ac:dyDescent="0.25">
      <c r="A43" s="10"/>
      <c r="B43" s="10"/>
      <c r="C43" s="10" t="s">
        <v>35</v>
      </c>
      <c r="D43" s="10"/>
    </row>
    <row r="44" spans="1:27" s="10" customFormat="1" ht="15.75" x14ac:dyDescent="0.25">
      <c r="C44" s="10" t="s">
        <v>36</v>
      </c>
      <c r="E44" s="10" t="e">
        <f>IF(E1="","",SUM(E45:E49))</f>
        <v>#REF!</v>
      </c>
      <c r="F44" s="10" t="e">
        <f t="shared" ref="F44:AA44" si="11">IF(F1="","",SUM(F45:F49))</f>
        <v>#REF!</v>
      </c>
      <c r="G44" s="10">
        <f t="shared" si="11"/>
        <v>0</v>
      </c>
      <c r="H44" s="10">
        <f t="shared" si="11"/>
        <v>0</v>
      </c>
      <c r="I44" s="10" t="str">
        <f t="shared" si="11"/>
        <v/>
      </c>
      <c r="J44" s="10">
        <f t="shared" si="11"/>
        <v>0</v>
      </c>
      <c r="K44" s="10">
        <f t="shared" si="11"/>
        <v>0</v>
      </c>
      <c r="L44" s="10" t="e">
        <f t="shared" si="11"/>
        <v>#REF!</v>
      </c>
      <c r="M44" s="10" t="e">
        <f t="shared" si="11"/>
        <v>#REF!</v>
      </c>
      <c r="N44" s="10" t="str">
        <f t="shared" si="11"/>
        <v/>
      </c>
      <c r="O44" s="10" t="str">
        <f t="shared" si="11"/>
        <v/>
      </c>
      <c r="P44" s="10" t="str">
        <f t="shared" si="11"/>
        <v/>
      </c>
      <c r="Q44" s="10" t="str">
        <f t="shared" si="11"/>
        <v/>
      </c>
      <c r="R44" s="10" t="str">
        <f t="shared" si="11"/>
        <v/>
      </c>
      <c r="S44" s="10" t="str">
        <f t="shared" si="11"/>
        <v/>
      </c>
      <c r="T44" s="10" t="str">
        <f t="shared" si="11"/>
        <v/>
      </c>
      <c r="U44" s="10" t="str">
        <f t="shared" si="11"/>
        <v/>
      </c>
      <c r="V44" s="10" t="str">
        <f t="shared" si="11"/>
        <v/>
      </c>
      <c r="W44" s="10" t="str">
        <f t="shared" si="11"/>
        <v/>
      </c>
      <c r="X44" s="10" t="str">
        <f t="shared" si="11"/>
        <v/>
      </c>
      <c r="Y44" s="10" t="str">
        <f t="shared" si="11"/>
        <v/>
      </c>
      <c r="Z44" s="10" t="str">
        <f t="shared" si="11"/>
        <v/>
      </c>
      <c r="AA44" s="10" t="str">
        <f t="shared" si="11"/>
        <v/>
      </c>
    </row>
    <row r="45" spans="1:27" s="5" customFormat="1" ht="15.75" x14ac:dyDescent="0.25">
      <c r="A45" s="2"/>
      <c r="B45" s="2"/>
      <c r="C45" s="10"/>
      <c r="D45" s="2" t="s">
        <v>111</v>
      </c>
    </row>
    <row r="46" spans="1:27" s="5" customFormat="1" ht="15.75" x14ac:dyDescent="0.25">
      <c r="A46" s="2"/>
      <c r="B46" s="2"/>
      <c r="C46" s="10"/>
      <c r="D46" s="2" t="s">
        <v>112</v>
      </c>
    </row>
    <row r="47" spans="1:27" s="5" customFormat="1" ht="15.75" x14ac:dyDescent="0.25">
      <c r="A47" s="2"/>
      <c r="B47" s="2"/>
      <c r="C47" s="10"/>
      <c r="D47" s="2" t="s">
        <v>115</v>
      </c>
    </row>
    <row r="48" spans="1:27" s="5" customFormat="1" ht="15.75" x14ac:dyDescent="0.25">
      <c r="A48" s="2"/>
      <c r="B48" s="2"/>
      <c r="C48" s="10"/>
      <c r="D48" s="2" t="s">
        <v>82</v>
      </c>
    </row>
    <row r="49" spans="1:27" s="5" customFormat="1" ht="15.75" x14ac:dyDescent="0.25">
      <c r="A49" s="2"/>
      <c r="B49" s="2"/>
      <c r="C49" s="10"/>
      <c r="D49" s="2" t="s">
        <v>114</v>
      </c>
    </row>
    <row r="50" spans="1:27" s="12" customFormat="1" ht="15.75" x14ac:dyDescent="0.25">
      <c r="A50" s="10"/>
      <c r="B50" s="10"/>
      <c r="C50" s="10" t="s">
        <v>37</v>
      </c>
      <c r="D50" s="10"/>
    </row>
    <row r="51" spans="1:27" s="10" customFormat="1" ht="15.75" x14ac:dyDescent="0.25">
      <c r="C51" s="10" t="s">
        <v>38</v>
      </c>
      <c r="E51" s="10" t="e">
        <f>IF(E1="","",SUM(E52:E58))</f>
        <v>#REF!</v>
      </c>
      <c r="F51" s="10" t="e">
        <f t="shared" ref="F51:AA51" si="12">IF(F1="","",SUM(F52:F58))</f>
        <v>#REF!</v>
      </c>
      <c r="G51" s="10">
        <f t="shared" si="12"/>
        <v>0</v>
      </c>
      <c r="H51" s="10">
        <f t="shared" si="12"/>
        <v>0</v>
      </c>
      <c r="I51" s="10" t="str">
        <f t="shared" si="12"/>
        <v/>
      </c>
      <c r="J51" s="10">
        <f t="shared" si="12"/>
        <v>0</v>
      </c>
      <c r="K51" s="10">
        <f t="shared" si="12"/>
        <v>0</v>
      </c>
      <c r="L51" s="10" t="e">
        <f t="shared" si="12"/>
        <v>#REF!</v>
      </c>
      <c r="M51" s="10" t="e">
        <f t="shared" si="12"/>
        <v>#REF!</v>
      </c>
      <c r="N51" s="10" t="str">
        <f t="shared" si="12"/>
        <v/>
      </c>
      <c r="O51" s="10" t="str">
        <f t="shared" si="12"/>
        <v/>
      </c>
      <c r="P51" s="10" t="str">
        <f t="shared" si="12"/>
        <v/>
      </c>
      <c r="Q51" s="10" t="str">
        <f t="shared" si="12"/>
        <v/>
      </c>
      <c r="R51" s="10" t="str">
        <f t="shared" si="12"/>
        <v/>
      </c>
      <c r="S51" s="10" t="str">
        <f t="shared" si="12"/>
        <v/>
      </c>
      <c r="T51" s="10" t="str">
        <f t="shared" si="12"/>
        <v/>
      </c>
      <c r="U51" s="10" t="str">
        <f t="shared" si="12"/>
        <v/>
      </c>
      <c r="V51" s="10" t="str">
        <f t="shared" si="12"/>
        <v/>
      </c>
      <c r="W51" s="10" t="str">
        <f t="shared" si="12"/>
        <v/>
      </c>
      <c r="X51" s="10" t="str">
        <f t="shared" si="12"/>
        <v/>
      </c>
      <c r="Y51" s="10" t="str">
        <f t="shared" si="12"/>
        <v/>
      </c>
      <c r="Z51" s="10" t="str">
        <f t="shared" si="12"/>
        <v/>
      </c>
      <c r="AA51" s="10" t="str">
        <f t="shared" si="12"/>
        <v/>
      </c>
    </row>
    <row r="52" spans="1:27" s="5" customFormat="1" ht="15.75" x14ac:dyDescent="0.25">
      <c r="A52" s="2"/>
      <c r="B52" s="2"/>
      <c r="C52" s="10"/>
      <c r="D52" s="2" t="s">
        <v>116</v>
      </c>
    </row>
    <row r="53" spans="1:27" s="5" customFormat="1" ht="15.75" x14ac:dyDescent="0.25">
      <c r="A53" s="2"/>
      <c r="B53" s="2"/>
      <c r="C53" s="10"/>
      <c r="D53" s="2" t="s">
        <v>117</v>
      </c>
    </row>
    <row r="54" spans="1:27" s="5" customFormat="1" ht="15.75" x14ac:dyDescent="0.25">
      <c r="A54" s="2"/>
      <c r="B54" s="2"/>
      <c r="C54" s="10"/>
      <c r="D54" s="2" t="s">
        <v>118</v>
      </c>
    </row>
    <row r="55" spans="1:27" s="5" customFormat="1" ht="15.75" x14ac:dyDescent="0.25">
      <c r="A55" s="2"/>
      <c r="B55" s="2"/>
      <c r="C55" s="10"/>
      <c r="D55" s="2" t="s">
        <v>119</v>
      </c>
    </row>
    <row r="56" spans="1:27" s="5" customFormat="1" ht="15.75" x14ac:dyDescent="0.25">
      <c r="A56" s="2"/>
      <c r="B56" s="2"/>
      <c r="C56" s="10"/>
      <c r="D56" s="2" t="s">
        <v>120</v>
      </c>
    </row>
    <row r="57" spans="1:27" s="5" customFormat="1" ht="15.75" x14ac:dyDescent="0.25">
      <c r="A57" s="2"/>
      <c r="B57" s="2"/>
      <c r="C57" s="10"/>
      <c r="D57" s="2" t="s">
        <v>121</v>
      </c>
    </row>
    <row r="58" spans="1:27" s="5" customFormat="1" ht="15.75" x14ac:dyDescent="0.25">
      <c r="A58" s="2"/>
      <c r="B58" s="2"/>
      <c r="C58" s="10"/>
      <c r="D58" s="2" t="s">
        <v>122</v>
      </c>
    </row>
    <row r="59" spans="1:27" s="47" customFormat="1" ht="16.5" thickBot="1" x14ac:dyDescent="0.3">
      <c r="A59" s="43"/>
      <c r="B59" s="43"/>
      <c r="C59" s="43" t="s">
        <v>9</v>
      </c>
      <c r="D59" s="43"/>
    </row>
    <row r="60" spans="1:27" ht="15.75" thickTop="1" x14ac:dyDescent="0.25"/>
  </sheetData>
  <sheetProtection password="E4C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4.140625" style="1" customWidth="1"/>
    <col min="2" max="2" width="3.7109375" style="1" customWidth="1"/>
    <col min="3" max="3" width="57.42578125" style="13" customWidth="1"/>
    <col min="4" max="29" width="18.7109375" style="1" customWidth="1"/>
    <col min="30" max="16384" width="11.42578125" style="1"/>
  </cols>
  <sheetData>
    <row r="1" spans="1:27" s="41" customFormat="1" ht="24" thickBot="1" x14ac:dyDescent="0.4">
      <c r="C1" s="48"/>
      <c r="D1" s="41" t="e">
        <f>IF('Balances resumido'!#REF!="","",'Balances resumido'!#REF!)</f>
        <v>#REF!</v>
      </c>
      <c r="E1" s="41" t="e">
        <f>IF('Balances resumido'!#REF!="","",'Balances resumido'!#REF!)</f>
        <v>#REF!</v>
      </c>
      <c r="F1" s="41">
        <f>IF('Balances resumido'!C1="","",'Balances resumido'!C1)</f>
        <v>2012</v>
      </c>
      <c r="G1" s="41">
        <f>IF('Balances resumido'!D1="","",'Balances resumido'!D1)</f>
        <v>2006</v>
      </c>
      <c r="H1" s="41" t="str">
        <f>IF('Balances resumido'!E1="","",'Balances resumido'!E1)</f>
        <v/>
      </c>
      <c r="I1" s="41">
        <f>IF('Balances resumido'!F1="","",'Balances resumido'!F1)</f>
        <v>2012</v>
      </c>
      <c r="J1" s="41">
        <f>IF('Balances resumido'!G1="","",'Balances resumido'!G1)</f>
        <v>2006</v>
      </c>
      <c r="K1" s="41" t="e">
        <f>IF('Balances resumido'!#REF!="","",'Balances resumido'!#REF!)</f>
        <v>#REF!</v>
      </c>
      <c r="L1" s="41" t="e">
        <f>IF('Balances resumido'!#REF!="","",'Balances resumido'!#REF!)</f>
        <v>#REF!</v>
      </c>
      <c r="M1" s="41" t="str">
        <f>IF('Balances resumido'!H1="","",'Balances resumido'!H1)</f>
        <v/>
      </c>
      <c r="N1" s="41" t="str">
        <f>IF('Balances resumido'!I1="","",'Balances resumido'!I1)</f>
        <v/>
      </c>
      <c r="O1" s="41" t="str">
        <f>IF('Balances resumido'!J1="","",'Balances resumido'!J1)</f>
        <v/>
      </c>
      <c r="P1" s="41" t="str">
        <f>IF('Balances resumido'!K1="","",'Balances resumido'!K1)</f>
        <v/>
      </c>
      <c r="Q1" s="41" t="str">
        <f>IF('Balances resumido'!L1="","",'Balances resumido'!L1)</f>
        <v/>
      </c>
      <c r="R1" s="41" t="str">
        <f>IF('Balances resumido'!M1="","",'Balances resumido'!M1)</f>
        <v/>
      </c>
      <c r="S1" s="41" t="str">
        <f>IF('Balances resumido'!N1="","",'Balances resumido'!N1)</f>
        <v/>
      </c>
      <c r="T1" s="41" t="str">
        <f>IF('Balances resumido'!O1="","",'Balances resumido'!O1)</f>
        <v/>
      </c>
      <c r="U1" s="41" t="str">
        <f>IF('Balances resumido'!P1="","",'Balances resumido'!P1)</f>
        <v/>
      </c>
      <c r="V1" s="41" t="str">
        <f>IF('Balances resumido'!Q1="","",'Balances resumido'!Q1)</f>
        <v/>
      </c>
      <c r="W1" s="41" t="str">
        <f>IF('Balances resumido'!R1="","",'Balances resumido'!R1)</f>
        <v/>
      </c>
      <c r="X1" s="41" t="str">
        <f>IF('Balances resumido'!S1="","",'Balances resumido'!S1)</f>
        <v/>
      </c>
      <c r="Y1" s="41" t="str">
        <f>IF('Balances resumido'!T1="","",'Balances resumido'!T1)</f>
        <v/>
      </c>
      <c r="Z1" s="41" t="str">
        <f>IF('Balances resumido'!U1="","",'Balances resumido'!U1)</f>
        <v/>
      </c>
      <c r="AA1" s="41" t="str">
        <f>IF('Balances resumido'!V1="","",'Balances resumido'!V1)</f>
        <v/>
      </c>
    </row>
    <row r="2" spans="1:27" s="56" customFormat="1" ht="19.5" thickTop="1" x14ac:dyDescent="0.3">
      <c r="A2" s="103" t="s">
        <v>39</v>
      </c>
      <c r="B2" s="103"/>
      <c r="C2" s="103"/>
    </row>
    <row r="3" spans="1:27" s="10" customFormat="1" ht="15.75" x14ac:dyDescent="0.25">
      <c r="B3" s="10" t="s">
        <v>40</v>
      </c>
      <c r="C3" s="68"/>
      <c r="D3" s="10" t="e">
        <f>IF(D1="","",D4+D5)</f>
        <v>#REF!</v>
      </c>
      <c r="E3" s="10" t="e">
        <f t="shared" ref="E3:AA3" si="0">IF(E1="","",E4+E5)</f>
        <v>#REF!</v>
      </c>
      <c r="F3" s="10">
        <f t="shared" si="0"/>
        <v>0</v>
      </c>
      <c r="G3" s="10">
        <f t="shared" si="0"/>
        <v>0</v>
      </c>
      <c r="H3" s="10" t="str">
        <f t="shared" si="0"/>
        <v/>
      </c>
      <c r="I3" s="10">
        <f t="shared" si="0"/>
        <v>0</v>
      </c>
      <c r="J3" s="10">
        <f t="shared" si="0"/>
        <v>0</v>
      </c>
      <c r="K3" s="10" t="e">
        <f t="shared" si="0"/>
        <v>#REF!</v>
      </c>
      <c r="L3" s="10" t="e">
        <f t="shared" si="0"/>
        <v>#REF!</v>
      </c>
      <c r="M3" s="10" t="str">
        <f t="shared" si="0"/>
        <v/>
      </c>
      <c r="N3" s="10" t="str">
        <f t="shared" si="0"/>
        <v/>
      </c>
      <c r="O3" s="10" t="str">
        <f t="shared" si="0"/>
        <v/>
      </c>
      <c r="P3" s="10" t="str">
        <f t="shared" si="0"/>
        <v/>
      </c>
      <c r="Q3" s="10" t="str">
        <f t="shared" si="0"/>
        <v/>
      </c>
      <c r="R3" s="10" t="str">
        <f t="shared" si="0"/>
        <v/>
      </c>
      <c r="S3" s="10" t="str">
        <f t="shared" si="0"/>
        <v/>
      </c>
      <c r="T3" s="10" t="str">
        <f t="shared" si="0"/>
        <v/>
      </c>
      <c r="U3" s="10" t="str">
        <f t="shared" si="0"/>
        <v/>
      </c>
      <c r="V3" s="10" t="str">
        <f t="shared" si="0"/>
        <v/>
      </c>
      <c r="W3" s="10" t="str">
        <f t="shared" si="0"/>
        <v/>
      </c>
      <c r="X3" s="10" t="str">
        <f t="shared" si="0"/>
        <v/>
      </c>
      <c r="Y3" s="10" t="str">
        <f t="shared" si="0"/>
        <v/>
      </c>
      <c r="Z3" s="10" t="str">
        <f t="shared" si="0"/>
        <v/>
      </c>
      <c r="AA3" s="10" t="str">
        <f t="shared" si="0"/>
        <v/>
      </c>
    </row>
    <row r="4" spans="1:27" s="5" customFormat="1" ht="15.75" x14ac:dyDescent="0.25">
      <c r="A4" s="2"/>
      <c r="B4" s="2"/>
      <c r="C4" s="11" t="s">
        <v>128</v>
      </c>
    </row>
    <row r="5" spans="1:27" s="5" customFormat="1" ht="15.75" x14ac:dyDescent="0.25">
      <c r="A5" s="2"/>
      <c r="B5" s="2"/>
      <c r="C5" s="11" t="s">
        <v>129</v>
      </c>
    </row>
    <row r="6" spans="1:27" s="12" customFormat="1" ht="32.25" customHeight="1" x14ac:dyDescent="0.25">
      <c r="A6" s="10"/>
      <c r="B6" s="104" t="s">
        <v>41</v>
      </c>
      <c r="C6" s="104"/>
    </row>
    <row r="7" spans="1:27" s="12" customFormat="1" ht="15.75" x14ac:dyDescent="0.25">
      <c r="A7" s="10"/>
      <c r="B7" s="10" t="s">
        <v>42</v>
      </c>
      <c r="C7" s="68"/>
    </row>
    <row r="8" spans="1:27" s="10" customFormat="1" ht="15.75" x14ac:dyDescent="0.25">
      <c r="B8" s="10" t="s">
        <v>43</v>
      </c>
      <c r="C8" s="68"/>
      <c r="D8" s="10" t="e">
        <f>IF(D1="","",D9+D10+D11+D12)</f>
        <v>#REF!</v>
      </c>
      <c r="E8" s="10" t="e">
        <f t="shared" ref="E8:AA8" si="1">IF(E1="","",E9+E10+E11+E12)</f>
        <v>#REF!</v>
      </c>
      <c r="F8" s="10">
        <f t="shared" si="1"/>
        <v>0</v>
      </c>
      <c r="G8" s="10">
        <f t="shared" si="1"/>
        <v>0</v>
      </c>
      <c r="H8" s="10" t="str">
        <f t="shared" si="1"/>
        <v/>
      </c>
      <c r="I8" s="10">
        <f t="shared" si="1"/>
        <v>0</v>
      </c>
      <c r="J8" s="10">
        <f t="shared" si="1"/>
        <v>0</v>
      </c>
      <c r="K8" s="10" t="e">
        <f t="shared" si="1"/>
        <v>#REF!</v>
      </c>
      <c r="L8" s="10" t="e">
        <f t="shared" si="1"/>
        <v>#REF!</v>
      </c>
      <c r="M8" s="10" t="str">
        <f t="shared" si="1"/>
        <v/>
      </c>
      <c r="N8" s="10" t="str">
        <f t="shared" si="1"/>
        <v/>
      </c>
      <c r="O8" s="10" t="str">
        <f t="shared" si="1"/>
        <v/>
      </c>
      <c r="P8" s="10" t="str">
        <f t="shared" si="1"/>
        <v/>
      </c>
      <c r="Q8" s="10" t="str">
        <f t="shared" si="1"/>
        <v/>
      </c>
      <c r="R8" s="10" t="str">
        <f t="shared" si="1"/>
        <v/>
      </c>
      <c r="S8" s="10" t="str">
        <f t="shared" si="1"/>
        <v/>
      </c>
      <c r="T8" s="10" t="str">
        <f t="shared" si="1"/>
        <v/>
      </c>
      <c r="U8" s="10" t="str">
        <f t="shared" si="1"/>
        <v/>
      </c>
      <c r="V8" s="10" t="str">
        <f t="shared" si="1"/>
        <v/>
      </c>
      <c r="W8" s="10" t="str">
        <f t="shared" si="1"/>
        <v/>
      </c>
      <c r="X8" s="10" t="str">
        <f t="shared" si="1"/>
        <v/>
      </c>
      <c r="Y8" s="10" t="str">
        <f t="shared" si="1"/>
        <v/>
      </c>
      <c r="Z8" s="10" t="str">
        <f t="shared" si="1"/>
        <v/>
      </c>
      <c r="AA8" s="10" t="str">
        <f t="shared" si="1"/>
        <v/>
      </c>
    </row>
    <row r="9" spans="1:27" s="5" customFormat="1" ht="15.75" x14ac:dyDescent="0.25">
      <c r="A9" s="2"/>
      <c r="B9" s="2"/>
      <c r="C9" s="11" t="s">
        <v>130</v>
      </c>
    </row>
    <row r="10" spans="1:27" s="5" customFormat="1" ht="31.5" x14ac:dyDescent="0.25">
      <c r="A10" s="2"/>
      <c r="B10" s="2"/>
      <c r="C10" s="11" t="s">
        <v>131</v>
      </c>
    </row>
    <row r="11" spans="1:27" s="5" customFormat="1" ht="15.75" x14ac:dyDescent="0.25">
      <c r="A11" s="2"/>
      <c r="B11" s="2"/>
      <c r="C11" s="11" t="s">
        <v>132</v>
      </c>
    </row>
    <row r="12" spans="1:27" s="5" customFormat="1" ht="31.5" x14ac:dyDescent="0.25">
      <c r="A12" s="2"/>
      <c r="B12" s="2"/>
      <c r="C12" s="11" t="s">
        <v>133</v>
      </c>
    </row>
    <row r="13" spans="1:27" s="10" customFormat="1" ht="15.75" x14ac:dyDescent="0.25">
      <c r="B13" s="10" t="s">
        <v>44</v>
      </c>
      <c r="C13" s="68"/>
      <c r="D13" s="10" t="e">
        <f>IF(D1="","",D14+D15)</f>
        <v>#REF!</v>
      </c>
      <c r="E13" s="10" t="e">
        <f t="shared" ref="E13:AA13" si="2">IF(E1="","",E14+E15)</f>
        <v>#REF!</v>
      </c>
      <c r="F13" s="10">
        <f t="shared" si="2"/>
        <v>0</v>
      </c>
      <c r="G13" s="10">
        <f t="shared" si="2"/>
        <v>0</v>
      </c>
      <c r="H13" s="10" t="str">
        <f t="shared" si="2"/>
        <v/>
      </c>
      <c r="I13" s="10">
        <f t="shared" si="2"/>
        <v>0</v>
      </c>
      <c r="J13" s="10">
        <f t="shared" si="2"/>
        <v>0</v>
      </c>
      <c r="K13" s="10" t="e">
        <f t="shared" si="2"/>
        <v>#REF!</v>
      </c>
      <c r="L13" s="10" t="e">
        <f t="shared" si="2"/>
        <v>#REF!</v>
      </c>
      <c r="M13" s="10" t="str">
        <f t="shared" si="2"/>
        <v/>
      </c>
      <c r="N13" s="10" t="str">
        <f t="shared" si="2"/>
        <v/>
      </c>
      <c r="O13" s="10" t="str">
        <f t="shared" si="2"/>
        <v/>
      </c>
      <c r="P13" s="10" t="str">
        <f t="shared" si="2"/>
        <v/>
      </c>
      <c r="Q13" s="10" t="str">
        <f t="shared" si="2"/>
        <v/>
      </c>
      <c r="R13" s="10" t="str">
        <f t="shared" si="2"/>
        <v/>
      </c>
      <c r="S13" s="10" t="str">
        <f t="shared" si="2"/>
        <v/>
      </c>
      <c r="T13" s="10" t="str">
        <f t="shared" si="2"/>
        <v/>
      </c>
      <c r="U13" s="10" t="str">
        <f t="shared" si="2"/>
        <v/>
      </c>
      <c r="V13" s="10" t="str">
        <f t="shared" si="2"/>
        <v/>
      </c>
      <c r="W13" s="10" t="str">
        <f t="shared" si="2"/>
        <v/>
      </c>
      <c r="X13" s="10" t="str">
        <f t="shared" si="2"/>
        <v/>
      </c>
      <c r="Y13" s="10" t="str">
        <f t="shared" si="2"/>
        <v/>
      </c>
      <c r="Z13" s="10" t="str">
        <f t="shared" si="2"/>
        <v/>
      </c>
      <c r="AA13" s="10" t="str">
        <f t="shared" si="2"/>
        <v/>
      </c>
    </row>
    <row r="14" spans="1:27" s="5" customFormat="1" ht="15.75" x14ac:dyDescent="0.25">
      <c r="A14" s="2"/>
      <c r="B14" s="2"/>
      <c r="C14" s="11" t="s">
        <v>134</v>
      </c>
    </row>
    <row r="15" spans="1:27" s="5" customFormat="1" ht="31.5" x14ac:dyDescent="0.25">
      <c r="A15" s="2"/>
      <c r="B15" s="2"/>
      <c r="C15" s="11" t="s">
        <v>135</v>
      </c>
    </row>
    <row r="16" spans="1:27" s="10" customFormat="1" ht="15.75" x14ac:dyDescent="0.25">
      <c r="B16" s="10" t="s">
        <v>45</v>
      </c>
      <c r="C16" s="68"/>
      <c r="D16" s="10" t="e">
        <f>IF(D1="","",D17+D18+D19)</f>
        <v>#REF!</v>
      </c>
      <c r="E16" s="10" t="e">
        <f t="shared" ref="E16:AA16" si="3">IF(E1="","",E17+E18+E19)</f>
        <v>#REF!</v>
      </c>
      <c r="F16" s="10">
        <f t="shared" si="3"/>
        <v>0</v>
      </c>
      <c r="G16" s="10">
        <f t="shared" si="3"/>
        <v>0</v>
      </c>
      <c r="H16" s="10" t="str">
        <f t="shared" si="3"/>
        <v/>
      </c>
      <c r="I16" s="10">
        <f t="shared" si="3"/>
        <v>0</v>
      </c>
      <c r="J16" s="10">
        <f t="shared" si="3"/>
        <v>0</v>
      </c>
      <c r="K16" s="10" t="e">
        <f t="shared" si="3"/>
        <v>#REF!</v>
      </c>
      <c r="L16" s="10" t="e">
        <f t="shared" si="3"/>
        <v>#REF!</v>
      </c>
      <c r="M16" s="10" t="str">
        <f t="shared" si="3"/>
        <v/>
      </c>
      <c r="N16" s="10" t="str">
        <f t="shared" si="3"/>
        <v/>
      </c>
      <c r="O16" s="10" t="str">
        <f t="shared" si="3"/>
        <v/>
      </c>
      <c r="P16" s="10" t="str">
        <f t="shared" si="3"/>
        <v/>
      </c>
      <c r="Q16" s="10" t="str">
        <f t="shared" si="3"/>
        <v/>
      </c>
      <c r="R16" s="10" t="str">
        <f t="shared" si="3"/>
        <v/>
      </c>
      <c r="S16" s="10" t="str">
        <f t="shared" si="3"/>
        <v/>
      </c>
      <c r="T16" s="10" t="str">
        <f t="shared" si="3"/>
        <v/>
      </c>
      <c r="U16" s="10" t="str">
        <f t="shared" si="3"/>
        <v/>
      </c>
      <c r="V16" s="10" t="str">
        <f t="shared" si="3"/>
        <v/>
      </c>
      <c r="W16" s="10" t="str">
        <f t="shared" si="3"/>
        <v/>
      </c>
      <c r="X16" s="10" t="str">
        <f t="shared" si="3"/>
        <v/>
      </c>
      <c r="Y16" s="10" t="str">
        <f t="shared" si="3"/>
        <v/>
      </c>
      <c r="Z16" s="10" t="str">
        <f t="shared" si="3"/>
        <v/>
      </c>
      <c r="AA16" s="10" t="str">
        <f t="shared" si="3"/>
        <v/>
      </c>
    </row>
    <row r="17" spans="1:27" s="5" customFormat="1" ht="15.75" x14ac:dyDescent="0.25">
      <c r="A17" s="2"/>
      <c r="B17" s="2"/>
      <c r="C17" s="11" t="s">
        <v>136</v>
      </c>
    </row>
    <row r="18" spans="1:27" s="5" customFormat="1" ht="15.75" x14ac:dyDescent="0.25">
      <c r="A18" s="2"/>
      <c r="B18" s="2"/>
      <c r="C18" s="11" t="s">
        <v>137</v>
      </c>
    </row>
    <row r="19" spans="1:27" s="5" customFormat="1" ht="15.75" x14ac:dyDescent="0.25">
      <c r="A19" s="2"/>
      <c r="B19" s="2"/>
      <c r="C19" s="11" t="s">
        <v>138</v>
      </c>
    </row>
    <row r="20" spans="1:27" s="10" customFormat="1" ht="15.75" x14ac:dyDescent="0.25">
      <c r="B20" s="10" t="s">
        <v>46</v>
      </c>
      <c r="C20" s="68"/>
      <c r="D20" s="10" t="e">
        <f>IF(D1="","",D21+D22+D23+D24)</f>
        <v>#REF!</v>
      </c>
      <c r="E20" s="10" t="e">
        <f t="shared" ref="E20:AA20" si="4">IF(E1="","",E21+E22+E23+E24)</f>
        <v>#REF!</v>
      </c>
      <c r="F20" s="10">
        <f t="shared" si="4"/>
        <v>0</v>
      </c>
      <c r="G20" s="10">
        <f t="shared" si="4"/>
        <v>0</v>
      </c>
      <c r="H20" s="10" t="str">
        <f t="shared" si="4"/>
        <v/>
      </c>
      <c r="I20" s="10">
        <f t="shared" si="4"/>
        <v>0</v>
      </c>
      <c r="J20" s="10">
        <f t="shared" si="4"/>
        <v>0</v>
      </c>
      <c r="K20" s="10" t="e">
        <f t="shared" si="4"/>
        <v>#REF!</v>
      </c>
      <c r="L20" s="10" t="e">
        <f t="shared" si="4"/>
        <v>#REF!</v>
      </c>
      <c r="M20" s="10" t="str">
        <f t="shared" si="4"/>
        <v/>
      </c>
      <c r="N20" s="10" t="str">
        <f t="shared" si="4"/>
        <v/>
      </c>
      <c r="O20" s="10" t="str">
        <f t="shared" si="4"/>
        <v/>
      </c>
      <c r="P20" s="10" t="str">
        <f t="shared" si="4"/>
        <v/>
      </c>
      <c r="Q20" s="10" t="str">
        <f t="shared" si="4"/>
        <v/>
      </c>
      <c r="R20" s="10" t="str">
        <f t="shared" si="4"/>
        <v/>
      </c>
      <c r="S20" s="10" t="str">
        <f t="shared" si="4"/>
        <v/>
      </c>
      <c r="T20" s="10" t="str">
        <f t="shared" si="4"/>
        <v/>
      </c>
      <c r="U20" s="10" t="str">
        <f t="shared" si="4"/>
        <v/>
      </c>
      <c r="V20" s="10" t="str">
        <f t="shared" si="4"/>
        <v/>
      </c>
      <c r="W20" s="10" t="str">
        <f t="shared" si="4"/>
        <v/>
      </c>
      <c r="X20" s="10" t="str">
        <f t="shared" si="4"/>
        <v/>
      </c>
      <c r="Y20" s="10" t="str">
        <f t="shared" si="4"/>
        <v/>
      </c>
      <c r="Z20" s="10" t="str">
        <f t="shared" si="4"/>
        <v/>
      </c>
      <c r="AA20" s="10" t="str">
        <f t="shared" si="4"/>
        <v/>
      </c>
    </row>
    <row r="21" spans="1:27" s="5" customFormat="1" ht="15.75" x14ac:dyDescent="0.25">
      <c r="A21" s="2"/>
      <c r="B21" s="2"/>
      <c r="C21" s="11" t="s">
        <v>139</v>
      </c>
    </row>
    <row r="22" spans="1:27" s="5" customFormat="1" ht="15.75" x14ac:dyDescent="0.25">
      <c r="A22" s="2"/>
      <c r="B22" s="2"/>
      <c r="C22" s="11" t="s">
        <v>140</v>
      </c>
    </row>
    <row r="23" spans="1:27" s="5" customFormat="1" ht="31.5" x14ac:dyDescent="0.25">
      <c r="A23" s="2"/>
      <c r="B23" s="2"/>
      <c r="C23" s="11" t="s">
        <v>141</v>
      </c>
    </row>
    <row r="24" spans="1:27" s="5" customFormat="1" ht="15.75" x14ac:dyDescent="0.25">
      <c r="A24" s="2"/>
      <c r="B24" s="2"/>
      <c r="C24" s="11" t="s">
        <v>142</v>
      </c>
    </row>
    <row r="25" spans="1:27" s="12" customFormat="1" ht="15.75" x14ac:dyDescent="0.25">
      <c r="A25" s="10"/>
      <c r="B25" s="10" t="s">
        <v>47</v>
      </c>
      <c r="C25" s="68"/>
    </row>
    <row r="26" spans="1:27" s="12" customFormat="1" ht="15.75" x14ac:dyDescent="0.25">
      <c r="A26" s="10"/>
      <c r="B26" s="10" t="s">
        <v>48</v>
      </c>
      <c r="C26" s="68"/>
    </row>
    <row r="27" spans="1:27" s="12" customFormat="1" ht="15.75" x14ac:dyDescent="0.25">
      <c r="A27" s="10"/>
      <c r="B27" s="10" t="s">
        <v>49</v>
      </c>
      <c r="C27" s="68"/>
    </row>
    <row r="28" spans="1:27" s="10" customFormat="1" ht="15.75" x14ac:dyDescent="0.25">
      <c r="B28" s="10" t="s">
        <v>50</v>
      </c>
      <c r="C28" s="68"/>
      <c r="D28" s="10" t="e">
        <f>IF(D1="","",D29+D30)</f>
        <v>#REF!</v>
      </c>
      <c r="E28" s="10" t="e">
        <f t="shared" ref="E28:AA28" si="5">IF(E1="","",E29+E30)</f>
        <v>#REF!</v>
      </c>
      <c r="F28" s="10">
        <f t="shared" si="5"/>
        <v>0</v>
      </c>
      <c r="G28" s="10">
        <f t="shared" si="5"/>
        <v>0</v>
      </c>
      <c r="H28" s="10" t="str">
        <f t="shared" si="5"/>
        <v/>
      </c>
      <c r="I28" s="10">
        <f t="shared" si="5"/>
        <v>0</v>
      </c>
      <c r="J28" s="10">
        <f t="shared" si="5"/>
        <v>0</v>
      </c>
      <c r="K28" s="10" t="e">
        <f t="shared" si="5"/>
        <v>#REF!</v>
      </c>
      <c r="L28" s="10" t="e">
        <f t="shared" si="5"/>
        <v>#REF!</v>
      </c>
      <c r="M28" s="10" t="str">
        <f t="shared" si="5"/>
        <v/>
      </c>
      <c r="N28" s="10" t="str">
        <f t="shared" si="5"/>
        <v/>
      </c>
      <c r="O28" s="10" t="str">
        <f t="shared" si="5"/>
        <v/>
      </c>
      <c r="P28" s="10" t="str">
        <f t="shared" si="5"/>
        <v/>
      </c>
      <c r="Q28" s="10" t="str">
        <f t="shared" si="5"/>
        <v/>
      </c>
      <c r="R28" s="10" t="str">
        <f t="shared" si="5"/>
        <v/>
      </c>
      <c r="S28" s="10" t="str">
        <f t="shared" si="5"/>
        <v/>
      </c>
      <c r="T28" s="10" t="str">
        <f t="shared" si="5"/>
        <v/>
      </c>
      <c r="U28" s="10" t="str">
        <f t="shared" si="5"/>
        <v/>
      </c>
      <c r="V28" s="10" t="str">
        <f t="shared" si="5"/>
        <v/>
      </c>
      <c r="W28" s="10" t="str">
        <f t="shared" si="5"/>
        <v/>
      </c>
      <c r="X28" s="10" t="str">
        <f t="shared" si="5"/>
        <v/>
      </c>
      <c r="Y28" s="10" t="str">
        <f t="shared" si="5"/>
        <v/>
      </c>
      <c r="Z28" s="10" t="str">
        <f t="shared" si="5"/>
        <v/>
      </c>
      <c r="AA28" s="10" t="str">
        <f t="shared" si="5"/>
        <v/>
      </c>
    </row>
    <row r="29" spans="1:27" s="5" customFormat="1" ht="15.75" x14ac:dyDescent="0.25">
      <c r="A29" s="2"/>
      <c r="B29" s="2"/>
      <c r="C29" s="11" t="s">
        <v>143</v>
      </c>
    </row>
    <row r="30" spans="1:27" s="23" customFormat="1" ht="15.75" x14ac:dyDescent="0.25">
      <c r="A30" s="44"/>
      <c r="B30" s="44"/>
      <c r="C30" s="57" t="s">
        <v>144</v>
      </c>
    </row>
    <row r="31" spans="1:27" s="54" customFormat="1" ht="18.75" x14ac:dyDescent="0.3">
      <c r="A31" s="54" t="s">
        <v>51</v>
      </c>
      <c r="C31" s="58"/>
      <c r="D31" s="54" t="e">
        <f>IF(D1="","",D3+D6+D7+D8+D13+D16+D20+D25+D26+D27+D28)</f>
        <v>#REF!</v>
      </c>
      <c r="E31" s="54" t="e">
        <f t="shared" ref="E31:AA31" si="6">IF(E1="","",E3+E6+E7+E8+E13+E16+E20+E25+E26+E27+E28)</f>
        <v>#REF!</v>
      </c>
      <c r="F31" s="54">
        <f t="shared" si="6"/>
        <v>0</v>
      </c>
      <c r="G31" s="54">
        <f t="shared" si="6"/>
        <v>0</v>
      </c>
      <c r="H31" s="54" t="str">
        <f t="shared" si="6"/>
        <v/>
      </c>
      <c r="I31" s="54">
        <f t="shared" si="6"/>
        <v>0</v>
      </c>
      <c r="J31" s="54">
        <f t="shared" si="6"/>
        <v>0</v>
      </c>
      <c r="K31" s="54" t="e">
        <f t="shared" si="6"/>
        <v>#REF!</v>
      </c>
      <c r="L31" s="54" t="e">
        <f t="shared" si="6"/>
        <v>#REF!</v>
      </c>
      <c r="M31" s="54" t="str">
        <f t="shared" si="6"/>
        <v/>
      </c>
      <c r="N31" s="54" t="str">
        <f t="shared" si="6"/>
        <v/>
      </c>
      <c r="O31" s="54" t="str">
        <f t="shared" si="6"/>
        <v/>
      </c>
      <c r="P31" s="54" t="str">
        <f t="shared" si="6"/>
        <v/>
      </c>
      <c r="Q31" s="54" t="str">
        <f t="shared" si="6"/>
        <v/>
      </c>
      <c r="R31" s="54" t="str">
        <f t="shared" si="6"/>
        <v/>
      </c>
      <c r="S31" s="54" t="str">
        <f t="shared" si="6"/>
        <v/>
      </c>
      <c r="T31" s="54" t="str">
        <f t="shared" si="6"/>
        <v/>
      </c>
      <c r="U31" s="54" t="str">
        <f t="shared" si="6"/>
        <v/>
      </c>
      <c r="V31" s="54" t="str">
        <f t="shared" si="6"/>
        <v/>
      </c>
      <c r="W31" s="54" t="str">
        <f t="shared" si="6"/>
        <v/>
      </c>
      <c r="X31" s="54" t="str">
        <f t="shared" si="6"/>
        <v/>
      </c>
      <c r="Y31" s="54" t="str">
        <f t="shared" si="6"/>
        <v/>
      </c>
      <c r="Z31" s="54" t="str">
        <f t="shared" si="6"/>
        <v/>
      </c>
      <c r="AA31" s="54" t="str">
        <f t="shared" si="6"/>
        <v/>
      </c>
    </row>
    <row r="32" spans="1:27" s="10" customFormat="1" ht="15.75" x14ac:dyDescent="0.25">
      <c r="B32" s="10" t="s">
        <v>52</v>
      </c>
      <c r="C32" s="68"/>
      <c r="D32" s="10" t="e">
        <f>IF(D1="","",D33+D36)</f>
        <v>#REF!</v>
      </c>
      <c r="E32" s="10" t="e">
        <f t="shared" ref="E32:AA32" si="7">IF(E1="","",E33+E36)</f>
        <v>#REF!</v>
      </c>
      <c r="F32" s="10">
        <f t="shared" si="7"/>
        <v>0</v>
      </c>
      <c r="G32" s="10">
        <f t="shared" si="7"/>
        <v>0</v>
      </c>
      <c r="H32" s="10" t="str">
        <f t="shared" si="7"/>
        <v/>
      </c>
      <c r="I32" s="10">
        <f t="shared" si="7"/>
        <v>0</v>
      </c>
      <c r="J32" s="10">
        <f t="shared" si="7"/>
        <v>0</v>
      </c>
      <c r="K32" s="10" t="e">
        <f t="shared" si="7"/>
        <v>#REF!</v>
      </c>
      <c r="L32" s="10" t="e">
        <f t="shared" si="7"/>
        <v>#REF!</v>
      </c>
      <c r="M32" s="10" t="str">
        <f t="shared" si="7"/>
        <v/>
      </c>
      <c r="N32" s="10" t="str">
        <f t="shared" si="7"/>
        <v/>
      </c>
      <c r="O32" s="10" t="str">
        <f t="shared" si="7"/>
        <v/>
      </c>
      <c r="P32" s="10" t="str">
        <f t="shared" si="7"/>
        <v/>
      </c>
      <c r="Q32" s="10" t="str">
        <f t="shared" si="7"/>
        <v/>
      </c>
      <c r="R32" s="10" t="str">
        <f t="shared" si="7"/>
        <v/>
      </c>
      <c r="S32" s="10" t="str">
        <f t="shared" si="7"/>
        <v/>
      </c>
      <c r="T32" s="10" t="str">
        <f t="shared" si="7"/>
        <v/>
      </c>
      <c r="U32" s="10" t="str">
        <f t="shared" si="7"/>
        <v/>
      </c>
      <c r="V32" s="10" t="str">
        <f t="shared" si="7"/>
        <v/>
      </c>
      <c r="W32" s="10" t="str">
        <f t="shared" si="7"/>
        <v/>
      </c>
      <c r="X32" s="10" t="str">
        <f t="shared" si="7"/>
        <v/>
      </c>
      <c r="Y32" s="10" t="str">
        <f t="shared" si="7"/>
        <v/>
      </c>
      <c r="Z32" s="10" t="str">
        <f t="shared" si="7"/>
        <v/>
      </c>
      <c r="AA32" s="10" t="str">
        <f t="shared" si="7"/>
        <v/>
      </c>
    </row>
    <row r="33" spans="1:27" s="2" customFormat="1" ht="15.75" x14ac:dyDescent="0.25">
      <c r="C33" s="11" t="s">
        <v>151</v>
      </c>
      <c r="D33" s="2" t="e">
        <f>IF(D1="","",D34+D35)</f>
        <v>#REF!</v>
      </c>
      <c r="E33" s="2" t="e">
        <f t="shared" ref="E33:AA33" si="8">IF(E1="","",E34+E35)</f>
        <v>#REF!</v>
      </c>
      <c r="F33" s="2">
        <f t="shared" si="8"/>
        <v>0</v>
      </c>
      <c r="G33" s="2">
        <f t="shared" si="8"/>
        <v>0</v>
      </c>
      <c r="H33" s="2" t="str">
        <f t="shared" si="8"/>
        <v/>
      </c>
      <c r="I33" s="2">
        <f t="shared" si="8"/>
        <v>0</v>
      </c>
      <c r="J33" s="2">
        <f t="shared" si="8"/>
        <v>0</v>
      </c>
      <c r="K33" s="2" t="e">
        <f t="shared" si="8"/>
        <v>#REF!</v>
      </c>
      <c r="L33" s="2" t="e">
        <f t="shared" si="8"/>
        <v>#REF!</v>
      </c>
      <c r="M33" s="2" t="str">
        <f t="shared" si="8"/>
        <v/>
      </c>
      <c r="N33" s="2" t="str">
        <f t="shared" si="8"/>
        <v/>
      </c>
      <c r="O33" s="2" t="str">
        <f t="shared" si="8"/>
        <v/>
      </c>
      <c r="P33" s="2" t="str">
        <f t="shared" si="8"/>
        <v/>
      </c>
      <c r="Q33" s="2" t="str">
        <f t="shared" si="8"/>
        <v/>
      </c>
      <c r="R33" s="2" t="str">
        <f t="shared" si="8"/>
        <v/>
      </c>
      <c r="S33" s="2" t="str">
        <f t="shared" si="8"/>
        <v/>
      </c>
      <c r="T33" s="2" t="str">
        <f t="shared" si="8"/>
        <v/>
      </c>
      <c r="U33" s="2" t="str">
        <f t="shared" si="8"/>
        <v/>
      </c>
      <c r="V33" s="2" t="str">
        <f t="shared" si="8"/>
        <v/>
      </c>
      <c r="W33" s="2" t="str">
        <f t="shared" si="8"/>
        <v/>
      </c>
      <c r="X33" s="2" t="str">
        <f t="shared" si="8"/>
        <v/>
      </c>
      <c r="Y33" s="2" t="str">
        <f t="shared" si="8"/>
        <v/>
      </c>
      <c r="Z33" s="2" t="str">
        <f t="shared" si="8"/>
        <v/>
      </c>
      <c r="AA33" s="2" t="str">
        <f t="shared" si="8"/>
        <v/>
      </c>
    </row>
    <row r="34" spans="1:27" s="5" customFormat="1" ht="15.75" x14ac:dyDescent="0.25">
      <c r="A34" s="2"/>
      <c r="B34" s="2"/>
      <c r="C34" s="11" t="s">
        <v>153</v>
      </c>
    </row>
    <row r="35" spans="1:27" s="5" customFormat="1" ht="15.75" x14ac:dyDescent="0.25">
      <c r="A35" s="2"/>
      <c r="B35" s="2"/>
      <c r="C35" s="11" t="s">
        <v>154</v>
      </c>
    </row>
    <row r="36" spans="1:27" s="2" customFormat="1" ht="31.5" x14ac:dyDescent="0.25">
      <c r="C36" s="11" t="s">
        <v>152</v>
      </c>
      <c r="D36" s="2" t="e">
        <f>IF(D1="","",D37+D38)</f>
        <v>#REF!</v>
      </c>
      <c r="E36" s="2" t="e">
        <f t="shared" ref="E36:AA36" si="9">IF(E1="","",E37+E38)</f>
        <v>#REF!</v>
      </c>
      <c r="F36" s="2">
        <f t="shared" si="9"/>
        <v>0</v>
      </c>
      <c r="G36" s="2">
        <f t="shared" si="9"/>
        <v>0</v>
      </c>
      <c r="H36" s="2" t="str">
        <f t="shared" si="9"/>
        <v/>
      </c>
      <c r="I36" s="2">
        <f t="shared" si="9"/>
        <v>0</v>
      </c>
      <c r="J36" s="2">
        <f t="shared" si="9"/>
        <v>0</v>
      </c>
      <c r="K36" s="2" t="e">
        <f t="shared" si="9"/>
        <v>#REF!</v>
      </c>
      <c r="L36" s="2" t="e">
        <f t="shared" si="9"/>
        <v>#REF!</v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9"/>
        <v/>
      </c>
      <c r="Y36" s="2" t="str">
        <f t="shared" si="9"/>
        <v/>
      </c>
      <c r="Z36" s="2" t="str">
        <f t="shared" si="9"/>
        <v/>
      </c>
      <c r="AA36" s="2" t="str">
        <f t="shared" si="9"/>
        <v/>
      </c>
    </row>
    <row r="37" spans="1:27" s="5" customFormat="1" ht="15.75" x14ac:dyDescent="0.25">
      <c r="A37" s="2"/>
      <c r="B37" s="2"/>
      <c r="C37" s="11" t="s">
        <v>155</v>
      </c>
    </row>
    <row r="38" spans="1:27" s="5" customFormat="1" ht="15.75" x14ac:dyDescent="0.25">
      <c r="A38" s="2"/>
      <c r="B38" s="2"/>
      <c r="C38" s="11" t="s">
        <v>156</v>
      </c>
    </row>
    <row r="39" spans="1:27" s="10" customFormat="1" ht="15.75" x14ac:dyDescent="0.25">
      <c r="B39" s="10" t="s">
        <v>53</v>
      </c>
      <c r="C39" s="68"/>
      <c r="D39" s="10" t="e">
        <f>IF(D1="","",D40+D41)</f>
        <v>#REF!</v>
      </c>
      <c r="E39" s="10" t="e">
        <f t="shared" ref="E39:AA39" si="10">IF(E1="","",E40+E41)</f>
        <v>#REF!</v>
      </c>
      <c r="F39" s="10">
        <f t="shared" si="10"/>
        <v>0</v>
      </c>
      <c r="G39" s="10">
        <f t="shared" si="10"/>
        <v>0</v>
      </c>
      <c r="H39" s="10" t="str">
        <f t="shared" si="10"/>
        <v/>
      </c>
      <c r="I39" s="10">
        <f t="shared" si="10"/>
        <v>0</v>
      </c>
      <c r="J39" s="10">
        <f t="shared" si="10"/>
        <v>0</v>
      </c>
      <c r="K39" s="10" t="e">
        <f t="shared" si="10"/>
        <v>#REF!</v>
      </c>
      <c r="L39" s="10" t="e">
        <f t="shared" si="10"/>
        <v>#REF!</v>
      </c>
      <c r="M39" s="10" t="str">
        <f t="shared" si="10"/>
        <v/>
      </c>
      <c r="N39" s="10" t="str">
        <f t="shared" si="10"/>
        <v/>
      </c>
      <c r="O39" s="10" t="str">
        <f t="shared" si="10"/>
        <v/>
      </c>
      <c r="P39" s="10" t="str">
        <f t="shared" si="10"/>
        <v/>
      </c>
      <c r="Q39" s="10" t="str">
        <f t="shared" si="10"/>
        <v/>
      </c>
      <c r="R39" s="10" t="str">
        <f t="shared" si="10"/>
        <v/>
      </c>
      <c r="S39" s="10" t="str">
        <f t="shared" si="10"/>
        <v/>
      </c>
      <c r="T39" s="10" t="str">
        <f t="shared" si="10"/>
        <v/>
      </c>
      <c r="U39" s="10" t="str">
        <f t="shared" si="10"/>
        <v/>
      </c>
      <c r="V39" s="10" t="str">
        <f t="shared" si="10"/>
        <v/>
      </c>
      <c r="W39" s="10" t="str">
        <f t="shared" si="10"/>
        <v/>
      </c>
      <c r="X39" s="10" t="str">
        <f t="shared" si="10"/>
        <v/>
      </c>
      <c r="Y39" s="10" t="str">
        <f t="shared" si="10"/>
        <v/>
      </c>
      <c r="Z39" s="10" t="str">
        <f t="shared" si="10"/>
        <v/>
      </c>
      <c r="AA39" s="10" t="str">
        <f t="shared" si="10"/>
        <v/>
      </c>
    </row>
    <row r="40" spans="1:27" s="5" customFormat="1" ht="15.75" x14ac:dyDescent="0.25">
      <c r="A40" s="2"/>
      <c r="B40" s="2"/>
      <c r="C40" s="11" t="s">
        <v>145</v>
      </c>
    </row>
    <row r="41" spans="1:27" s="5" customFormat="1" ht="15.75" x14ac:dyDescent="0.25">
      <c r="A41" s="2"/>
      <c r="B41" s="2"/>
      <c r="C41" s="11" t="s">
        <v>146</v>
      </c>
    </row>
    <row r="42" spans="1:27" s="10" customFormat="1" ht="15.75" x14ac:dyDescent="0.25">
      <c r="B42" s="10" t="s">
        <v>54</v>
      </c>
      <c r="C42" s="68"/>
      <c r="D42" s="10" t="e">
        <f>IF(D1="","",D43+D44)</f>
        <v>#REF!</v>
      </c>
      <c r="E42" s="10" t="e">
        <f t="shared" ref="E42:AA42" si="11">IF(E1="","",E43+E44)</f>
        <v>#REF!</v>
      </c>
      <c r="F42" s="10">
        <f t="shared" si="11"/>
        <v>0</v>
      </c>
      <c r="G42" s="10">
        <f t="shared" si="11"/>
        <v>0</v>
      </c>
      <c r="H42" s="10" t="str">
        <f t="shared" si="11"/>
        <v/>
      </c>
      <c r="I42" s="10">
        <f t="shared" si="11"/>
        <v>0</v>
      </c>
      <c r="J42" s="10">
        <f t="shared" si="11"/>
        <v>0</v>
      </c>
      <c r="K42" s="10" t="e">
        <f t="shared" si="11"/>
        <v>#REF!</v>
      </c>
      <c r="L42" s="10" t="e">
        <f t="shared" si="11"/>
        <v>#REF!</v>
      </c>
      <c r="M42" s="10" t="str">
        <f t="shared" si="11"/>
        <v/>
      </c>
      <c r="N42" s="10" t="str">
        <f t="shared" si="11"/>
        <v/>
      </c>
      <c r="O42" s="10" t="str">
        <f t="shared" si="11"/>
        <v/>
      </c>
      <c r="P42" s="10" t="str">
        <f t="shared" si="11"/>
        <v/>
      </c>
      <c r="Q42" s="10" t="str">
        <f t="shared" si="11"/>
        <v/>
      </c>
      <c r="R42" s="10" t="str">
        <f t="shared" si="11"/>
        <v/>
      </c>
      <c r="S42" s="10" t="str">
        <f t="shared" si="11"/>
        <v/>
      </c>
      <c r="T42" s="10" t="str">
        <f t="shared" si="11"/>
        <v/>
      </c>
      <c r="U42" s="10" t="str">
        <f t="shared" si="11"/>
        <v/>
      </c>
      <c r="V42" s="10" t="str">
        <f t="shared" si="11"/>
        <v/>
      </c>
      <c r="W42" s="10" t="str">
        <f t="shared" si="11"/>
        <v/>
      </c>
      <c r="X42" s="10" t="str">
        <f t="shared" si="11"/>
        <v/>
      </c>
      <c r="Y42" s="10" t="str">
        <f t="shared" si="11"/>
        <v/>
      </c>
      <c r="Z42" s="10" t="str">
        <f t="shared" si="11"/>
        <v/>
      </c>
      <c r="AA42" s="10" t="str">
        <f t="shared" si="11"/>
        <v/>
      </c>
    </row>
    <row r="43" spans="1:27" s="5" customFormat="1" ht="15.75" x14ac:dyDescent="0.25">
      <c r="A43" s="2"/>
      <c r="B43" s="2"/>
      <c r="C43" s="11" t="s">
        <v>147</v>
      </c>
    </row>
    <row r="44" spans="1:27" s="5" customFormat="1" ht="31.5" x14ac:dyDescent="0.25">
      <c r="A44" s="2"/>
      <c r="B44" s="2"/>
      <c r="C44" s="11" t="s">
        <v>148</v>
      </c>
    </row>
    <row r="45" spans="1:27" s="12" customFormat="1" ht="15.75" x14ac:dyDescent="0.25">
      <c r="A45" s="10"/>
      <c r="B45" s="10" t="s">
        <v>55</v>
      </c>
      <c r="C45" s="68"/>
    </row>
    <row r="46" spans="1:27" s="10" customFormat="1" ht="33" customHeight="1" x14ac:dyDescent="0.25">
      <c r="B46" s="105" t="s">
        <v>56</v>
      </c>
      <c r="C46" s="105"/>
      <c r="D46" s="10" t="e">
        <f>IF(D1="","",D47+D48)</f>
        <v>#REF!</v>
      </c>
      <c r="E46" s="10" t="e">
        <f t="shared" ref="E46:AA46" si="12">IF(E1="","",E47+E48)</f>
        <v>#REF!</v>
      </c>
      <c r="F46" s="10">
        <f t="shared" si="12"/>
        <v>0</v>
      </c>
      <c r="G46" s="10">
        <f t="shared" si="12"/>
        <v>0</v>
      </c>
      <c r="H46" s="10" t="str">
        <f t="shared" si="12"/>
        <v/>
      </c>
      <c r="I46" s="10">
        <f t="shared" si="12"/>
        <v>0</v>
      </c>
      <c r="J46" s="10">
        <f t="shared" si="12"/>
        <v>0</v>
      </c>
      <c r="K46" s="10" t="e">
        <f t="shared" si="12"/>
        <v>#REF!</v>
      </c>
      <c r="L46" s="10" t="e">
        <f t="shared" si="12"/>
        <v>#REF!</v>
      </c>
      <c r="M46" s="10" t="str">
        <f t="shared" si="12"/>
        <v/>
      </c>
      <c r="N46" s="10" t="str">
        <f t="shared" si="12"/>
        <v/>
      </c>
      <c r="O46" s="10" t="str">
        <f t="shared" si="12"/>
        <v/>
      </c>
      <c r="P46" s="10" t="str">
        <f t="shared" si="12"/>
        <v/>
      </c>
      <c r="Q46" s="10" t="str">
        <f t="shared" si="12"/>
        <v/>
      </c>
      <c r="R46" s="10" t="str">
        <f t="shared" si="12"/>
        <v/>
      </c>
      <c r="S46" s="10" t="str">
        <f t="shared" si="12"/>
        <v/>
      </c>
      <c r="T46" s="10" t="str">
        <f t="shared" si="12"/>
        <v/>
      </c>
      <c r="U46" s="10" t="str">
        <f t="shared" si="12"/>
        <v/>
      </c>
      <c r="V46" s="10" t="str">
        <f t="shared" si="12"/>
        <v/>
      </c>
      <c r="W46" s="10" t="str">
        <f t="shared" si="12"/>
        <v/>
      </c>
      <c r="X46" s="10" t="str">
        <f t="shared" si="12"/>
        <v/>
      </c>
      <c r="Y46" s="10" t="str">
        <f t="shared" si="12"/>
        <v/>
      </c>
      <c r="Z46" s="10" t="str">
        <f t="shared" si="12"/>
        <v/>
      </c>
      <c r="AA46" s="10" t="str">
        <f t="shared" si="12"/>
        <v/>
      </c>
    </row>
    <row r="47" spans="1:27" s="5" customFormat="1" ht="15.75" x14ac:dyDescent="0.25">
      <c r="A47" s="2"/>
      <c r="B47" s="2"/>
      <c r="C47" s="11" t="s">
        <v>149</v>
      </c>
    </row>
    <row r="48" spans="1:27" s="23" customFormat="1" ht="15.75" x14ac:dyDescent="0.25">
      <c r="A48" s="44"/>
      <c r="B48" s="44"/>
      <c r="C48" s="57" t="s">
        <v>150</v>
      </c>
    </row>
    <row r="49" spans="1:27" s="53" customFormat="1" ht="18.75" x14ac:dyDescent="0.3">
      <c r="A49" s="53" t="s">
        <v>57</v>
      </c>
      <c r="C49" s="59"/>
      <c r="D49" s="53" t="e">
        <f>IF(D1="","",D32+D39+D42+D45+D46)</f>
        <v>#REF!</v>
      </c>
      <c r="E49" s="53" t="e">
        <f t="shared" ref="E49:AA49" si="13">IF(E1="","",E32+E39+E42+E45+E46)</f>
        <v>#REF!</v>
      </c>
      <c r="F49" s="53">
        <f t="shared" si="13"/>
        <v>0</v>
      </c>
      <c r="G49" s="53">
        <f t="shared" si="13"/>
        <v>0</v>
      </c>
      <c r="H49" s="53" t="str">
        <f t="shared" si="13"/>
        <v/>
      </c>
      <c r="I49" s="53">
        <f t="shared" si="13"/>
        <v>0</v>
      </c>
      <c r="J49" s="53">
        <f t="shared" si="13"/>
        <v>0</v>
      </c>
      <c r="K49" s="53" t="e">
        <f t="shared" si="13"/>
        <v>#REF!</v>
      </c>
      <c r="L49" s="53" t="e">
        <f t="shared" si="13"/>
        <v>#REF!</v>
      </c>
      <c r="M49" s="53" t="str">
        <f t="shared" si="13"/>
        <v/>
      </c>
      <c r="N49" s="53" t="str">
        <f t="shared" si="13"/>
        <v/>
      </c>
      <c r="O49" s="53" t="str">
        <f t="shared" si="13"/>
        <v/>
      </c>
      <c r="P49" s="53" t="str">
        <f t="shared" si="13"/>
        <v/>
      </c>
      <c r="Q49" s="53" t="str">
        <f t="shared" si="13"/>
        <v/>
      </c>
      <c r="R49" s="53" t="str">
        <f t="shared" si="13"/>
        <v/>
      </c>
      <c r="S49" s="53" t="str">
        <f t="shared" si="13"/>
        <v/>
      </c>
      <c r="T49" s="53" t="str">
        <f t="shared" si="13"/>
        <v/>
      </c>
      <c r="U49" s="53" t="str">
        <f t="shared" si="13"/>
        <v/>
      </c>
      <c r="V49" s="53" t="str">
        <f t="shared" si="13"/>
        <v/>
      </c>
      <c r="W49" s="53" t="str">
        <f t="shared" si="13"/>
        <v/>
      </c>
      <c r="X49" s="53" t="str">
        <f t="shared" si="13"/>
        <v/>
      </c>
      <c r="Y49" s="53" t="str">
        <f t="shared" si="13"/>
        <v/>
      </c>
      <c r="Z49" s="53" t="str">
        <f t="shared" si="13"/>
        <v/>
      </c>
      <c r="AA49" s="53" t="str">
        <f t="shared" si="13"/>
        <v/>
      </c>
    </row>
    <row r="50" spans="1:27" s="54" customFormat="1" ht="18.75" x14ac:dyDescent="0.3">
      <c r="A50" s="54" t="s">
        <v>58</v>
      </c>
      <c r="C50" s="58"/>
      <c r="D50" s="54" t="e">
        <f>IF(D1="","",D31+D49)</f>
        <v>#REF!</v>
      </c>
      <c r="E50" s="54" t="e">
        <f t="shared" ref="E50:AA50" si="14">IF(E1="","",E31+E49)</f>
        <v>#REF!</v>
      </c>
      <c r="F50" s="54">
        <f t="shared" si="14"/>
        <v>0</v>
      </c>
      <c r="G50" s="54">
        <f t="shared" si="14"/>
        <v>0</v>
      </c>
      <c r="H50" s="54" t="str">
        <f t="shared" si="14"/>
        <v/>
      </c>
      <c r="I50" s="54">
        <f t="shared" si="14"/>
        <v>0</v>
      </c>
      <c r="J50" s="54">
        <f t="shared" si="14"/>
        <v>0</v>
      </c>
      <c r="K50" s="54" t="e">
        <f t="shared" si="14"/>
        <v>#REF!</v>
      </c>
      <c r="L50" s="54" t="e">
        <f t="shared" si="14"/>
        <v>#REF!</v>
      </c>
      <c r="M50" s="54" t="str">
        <f t="shared" si="14"/>
        <v/>
      </c>
      <c r="N50" s="54" t="str">
        <f t="shared" si="14"/>
        <v/>
      </c>
      <c r="O50" s="54" t="str">
        <f t="shared" si="14"/>
        <v/>
      </c>
      <c r="P50" s="54" t="str">
        <f t="shared" si="14"/>
        <v/>
      </c>
      <c r="Q50" s="54" t="str">
        <f t="shared" si="14"/>
        <v/>
      </c>
      <c r="R50" s="54" t="str">
        <f t="shared" si="14"/>
        <v/>
      </c>
      <c r="S50" s="54" t="str">
        <f t="shared" si="14"/>
        <v/>
      </c>
      <c r="T50" s="54" t="str">
        <f t="shared" si="14"/>
        <v/>
      </c>
      <c r="U50" s="54" t="str">
        <f t="shared" si="14"/>
        <v/>
      </c>
      <c r="V50" s="54" t="str">
        <f t="shared" si="14"/>
        <v/>
      </c>
      <c r="W50" s="54" t="str">
        <f t="shared" si="14"/>
        <v/>
      </c>
      <c r="X50" s="54" t="str">
        <f t="shared" si="14"/>
        <v/>
      </c>
      <c r="Y50" s="54" t="str">
        <f t="shared" si="14"/>
        <v/>
      </c>
      <c r="Z50" s="54" t="str">
        <f t="shared" si="14"/>
        <v/>
      </c>
      <c r="AA50" s="54" t="str">
        <f t="shared" si="14"/>
        <v/>
      </c>
    </row>
    <row r="51" spans="1:27" s="72" customFormat="1" ht="15.75" x14ac:dyDescent="0.25">
      <c r="A51" s="70"/>
      <c r="B51" s="70" t="s">
        <v>59</v>
      </c>
      <c r="C51" s="71"/>
    </row>
    <row r="52" spans="1:27" s="53" customFormat="1" ht="36.75" customHeight="1" x14ac:dyDescent="0.3">
      <c r="A52" s="106" t="s">
        <v>60</v>
      </c>
      <c r="B52" s="106"/>
      <c r="C52" s="106"/>
      <c r="D52" s="53" t="e">
        <f>IF(D1="","",D50+D51)</f>
        <v>#REF!</v>
      </c>
      <c r="E52" s="53" t="e">
        <f t="shared" ref="E52:AA52" si="15">IF(E1="","",E50+E51)</f>
        <v>#REF!</v>
      </c>
      <c r="F52" s="53">
        <f t="shared" si="15"/>
        <v>0</v>
      </c>
      <c r="G52" s="53">
        <f t="shared" si="15"/>
        <v>0</v>
      </c>
      <c r="H52" s="53" t="str">
        <f t="shared" si="15"/>
        <v/>
      </c>
      <c r="I52" s="53">
        <f t="shared" si="15"/>
        <v>0</v>
      </c>
      <c r="J52" s="53">
        <f t="shared" si="15"/>
        <v>0</v>
      </c>
      <c r="K52" s="53" t="e">
        <f t="shared" si="15"/>
        <v>#REF!</v>
      </c>
      <c r="L52" s="53" t="e">
        <f t="shared" si="15"/>
        <v>#REF!</v>
      </c>
      <c r="M52" s="53" t="str">
        <f t="shared" si="15"/>
        <v/>
      </c>
      <c r="N52" s="53" t="str">
        <f t="shared" si="15"/>
        <v/>
      </c>
      <c r="O52" s="53" t="str">
        <f t="shared" si="15"/>
        <v/>
      </c>
      <c r="P52" s="53" t="str">
        <f t="shared" si="15"/>
        <v/>
      </c>
      <c r="Q52" s="53" t="str">
        <f t="shared" si="15"/>
        <v/>
      </c>
      <c r="R52" s="53" t="str">
        <f t="shared" si="15"/>
        <v/>
      </c>
      <c r="S52" s="53" t="str">
        <f t="shared" si="15"/>
        <v/>
      </c>
      <c r="T52" s="53" t="str">
        <f t="shared" si="15"/>
        <v/>
      </c>
      <c r="U52" s="53" t="str">
        <f t="shared" si="15"/>
        <v/>
      </c>
      <c r="V52" s="53" t="str">
        <f t="shared" si="15"/>
        <v/>
      </c>
      <c r="W52" s="53" t="str">
        <f t="shared" si="15"/>
        <v/>
      </c>
      <c r="X52" s="53" t="str">
        <f t="shared" si="15"/>
        <v/>
      </c>
      <c r="Y52" s="53" t="str">
        <f t="shared" si="15"/>
        <v/>
      </c>
      <c r="Z52" s="53" t="str">
        <f t="shared" si="15"/>
        <v/>
      </c>
      <c r="AA52" s="53" t="str">
        <f t="shared" si="15"/>
        <v/>
      </c>
    </row>
    <row r="53" spans="1:27" s="53" customFormat="1" ht="18.75" x14ac:dyDescent="0.3">
      <c r="A53" s="53" t="s">
        <v>61</v>
      </c>
      <c r="C53" s="59"/>
    </row>
    <row r="54" spans="1:27" s="72" customFormat="1" ht="30.75" customHeight="1" x14ac:dyDescent="0.25">
      <c r="A54" s="70"/>
      <c r="B54" s="107" t="s">
        <v>62</v>
      </c>
      <c r="C54" s="107"/>
    </row>
    <row r="55" spans="1:27" s="26" customFormat="1" ht="19.5" thickBot="1" x14ac:dyDescent="0.35">
      <c r="A55" s="26" t="s">
        <v>63</v>
      </c>
      <c r="C55" s="55"/>
      <c r="D55" s="26" t="e">
        <f>IF(D1="","",D52+D54)</f>
        <v>#REF!</v>
      </c>
      <c r="E55" s="26" t="e">
        <f t="shared" ref="E55:AA55" si="16">IF(E1="","",E52+E54)</f>
        <v>#REF!</v>
      </c>
      <c r="F55" s="26">
        <f t="shared" si="16"/>
        <v>0</v>
      </c>
      <c r="G55" s="26">
        <f t="shared" si="16"/>
        <v>0</v>
      </c>
      <c r="H55" s="26" t="str">
        <f t="shared" si="16"/>
        <v/>
      </c>
      <c r="I55" s="26">
        <f t="shared" si="16"/>
        <v>0</v>
      </c>
      <c r="J55" s="26">
        <f t="shared" si="16"/>
        <v>0</v>
      </c>
      <c r="K55" s="26" t="e">
        <f t="shared" si="16"/>
        <v>#REF!</v>
      </c>
      <c r="L55" s="26" t="e">
        <f t="shared" si="16"/>
        <v>#REF!</v>
      </c>
      <c r="M55" s="26" t="str">
        <f t="shared" si="16"/>
        <v/>
      </c>
      <c r="N55" s="26" t="str">
        <f t="shared" si="16"/>
        <v/>
      </c>
      <c r="O55" s="26" t="str">
        <f t="shared" si="16"/>
        <v/>
      </c>
      <c r="P55" s="26" t="str">
        <f t="shared" si="16"/>
        <v/>
      </c>
      <c r="Q55" s="26" t="str">
        <f t="shared" si="16"/>
        <v/>
      </c>
      <c r="R55" s="26" t="str">
        <f t="shared" si="16"/>
        <v/>
      </c>
      <c r="S55" s="26" t="str">
        <f t="shared" si="16"/>
        <v/>
      </c>
      <c r="T55" s="26" t="str">
        <f t="shared" si="16"/>
        <v/>
      </c>
      <c r="U55" s="26" t="str">
        <f t="shared" si="16"/>
        <v/>
      </c>
      <c r="V55" s="26" t="str">
        <f t="shared" si="16"/>
        <v/>
      </c>
      <c r="W55" s="26" t="str">
        <f t="shared" si="16"/>
        <v/>
      </c>
      <c r="X55" s="26" t="str">
        <f t="shared" si="16"/>
        <v/>
      </c>
      <c r="Y55" s="26" t="str">
        <f t="shared" si="16"/>
        <v/>
      </c>
      <c r="Z55" s="26" t="str">
        <f t="shared" si="16"/>
        <v/>
      </c>
      <c r="AA55" s="26" t="str">
        <f t="shared" si="16"/>
        <v/>
      </c>
    </row>
    <row r="56" spans="1:27" ht="15.75" thickTop="1" x14ac:dyDescent="0.25"/>
  </sheetData>
  <sheetProtection password="E4C7" sheet="1" objects="1" scenarios="1"/>
  <mergeCells count="5">
    <mergeCell ref="A2:C2"/>
    <mergeCell ref="B6:C6"/>
    <mergeCell ref="B46:C46"/>
    <mergeCell ref="A52:C52"/>
    <mergeCell ref="B54:C5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26"/>
  <sheetViews>
    <sheetView workbookViewId="0">
      <selection activeCell="B2" sqref="B2"/>
    </sheetView>
  </sheetViews>
  <sheetFormatPr baseColWidth="10" defaultRowHeight="15" x14ac:dyDescent="0.25"/>
  <sheetData>
    <row r="2" spans="2:14" ht="26.25" x14ac:dyDescent="0.4">
      <c r="B2" s="96" t="s">
        <v>157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 ht="15.75" thickBot="1" x14ac:dyDescent="0.3">
      <c r="B4" s="94" t="s">
        <v>158</v>
      </c>
      <c r="C4" s="94"/>
      <c r="D4" s="94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2:14" x14ac:dyDescent="0.25">
      <c r="B5" s="91" t="s">
        <v>159</v>
      </c>
      <c r="C5" s="92" t="s">
        <v>160</v>
      </c>
      <c r="D5" s="93" t="s">
        <v>159</v>
      </c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2:14" x14ac:dyDescent="0.25">
      <c r="B6" s="108"/>
      <c r="C6" s="108"/>
      <c r="D6" s="108"/>
      <c r="E6" s="90"/>
      <c r="F6" s="90"/>
      <c r="G6" s="90"/>
      <c r="H6" s="90"/>
      <c r="I6" s="90"/>
      <c r="J6" s="90"/>
      <c r="K6" s="90"/>
      <c r="L6" s="90"/>
      <c r="M6" s="90"/>
      <c r="N6" s="90"/>
    </row>
    <row r="28" spans="2:4" ht="15.75" thickBot="1" x14ac:dyDescent="0.3">
      <c r="B28" s="94" t="s">
        <v>161</v>
      </c>
      <c r="C28" s="94"/>
      <c r="D28" s="94"/>
    </row>
    <row r="29" spans="2:4" x14ac:dyDescent="0.25">
      <c r="B29" s="91" t="s">
        <v>159</v>
      </c>
      <c r="C29" s="92" t="s">
        <v>160</v>
      </c>
      <c r="D29" s="93" t="s">
        <v>159</v>
      </c>
    </row>
    <row r="30" spans="2:4" x14ac:dyDescent="0.25">
      <c r="B30" s="108"/>
      <c r="C30" s="108"/>
      <c r="D30" s="108"/>
    </row>
    <row r="51" spans="2:4" x14ac:dyDescent="0.25">
      <c r="B51" s="95" t="s">
        <v>162</v>
      </c>
      <c r="C51" s="95"/>
      <c r="D51" s="95"/>
    </row>
    <row r="52" spans="2:4" ht="15.75" thickBot="1" x14ac:dyDescent="0.3">
      <c r="B52" s="94" t="s">
        <v>163</v>
      </c>
      <c r="C52" s="94"/>
      <c r="D52" s="94"/>
    </row>
    <row r="53" spans="2:4" x14ac:dyDescent="0.25">
      <c r="B53" s="91" t="s">
        <v>159</v>
      </c>
      <c r="C53" s="92" t="s">
        <v>160</v>
      </c>
      <c r="D53" s="93" t="s">
        <v>159</v>
      </c>
    </row>
    <row r="54" spans="2:4" x14ac:dyDescent="0.25">
      <c r="B54" s="108"/>
      <c r="C54" s="108"/>
      <c r="D54" s="108"/>
    </row>
    <row r="75" spans="2:4" x14ac:dyDescent="0.25">
      <c r="B75" s="95" t="s">
        <v>164</v>
      </c>
      <c r="C75" s="95"/>
      <c r="D75" s="95"/>
    </row>
    <row r="76" spans="2:4" ht="15.75" thickBot="1" x14ac:dyDescent="0.3">
      <c r="B76" s="94" t="s">
        <v>163</v>
      </c>
      <c r="C76" s="94"/>
      <c r="D76" s="94"/>
    </row>
    <row r="77" spans="2:4" x14ac:dyDescent="0.25">
      <c r="B77" s="91" t="s">
        <v>159</v>
      </c>
      <c r="C77" s="92" t="s">
        <v>160</v>
      </c>
      <c r="D77" s="93" t="s">
        <v>159</v>
      </c>
    </row>
    <row r="78" spans="2:4" x14ac:dyDescent="0.25">
      <c r="B78" s="108"/>
      <c r="C78" s="108"/>
      <c r="D78" s="108"/>
    </row>
    <row r="100" spans="2:4" ht="15.75" thickBot="1" x14ac:dyDescent="0.3">
      <c r="B100" s="94" t="s">
        <v>165</v>
      </c>
      <c r="C100" s="94"/>
      <c r="D100" s="94"/>
    </row>
    <row r="101" spans="2:4" x14ac:dyDescent="0.25">
      <c r="B101" s="91" t="s">
        <v>159</v>
      </c>
      <c r="C101" s="92" t="s">
        <v>160</v>
      </c>
      <c r="D101" s="93" t="s">
        <v>159</v>
      </c>
    </row>
    <row r="102" spans="2:4" x14ac:dyDescent="0.25">
      <c r="B102" s="108"/>
      <c r="C102" s="108"/>
      <c r="D102" s="108"/>
    </row>
    <row r="124" spans="2:4" ht="15.75" thickBot="1" x14ac:dyDescent="0.3">
      <c r="B124" s="94" t="s">
        <v>166</v>
      </c>
      <c r="C124" s="94"/>
      <c r="D124" s="94"/>
    </row>
    <row r="125" spans="2:4" x14ac:dyDescent="0.25">
      <c r="B125" s="91" t="s">
        <v>159</v>
      </c>
      <c r="C125" s="92" t="s">
        <v>160</v>
      </c>
      <c r="D125" s="93" t="s">
        <v>159</v>
      </c>
    </row>
    <row r="126" spans="2:4" x14ac:dyDescent="0.25">
      <c r="B126" s="108"/>
      <c r="C126" s="108"/>
      <c r="D126" s="108"/>
    </row>
  </sheetData>
  <mergeCells count="6">
    <mergeCell ref="B54:D54"/>
    <mergeCell ref="B78:D78"/>
    <mergeCell ref="B102:D102"/>
    <mergeCell ref="B126:D126"/>
    <mergeCell ref="B6:D6"/>
    <mergeCell ref="B30:D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149"/>
  <sheetViews>
    <sheetView workbookViewId="0">
      <selection activeCell="B147" sqref="B147:J148"/>
    </sheetView>
  </sheetViews>
  <sheetFormatPr baseColWidth="10" defaultRowHeight="15" x14ac:dyDescent="0.25"/>
  <sheetData>
    <row r="2" spans="2:15" ht="26.25" x14ac:dyDescent="0.4">
      <c r="B2" s="96" t="s">
        <v>167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4" spans="2:15" ht="15.75" thickBot="1" x14ac:dyDescent="0.3">
      <c r="B4" s="101" t="s">
        <v>158</v>
      </c>
      <c r="C4" s="101"/>
      <c r="D4" s="101"/>
      <c r="E4" s="90"/>
      <c r="F4" s="90"/>
      <c r="G4" s="90"/>
      <c r="H4" s="90"/>
      <c r="I4" s="90"/>
      <c r="J4" s="90"/>
    </row>
    <row r="5" spans="2:15" x14ac:dyDescent="0.25">
      <c r="B5" s="98" t="s">
        <v>159</v>
      </c>
      <c r="C5" s="99" t="s">
        <v>160</v>
      </c>
      <c r="D5" s="100" t="s">
        <v>159</v>
      </c>
      <c r="E5" s="90"/>
      <c r="F5" s="90"/>
      <c r="G5" s="90"/>
      <c r="H5" s="90"/>
      <c r="I5" s="90"/>
      <c r="J5" s="90"/>
    </row>
    <row r="6" spans="2:15" x14ac:dyDescent="0.25">
      <c r="B6" s="108"/>
      <c r="C6" s="108"/>
      <c r="D6" s="108"/>
    </row>
    <row r="27" spans="2:10" x14ac:dyDescent="0.25">
      <c r="B27" s="102" t="s">
        <v>168</v>
      </c>
      <c r="C27" s="102"/>
      <c r="D27" s="102"/>
      <c r="E27" s="90"/>
      <c r="F27" s="90"/>
      <c r="G27" s="90"/>
      <c r="H27" s="90"/>
      <c r="I27" s="90"/>
      <c r="J27" s="90"/>
    </row>
    <row r="28" spans="2:10" ht="15.75" thickBot="1" x14ac:dyDescent="0.3">
      <c r="B28" s="101" t="s">
        <v>163</v>
      </c>
      <c r="C28" s="101"/>
      <c r="D28" s="101"/>
      <c r="E28" s="90"/>
      <c r="F28" s="90"/>
      <c r="G28" s="90"/>
      <c r="H28" s="90"/>
      <c r="I28" s="90"/>
      <c r="J28" s="90"/>
    </row>
    <row r="29" spans="2:10" x14ac:dyDescent="0.25">
      <c r="B29" s="98" t="s">
        <v>159</v>
      </c>
      <c r="C29" s="99" t="s">
        <v>160</v>
      </c>
      <c r="D29" s="100" t="s">
        <v>159</v>
      </c>
      <c r="E29" s="90"/>
      <c r="F29" s="90"/>
      <c r="G29" s="90"/>
      <c r="H29" s="90"/>
      <c r="I29" s="90"/>
      <c r="J29" s="90"/>
    </row>
    <row r="30" spans="2:10" x14ac:dyDescent="0.25">
      <c r="B30" s="108"/>
      <c r="C30" s="108"/>
      <c r="D30" s="108"/>
    </row>
    <row r="51" spans="2:10" ht="15.75" thickBot="1" x14ac:dyDescent="0.3">
      <c r="B51" s="101" t="s">
        <v>161</v>
      </c>
      <c r="C51" s="101"/>
      <c r="D51" s="101"/>
      <c r="E51" s="90"/>
      <c r="F51" s="90"/>
      <c r="G51" s="90"/>
      <c r="H51" s="90"/>
      <c r="I51" s="90"/>
      <c r="J51" s="90"/>
    </row>
    <row r="52" spans="2:10" x14ac:dyDescent="0.25">
      <c r="B52" s="98" t="s">
        <v>159</v>
      </c>
      <c r="C52" s="99" t="s">
        <v>160</v>
      </c>
      <c r="D52" s="100" t="s">
        <v>159</v>
      </c>
      <c r="E52" s="90"/>
      <c r="F52" s="90"/>
      <c r="G52" s="90"/>
      <c r="H52" s="90"/>
      <c r="I52" s="90"/>
      <c r="J52" s="90"/>
    </row>
    <row r="53" spans="2:10" x14ac:dyDescent="0.25">
      <c r="B53" s="108"/>
      <c r="C53" s="108"/>
      <c r="D53" s="108"/>
    </row>
    <row r="74" spans="2:10" x14ac:dyDescent="0.25">
      <c r="B74" s="102" t="s">
        <v>162</v>
      </c>
      <c r="C74" s="102"/>
      <c r="D74" s="102"/>
      <c r="E74" s="90"/>
      <c r="F74" s="90"/>
      <c r="G74" s="90"/>
      <c r="H74" s="90"/>
      <c r="I74" s="90"/>
      <c r="J74" s="90"/>
    </row>
    <row r="75" spans="2:10" ht="15.75" thickBot="1" x14ac:dyDescent="0.3">
      <c r="B75" s="101" t="s">
        <v>163</v>
      </c>
      <c r="C75" s="101"/>
      <c r="D75" s="101"/>
      <c r="E75" s="90"/>
      <c r="F75" s="90"/>
      <c r="G75" s="90"/>
      <c r="H75" s="90"/>
      <c r="I75" s="90"/>
      <c r="J75" s="90"/>
    </row>
    <row r="76" spans="2:10" x14ac:dyDescent="0.25">
      <c r="B76" s="98" t="s">
        <v>159</v>
      </c>
      <c r="C76" s="99" t="s">
        <v>160</v>
      </c>
      <c r="D76" s="100" t="s">
        <v>159</v>
      </c>
      <c r="E76" s="90"/>
      <c r="F76" s="90"/>
      <c r="G76" s="90"/>
      <c r="H76" s="90"/>
      <c r="I76" s="90"/>
      <c r="J76" s="90"/>
    </row>
    <row r="77" spans="2:10" x14ac:dyDescent="0.25">
      <c r="B77" s="108"/>
      <c r="C77" s="108"/>
      <c r="D77" s="108"/>
    </row>
    <row r="98" spans="2:10" x14ac:dyDescent="0.25">
      <c r="B98" s="102" t="s">
        <v>164</v>
      </c>
      <c r="C98" s="102"/>
      <c r="D98" s="102"/>
      <c r="E98" s="90"/>
      <c r="F98" s="90"/>
      <c r="G98" s="90"/>
      <c r="H98" s="90"/>
      <c r="I98" s="90"/>
      <c r="J98" s="90"/>
    </row>
    <row r="99" spans="2:10" ht="15.75" thickBot="1" x14ac:dyDescent="0.3">
      <c r="B99" s="101" t="s">
        <v>163</v>
      </c>
      <c r="C99" s="101"/>
      <c r="D99" s="101"/>
      <c r="E99" s="90"/>
      <c r="F99" s="90"/>
      <c r="G99" s="90"/>
      <c r="H99" s="90"/>
      <c r="I99" s="90"/>
      <c r="J99" s="90"/>
    </row>
    <row r="100" spans="2:10" x14ac:dyDescent="0.25">
      <c r="B100" s="98" t="s">
        <v>159</v>
      </c>
      <c r="C100" s="99" t="s">
        <v>160</v>
      </c>
      <c r="D100" s="100" t="s">
        <v>159</v>
      </c>
      <c r="E100" s="90"/>
      <c r="F100" s="90"/>
      <c r="G100" s="90"/>
      <c r="H100" s="90"/>
      <c r="I100" s="90"/>
      <c r="J100" s="90"/>
    </row>
    <row r="101" spans="2:10" x14ac:dyDescent="0.25">
      <c r="B101" s="108"/>
      <c r="C101" s="108"/>
      <c r="D101" s="108"/>
    </row>
    <row r="123" spans="2:10" ht="15.75" thickBot="1" x14ac:dyDescent="0.3">
      <c r="B123" s="101" t="s">
        <v>165</v>
      </c>
      <c r="C123" s="101"/>
      <c r="D123" s="101"/>
      <c r="E123" s="90"/>
      <c r="F123" s="90"/>
      <c r="G123" s="90"/>
      <c r="H123" s="90"/>
      <c r="I123" s="90"/>
      <c r="J123" s="90"/>
    </row>
    <row r="124" spans="2:10" x14ac:dyDescent="0.25">
      <c r="B124" s="98" t="s">
        <v>159</v>
      </c>
      <c r="C124" s="99" t="s">
        <v>160</v>
      </c>
      <c r="D124" s="100" t="s">
        <v>159</v>
      </c>
      <c r="E124" s="90"/>
      <c r="F124" s="90"/>
      <c r="G124" s="90"/>
      <c r="H124" s="90"/>
      <c r="I124" s="90"/>
      <c r="J124" s="90"/>
    </row>
    <row r="125" spans="2:10" x14ac:dyDescent="0.25">
      <c r="B125" s="108"/>
      <c r="C125" s="108"/>
      <c r="D125" s="108"/>
    </row>
    <row r="147" spans="2:10" ht="15.75" thickBot="1" x14ac:dyDescent="0.3">
      <c r="B147" s="101" t="s">
        <v>166</v>
      </c>
      <c r="C147" s="101"/>
      <c r="D147" s="101"/>
      <c r="E147" s="90"/>
      <c r="F147" s="90"/>
      <c r="G147" s="90"/>
      <c r="H147" s="90"/>
      <c r="I147" s="90"/>
      <c r="J147" s="90"/>
    </row>
    <row r="148" spans="2:10" x14ac:dyDescent="0.25">
      <c r="B148" s="98" t="s">
        <v>159</v>
      </c>
      <c r="C148" s="99" t="s">
        <v>160</v>
      </c>
      <c r="D148" s="100" t="s">
        <v>159</v>
      </c>
      <c r="E148" s="90"/>
      <c r="F148" s="90"/>
      <c r="G148" s="90"/>
      <c r="H148" s="90"/>
      <c r="I148" s="90"/>
      <c r="J148" s="90"/>
    </row>
    <row r="149" spans="2:10" x14ac:dyDescent="0.25">
      <c r="B149" s="108"/>
      <c r="C149" s="108"/>
      <c r="D149" s="108"/>
    </row>
  </sheetData>
  <mergeCells count="7">
    <mergeCell ref="B6:D6"/>
    <mergeCell ref="B30:D30"/>
    <mergeCell ref="B101:D101"/>
    <mergeCell ref="B125:D125"/>
    <mergeCell ref="B149:D149"/>
    <mergeCell ref="B53:D53"/>
    <mergeCell ref="B77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Balances resumido</vt:lpstr>
      <vt:lpstr>PyG resumida</vt:lpstr>
      <vt:lpstr>ACTIVO</vt:lpstr>
      <vt:lpstr>PN y PASIVO</vt:lpstr>
      <vt:lpstr>Cuenta de PyG</vt:lpstr>
      <vt:lpstr>Solución 8</vt:lpstr>
      <vt:lpstr>Solución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diego.pedregal</dc:creator>
  <cp:lastModifiedBy>Diego Jose Pedregal Tercero</cp:lastModifiedBy>
  <dcterms:created xsi:type="dcterms:W3CDTF">2014-02-28T12:19:11Z</dcterms:created>
  <dcterms:modified xsi:type="dcterms:W3CDTF">2019-09-10T07:40:42Z</dcterms:modified>
</cp:coreProperties>
</file>