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26"/>
  <workbookPr/>
  <mc:AlternateContent xmlns:mc="http://schemas.openxmlformats.org/markup-compatibility/2006">
    <mc:Choice Requires="x15">
      <x15ac:absPath xmlns:x15ac="http://schemas.microsoft.com/office/spreadsheetml/2010/11/ac" url="C:\Users\carnivore\Downloads\"/>
    </mc:Choice>
  </mc:AlternateContent>
  <xr:revisionPtr revIDLastSave="67" documentId="13_ncr:1_{AE6C3747-86DA-418F-A556-E72FA5696431}" xr6:coauthVersionLast="47" xr6:coauthVersionMax="47" xr10:uidLastSave="{50A84CBE-D44B-4F69-AAC0-8F0DE858E32D}"/>
  <bookViews>
    <workbookView xWindow="-120" yWindow="-120" windowWidth="19440" windowHeight="15000" firstSheet="1" activeTab="3" xr2:uid="{00000000-000D-0000-FFFF-FFFF00000000}"/>
  </bookViews>
  <sheets>
    <sheet name="Baseline Dhole" sheetId="4" r:id="rId1"/>
    <sheet name="Baseline Tiger" sheetId="9" r:id="rId2"/>
    <sheet name="Legends and Treatments" sheetId="3" r:id="rId3"/>
    <sheet name="Layout" sheetId="7" r:id="rId4"/>
    <sheet name="Dhole Treatment (Substrate)" sheetId="11" r:id="rId5"/>
    <sheet name="Tiger Treatment (Substrate)" sheetId="13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9" l="1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K36" i="9"/>
  <c r="L36" i="9"/>
  <c r="M36" i="9"/>
  <c r="N36" i="9"/>
  <c r="O36" i="9"/>
  <c r="P36" i="9"/>
  <c r="Q36" i="9"/>
  <c r="R36" i="9"/>
  <c r="S36" i="9"/>
  <c r="T36" i="9"/>
  <c r="D36" i="9"/>
  <c r="E36" i="9"/>
  <c r="F36" i="9"/>
  <c r="G36" i="9"/>
  <c r="H36" i="9"/>
  <c r="I36" i="9"/>
  <c r="J36" i="9"/>
  <c r="D35" i="9"/>
  <c r="J35" i="4"/>
  <c r="K35" i="4"/>
  <c r="M35" i="4"/>
  <c r="O35" i="4"/>
  <c r="P35" i="4"/>
  <c r="Q35" i="4"/>
  <c r="E35" i="4"/>
  <c r="F35" i="4"/>
  <c r="G35" i="4"/>
  <c r="H35" i="4"/>
  <c r="I35" i="4"/>
  <c r="E32" i="4"/>
  <c r="E34" i="4" s="1"/>
  <c r="F32" i="4"/>
  <c r="F34" i="4" s="1"/>
  <c r="G32" i="4"/>
  <c r="G34" i="4" s="1"/>
  <c r="H32" i="4"/>
  <c r="H34" i="4" s="1"/>
  <c r="I32" i="4"/>
  <c r="I34" i="4" s="1"/>
  <c r="J32" i="4"/>
  <c r="J34" i="4" s="1"/>
  <c r="K32" i="4"/>
  <c r="K34" i="4" s="1"/>
  <c r="M32" i="4"/>
  <c r="M34" i="4" s="1"/>
  <c r="O32" i="4"/>
  <c r="O34" i="4" s="1"/>
  <c r="P32" i="4"/>
  <c r="P34" i="4" s="1"/>
  <c r="Q32" i="4"/>
  <c r="Q34" i="4" s="1"/>
  <c r="U4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3" i="9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D2" i="4"/>
  <c r="D32" i="4" s="1"/>
  <c r="D34" i="4" s="1"/>
  <c r="R2" i="4"/>
  <c r="R32" i="4" s="1"/>
  <c r="R34" i="4" s="1"/>
  <c r="L2" i="4"/>
  <c r="L32" i="4" s="1"/>
  <c r="L34" i="4" s="1"/>
  <c r="N2" i="4"/>
  <c r="N32" i="4" s="1"/>
  <c r="N34" i="4" s="1"/>
  <c r="C2" i="4"/>
  <c r="C35" i="4" s="1"/>
  <c r="D35" i="4" l="1"/>
  <c r="L35" i="4"/>
  <c r="N35" i="4"/>
  <c r="R35" i="4"/>
  <c r="U33" i="9"/>
  <c r="K34" i="9" s="1"/>
  <c r="C32" i="4"/>
  <c r="C34" i="4" s="1"/>
  <c r="S2" i="4"/>
  <c r="S32" i="4" s="1"/>
  <c r="F34" i="9" l="1"/>
  <c r="H34" i="9"/>
  <c r="J34" i="9"/>
  <c r="R34" i="9"/>
  <c r="I34" i="9"/>
  <c r="N34" i="9"/>
  <c r="T34" i="9"/>
  <c r="S34" i="9"/>
  <c r="O34" i="9"/>
  <c r="D34" i="9"/>
  <c r="M34" i="9"/>
  <c r="E34" i="9"/>
  <c r="P34" i="9"/>
  <c r="L34" i="9"/>
  <c r="G34" i="9"/>
  <c r="Q34" i="9"/>
  <c r="N33" i="4"/>
  <c r="L33" i="4"/>
  <c r="R33" i="4"/>
  <c r="D33" i="4"/>
  <c r="Q33" i="4"/>
  <c r="P33" i="4"/>
  <c r="O33" i="4"/>
  <c r="M33" i="4"/>
  <c r="K33" i="4"/>
  <c r="J33" i="4"/>
  <c r="I33" i="4"/>
  <c r="H33" i="4"/>
  <c r="G33" i="4"/>
  <c r="F33" i="4"/>
  <c r="E33" i="4"/>
  <c r="C33" i="4"/>
</calcChain>
</file>

<file path=xl/sharedStrings.xml><?xml version="1.0" encoding="utf-8"?>
<sst xmlns="http://schemas.openxmlformats.org/spreadsheetml/2006/main" count="319" uniqueCount="105">
  <si>
    <t>Day</t>
  </si>
  <si>
    <t>Feeding/Non-Feeding Day</t>
  </si>
  <si>
    <t>C</t>
  </si>
  <si>
    <t>De</t>
  </si>
  <si>
    <t>F</t>
  </si>
  <si>
    <t>Gr</t>
  </si>
  <si>
    <t>In</t>
  </si>
  <si>
    <t>L</t>
  </si>
  <si>
    <t>Lo</t>
  </si>
  <si>
    <t>OOS</t>
  </si>
  <si>
    <t>P</t>
  </si>
  <si>
    <t>Ru</t>
  </si>
  <si>
    <t>S</t>
  </si>
  <si>
    <t>Scm</t>
  </si>
  <si>
    <t>Sl</t>
  </si>
  <si>
    <t>Sm</t>
  </si>
  <si>
    <t>Str</t>
  </si>
  <si>
    <t>Vo</t>
  </si>
  <si>
    <t>Total</t>
  </si>
  <si>
    <t>NF</t>
  </si>
  <si>
    <t>Totals</t>
  </si>
  <si>
    <t>Activity level (%)</t>
  </si>
  <si>
    <t>Mean</t>
  </si>
  <si>
    <t>Standard Deviation</t>
  </si>
  <si>
    <t>Gender</t>
  </si>
  <si>
    <t>Feeding/Non-Feeding Days</t>
  </si>
  <si>
    <t>Activity</t>
  </si>
  <si>
    <t>Sc</t>
  </si>
  <si>
    <t>Time Check (mins)</t>
  </si>
  <si>
    <t>1.0 "Bongsu"</t>
  </si>
  <si>
    <t>Total Time (HH:MM;SS)</t>
  </si>
  <si>
    <t>% of time spent</t>
  </si>
  <si>
    <t>Mean (HH:MM:SS)</t>
  </si>
  <si>
    <t>Standard Deviation (HH:MM:SS)</t>
  </si>
  <si>
    <r>
      <t xml:space="preserve">Ethograms used as below for </t>
    </r>
    <r>
      <rPr>
        <i/>
        <sz val="12"/>
        <rFont val="Times New Roman"/>
      </rPr>
      <t>Cuon alpinus</t>
    </r>
    <r>
      <rPr>
        <sz val="12"/>
        <color rgb="FF000000"/>
        <rFont val="Times New Roman"/>
      </rPr>
      <t>:</t>
    </r>
  </si>
  <si>
    <t>Ethograms used as below for Panthera tigris jacksoni</t>
  </si>
  <si>
    <t>Act</t>
  </si>
  <si>
    <t>Description</t>
  </si>
  <si>
    <t>Chewing</t>
  </si>
  <si>
    <t>C (I)</t>
  </si>
  <si>
    <t>Chewing Items</t>
  </si>
  <si>
    <t>Defecating/Urinating</t>
  </si>
  <si>
    <t>Defecating</t>
  </si>
  <si>
    <t>Feeding/ Drinking</t>
  </si>
  <si>
    <t>Feeding/Drinking</t>
  </si>
  <si>
    <t>Grooming</t>
  </si>
  <si>
    <t>Interaction with Conspecifics</t>
  </si>
  <si>
    <t>Licking</t>
  </si>
  <si>
    <t>L (I)</t>
  </si>
  <si>
    <t>Licking Items</t>
  </si>
  <si>
    <t>Licking the Items</t>
  </si>
  <si>
    <t>Locomotion</t>
  </si>
  <si>
    <t>Lo (I)</t>
  </si>
  <si>
    <t>Locomotion around the Items</t>
  </si>
  <si>
    <t xml:space="preserve">Out of Sight </t>
  </si>
  <si>
    <t>Out of Sight</t>
  </si>
  <si>
    <t>Pawing/Scratching</t>
  </si>
  <si>
    <t>Pawing</t>
  </si>
  <si>
    <t>P (I)</t>
  </si>
  <si>
    <t>Pawing/Scratching at Items</t>
  </si>
  <si>
    <t>Pawing at Items</t>
  </si>
  <si>
    <t>Rubbing Against/Rolling Over</t>
  </si>
  <si>
    <t>Rubbing Against/Rolling over</t>
  </si>
  <si>
    <t>Ru (I)</t>
  </si>
  <si>
    <t>Rubbing Against/Rolling Over the Items (Scent Marking)</t>
  </si>
  <si>
    <t>Rubbing Against/Rolling over Items (Scent Marking)</t>
  </si>
  <si>
    <t>Stationary</t>
  </si>
  <si>
    <t xml:space="preserve">Scent Marking </t>
  </si>
  <si>
    <t>Scratching</t>
  </si>
  <si>
    <t>Scm (I)</t>
  </si>
  <si>
    <t xml:space="preserve">Scent Marking Items </t>
  </si>
  <si>
    <t>Sc (I)</t>
  </si>
  <si>
    <t>Scratching Items</t>
  </si>
  <si>
    <t>Sleeping/Resting Awake</t>
  </si>
  <si>
    <t>Scent Marking</t>
  </si>
  <si>
    <t>Sl (I)</t>
  </si>
  <si>
    <t>Sleeping/Resting Awake on the items</t>
  </si>
  <si>
    <t>Scent Marking Items</t>
  </si>
  <si>
    <t>Smelling</t>
  </si>
  <si>
    <t>Sm (I)</t>
  </si>
  <si>
    <t>Smelling the Items</t>
  </si>
  <si>
    <t>Stretching</t>
  </si>
  <si>
    <t>Smelling Items</t>
  </si>
  <si>
    <t>T (I)</t>
  </si>
  <si>
    <t>Tail wagging while interacting with items</t>
  </si>
  <si>
    <t>Vocalising</t>
  </si>
  <si>
    <t>Vocalisation</t>
  </si>
  <si>
    <t>Reference point for Dhole Ethogram</t>
  </si>
  <si>
    <t>Reference point for Tiger Legend</t>
  </si>
  <si>
    <t>(Pallavi Ghaskadbi, Bilal Habib and Qamar Qureshi, 2016)</t>
  </si>
  <si>
    <t>(Stanton, L.A., et al., 2015 and LE Pitsko, 2003) :</t>
  </si>
  <si>
    <t>Treatments for Malayan Tiger and Red Dhole</t>
  </si>
  <si>
    <t>Substrate</t>
  </si>
  <si>
    <t>Sand</t>
  </si>
  <si>
    <t>Dry Leaves</t>
  </si>
  <si>
    <t>Straw</t>
  </si>
  <si>
    <t>Object</t>
  </si>
  <si>
    <t>Boomer ball</t>
  </si>
  <si>
    <t>Small logs/branches</t>
  </si>
  <si>
    <t>Branches from herbivore</t>
  </si>
  <si>
    <t>Fecal</t>
  </si>
  <si>
    <t>Collected from respective enclosure</t>
  </si>
  <si>
    <t>Layout for NS Malayan Tiger Enclosure</t>
  </si>
  <si>
    <t>Layout for NS Red Dhole 1</t>
  </si>
  <si>
    <t>Layout for NS Red Dhole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</si>
</sst>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809]hh:mm:ss;@"/>
    <numFmt numFmtId="165" formatCode="[$-409]dd/mmm/yy;@"/>
    <numFmt numFmtId="166" formatCode="h:mm:ss;@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4"/>
      <color rgb="FF000000"/>
      <name val="Arial"/>
      <charset val="134"/>
    </font>
    <font>
      <b/>
      <sz val="14"/>
      <color rgb="FF000000"/>
      <name val="Arial"/>
      <charset val="134"/>
    </font>
    <font>
      <b/>
      <sz val="14"/>
      <name val="Arial"/>
      <charset val="134"/>
    </font>
    <font>
      <sz val="10"/>
      <color rgb="FF000000"/>
      <name val="Arial"/>
      <charset val="134"/>
    </font>
    <font>
      <sz val="10"/>
      <color rgb="FF000000"/>
      <name val="Times New Roman"/>
    </font>
    <font>
      <b/>
      <u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name val="Times New Roman"/>
    </font>
    <font>
      <b/>
      <sz val="10"/>
      <name val="Times New Roman"/>
    </font>
    <font>
      <i/>
      <sz val="12"/>
      <name val="Times New Roman"/>
    </font>
    <font>
      <b/>
      <sz val="10"/>
      <color rgb="FF000000"/>
      <name val="Times New Roman"/>
    </font>
    <font>
      <b/>
      <sz val="11"/>
      <color rgb="FF444444"/>
      <name val="Times New Roman"/>
    </font>
    <font>
      <sz val="11"/>
      <color rgb="FF000000"/>
      <name val="Calibri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rgb="FF000000"/>
      <name val="Arial"/>
      <family val="2"/>
    </font>
    <font>
      <u/>
      <sz val="10"/>
      <color rgb="FF00000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207">
    <xf numFmtId="0" fontId="0" fillId="0" borderId="0" xfId="0"/>
    <xf numFmtId="0" fontId="0" fillId="0" borderId="3" xfId="0" applyBorder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/>
    <xf numFmtId="10" fontId="6" fillId="0" borderId="0" xfId="2" applyNumberFormat="1"/>
    <xf numFmtId="0" fontId="0" fillId="0" borderId="7" xfId="0" applyBorder="1"/>
    <xf numFmtId="0" fontId="0" fillId="0" borderId="6" xfId="0" applyBorder="1"/>
    <xf numFmtId="0" fontId="0" fillId="3" borderId="2" xfId="0" applyFill="1" applyBorder="1"/>
    <xf numFmtId="0" fontId="1" fillId="0" borderId="0" xfId="0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0" applyFont="1"/>
    <xf numFmtId="0" fontId="11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vertical="top" wrapText="1"/>
    </xf>
    <xf numFmtId="0" fontId="12" fillId="0" borderId="4" xfId="0" applyFont="1" applyBorder="1"/>
    <xf numFmtId="0" fontId="12" fillId="0" borderId="4" xfId="0" applyFont="1" applyBorder="1" applyAlignment="1">
      <alignment vertical="top"/>
    </xf>
    <xf numFmtId="0" fontId="11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vertical="top" wrapText="1"/>
    </xf>
    <xf numFmtId="0" fontId="9" fillId="0" borderId="0" xfId="0" applyFont="1"/>
    <xf numFmtId="0" fontId="1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/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wrapText="1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5" fillId="0" borderId="0" xfId="0" applyFont="1" applyAlignment="1">
      <alignment vertical="top"/>
    </xf>
    <xf numFmtId="0" fontId="16" fillId="0" borderId="0" xfId="0" applyFont="1"/>
    <xf numFmtId="0" fontId="3" fillId="0" borderId="0" xfId="2" applyFont="1" applyAlignment="1">
      <alignment horizontal="center"/>
    </xf>
    <xf numFmtId="0" fontId="0" fillId="0" borderId="22" xfId="0" applyBorder="1"/>
    <xf numFmtId="16" fontId="0" fillId="0" borderId="24" xfId="0" applyNumberFormat="1" applyBorder="1"/>
    <xf numFmtId="16" fontId="0" fillId="0" borderId="25" xfId="0" applyNumberFormat="1" applyBorder="1"/>
    <xf numFmtId="0" fontId="0" fillId="3" borderId="26" xfId="0" applyFill="1" applyBorder="1" applyAlignment="1">
      <alignment wrapText="1"/>
    </xf>
    <xf numFmtId="0" fontId="1" fillId="0" borderId="27" xfId="0" applyFont="1" applyBorder="1"/>
    <xf numFmtId="0" fontId="0" fillId="4" borderId="22" xfId="0" applyFill="1" applyBorder="1"/>
    <xf numFmtId="16" fontId="0" fillId="0" borderId="28" xfId="0" applyNumberFormat="1" applyBorder="1" applyAlignment="1">
      <alignment horizontal="center"/>
    </xf>
    <xf numFmtId="16" fontId="0" fillId="0" borderId="29" xfId="0" applyNumberFormat="1" applyBorder="1" applyAlignment="1">
      <alignment horizontal="center"/>
    </xf>
    <xf numFmtId="16" fontId="0" fillId="0" borderId="30" xfId="0" applyNumberFormat="1" applyBorder="1" applyAlignment="1">
      <alignment horizontal="center"/>
    </xf>
    <xf numFmtId="16" fontId="0" fillId="0" borderId="31" xfId="0" applyNumberFormat="1" applyBorder="1"/>
    <xf numFmtId="16" fontId="0" fillId="0" borderId="32" xfId="0" applyNumberFormat="1" applyBorder="1"/>
    <xf numFmtId="0" fontId="1" fillId="0" borderId="28" xfId="0" applyFont="1" applyBorder="1" applyAlignment="1">
      <alignment wrapText="1"/>
    </xf>
    <xf numFmtId="0" fontId="0" fillId="3" borderId="23" xfId="0" applyFill="1" applyBorder="1" applyAlignment="1">
      <alignment wrapText="1"/>
    </xf>
    <xf numFmtId="0" fontId="0" fillId="4" borderId="29" xfId="0" applyFill="1" applyBorder="1"/>
    <xf numFmtId="2" fontId="0" fillId="0" borderId="0" xfId="0" applyNumberFormat="1"/>
    <xf numFmtId="0" fontId="17" fillId="0" borderId="19" xfId="0" applyFont="1" applyBorder="1" applyAlignment="1">
      <alignment horizontal="left" wrapText="1"/>
    </xf>
    <xf numFmtId="0" fontId="17" fillId="0" borderId="14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2" fillId="0" borderId="16" xfId="0" applyFont="1" applyBorder="1"/>
    <xf numFmtId="0" fontId="2" fillId="0" borderId="3" xfId="0" applyFont="1" applyBorder="1"/>
    <xf numFmtId="0" fontId="2" fillId="0" borderId="7" xfId="0" applyFont="1" applyBorder="1"/>
    <xf numFmtId="0" fontId="2" fillId="4" borderId="20" xfId="0" applyFont="1" applyFill="1" applyBorder="1"/>
    <xf numFmtId="0" fontId="2" fillId="4" borderId="7" xfId="0" applyFont="1" applyFill="1" applyBorder="1"/>
    <xf numFmtId="0" fontId="2" fillId="4" borderId="15" xfId="0" applyFont="1" applyFill="1" applyBorder="1"/>
    <xf numFmtId="10" fontId="2" fillId="3" borderId="21" xfId="1" applyNumberFormat="1" applyFont="1" applyFill="1" applyBorder="1" applyAlignment="1"/>
    <xf numFmtId="10" fontId="2" fillId="3" borderId="1" xfId="1" applyNumberFormat="1" applyFont="1" applyFill="1" applyBorder="1" applyAlignment="1"/>
    <xf numFmtId="0" fontId="7" fillId="4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9" fillId="0" borderId="0" xfId="0" applyFont="1"/>
    <xf numFmtId="16" fontId="18" fillId="0" borderId="31" xfId="0" applyNumberFormat="1" applyFont="1" applyBorder="1"/>
    <xf numFmtId="0" fontId="20" fillId="0" borderId="3" xfId="0" applyFont="1" applyBorder="1"/>
    <xf numFmtId="16" fontId="18" fillId="0" borderId="24" xfId="0" applyNumberFormat="1" applyFont="1" applyBorder="1"/>
    <xf numFmtId="0" fontId="19" fillId="0" borderId="3" xfId="0" applyFont="1" applyBorder="1"/>
    <xf numFmtId="16" fontId="18" fillId="0" borderId="25" xfId="0" applyNumberFormat="1" applyFont="1" applyBorder="1"/>
    <xf numFmtId="16" fontId="18" fillId="0" borderId="32" xfId="0" applyNumberFormat="1" applyFont="1" applyBorder="1"/>
    <xf numFmtId="0" fontId="18" fillId="4" borderId="22" xfId="0" applyFont="1" applyFill="1" applyBorder="1"/>
    <xf numFmtId="0" fontId="18" fillId="3" borderId="26" xfId="0" applyFont="1" applyFill="1" applyBorder="1" applyAlignment="1">
      <alignment wrapText="1"/>
    </xf>
    <xf numFmtId="0" fontId="18" fillId="0" borderId="34" xfId="0" applyFont="1" applyBorder="1"/>
    <xf numFmtId="0" fontId="18" fillId="0" borderId="34" xfId="0" applyFont="1" applyBorder="1" applyAlignment="1">
      <alignment wrapText="1"/>
    </xf>
    <xf numFmtId="0" fontId="18" fillId="0" borderId="22" xfId="0" applyFont="1" applyBorder="1"/>
    <xf numFmtId="165" fontId="18" fillId="0" borderId="3" xfId="2" applyNumberFormat="1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center" wrapText="1"/>
    </xf>
    <xf numFmtId="0" fontId="19" fillId="0" borderId="0" xfId="2" applyFont="1" applyAlignment="1">
      <alignment horizontal="center"/>
    </xf>
    <xf numFmtId="165" fontId="18" fillId="0" borderId="0" xfId="2" applyNumberFormat="1" applyFont="1" applyAlignment="1">
      <alignment horizontal="center"/>
    </xf>
    <xf numFmtId="14" fontId="18" fillId="0" borderId="11" xfId="2" applyNumberFormat="1" applyFont="1" applyBorder="1" applyAlignment="1">
      <alignment horizontal="center"/>
    </xf>
    <xf numFmtId="14" fontId="18" fillId="0" borderId="4" xfId="2" applyNumberFormat="1" applyFont="1" applyBorder="1" applyAlignment="1">
      <alignment horizontal="center"/>
    </xf>
    <xf numFmtId="0" fontId="18" fillId="0" borderId="10" xfId="2" applyFont="1" applyBorder="1" applyAlignment="1">
      <alignment horizontal="left" wrapText="1"/>
    </xf>
    <xf numFmtId="0" fontId="18" fillId="0" borderId="4" xfId="2" applyFont="1" applyBorder="1" applyAlignment="1">
      <alignment horizontal="left" wrapText="1"/>
    </xf>
    <xf numFmtId="0" fontId="21" fillId="0" borderId="4" xfId="2" applyFont="1" applyBorder="1"/>
    <xf numFmtId="0" fontId="18" fillId="0" borderId="3" xfId="2" applyFont="1" applyBorder="1"/>
    <xf numFmtId="0" fontId="19" fillId="0" borderId="11" xfId="2" applyFont="1" applyBorder="1" applyAlignment="1">
      <alignment horizontal="center"/>
    </xf>
    <xf numFmtId="0" fontId="19" fillId="0" borderId="4" xfId="2" applyFont="1" applyBorder="1" applyAlignment="1">
      <alignment horizontal="center"/>
    </xf>
    <xf numFmtId="45" fontId="20" fillId="0" borderId="11" xfId="2" applyNumberFormat="1" applyFont="1" applyBorder="1"/>
    <xf numFmtId="45" fontId="20" fillId="0" borderId="4" xfId="2" applyNumberFormat="1" applyFont="1" applyBorder="1"/>
    <xf numFmtId="45" fontId="19" fillId="0" borderId="3" xfId="2" applyNumberFormat="1" applyFont="1" applyBorder="1"/>
    <xf numFmtId="45" fontId="20" fillId="0" borderId="13" xfId="2" applyNumberFormat="1" applyFont="1" applyBorder="1"/>
    <xf numFmtId="45" fontId="20" fillId="0" borderId="3" xfId="2" applyNumberFormat="1" applyFont="1" applyBorder="1"/>
    <xf numFmtId="45" fontId="20" fillId="0" borderId="18" xfId="2" applyNumberFormat="1" applyFont="1" applyBorder="1"/>
    <xf numFmtId="165" fontId="18" fillId="0" borderId="11" xfId="2" applyNumberFormat="1" applyFont="1" applyBorder="1" applyAlignment="1">
      <alignment horizontal="center"/>
    </xf>
    <xf numFmtId="165" fontId="22" fillId="0" borderId="0" xfId="2" applyNumberFormat="1" applyFont="1" applyAlignment="1">
      <alignment horizontal="center"/>
    </xf>
    <xf numFmtId="0" fontId="19" fillId="0" borderId="34" xfId="0" applyFont="1" applyBorder="1"/>
    <xf numFmtId="165" fontId="21" fillId="2" borderId="40" xfId="2" applyNumberFormat="1" applyFont="1" applyFill="1" applyBorder="1" applyAlignment="1">
      <alignment horizontal="center" wrapText="1"/>
    </xf>
    <xf numFmtId="0" fontId="21" fillId="2" borderId="40" xfId="2" applyFont="1" applyFill="1" applyBorder="1" applyAlignment="1">
      <alignment horizontal="center"/>
    </xf>
    <xf numFmtId="0" fontId="21" fillId="2" borderId="5" xfId="2" applyFont="1" applyFill="1" applyBorder="1" applyAlignment="1">
      <alignment horizontal="center"/>
    </xf>
    <xf numFmtId="21" fontId="21" fillId="2" borderId="12" xfId="2" applyNumberFormat="1" applyFont="1" applyFill="1" applyBorder="1"/>
    <xf numFmtId="21" fontId="21" fillId="0" borderId="6" xfId="2" applyNumberFormat="1" applyFont="1" applyBorder="1"/>
    <xf numFmtId="165" fontId="18" fillId="0" borderId="37" xfId="2" applyNumberFormat="1" applyFont="1" applyBorder="1" applyAlignment="1">
      <alignment horizontal="center" wrapText="1"/>
    </xf>
    <xf numFmtId="0" fontId="19" fillId="0" borderId="34" xfId="2" applyFont="1" applyBorder="1" applyAlignment="1">
      <alignment horizontal="center"/>
    </xf>
    <xf numFmtId="0" fontId="19" fillId="0" borderId="37" xfId="2" applyFont="1" applyBorder="1" applyAlignment="1">
      <alignment horizontal="center"/>
    </xf>
    <xf numFmtId="10" fontId="20" fillId="0" borderId="41" xfId="1" applyNumberFormat="1" applyFont="1" applyBorder="1"/>
    <xf numFmtId="10" fontId="20" fillId="0" borderId="42" xfId="1" applyNumberFormat="1" applyFont="1" applyBorder="1"/>
    <xf numFmtId="10" fontId="20" fillId="0" borderId="43" xfId="1" applyNumberFormat="1" applyFont="1" applyBorder="1"/>
    <xf numFmtId="0" fontId="19" fillId="0" borderId="44" xfId="2" applyFont="1" applyBorder="1" applyAlignment="1">
      <alignment horizontal="center"/>
    </xf>
    <xf numFmtId="166" fontId="19" fillId="0" borderId="1" xfId="2" applyNumberFormat="1" applyFont="1" applyBorder="1"/>
    <xf numFmtId="0" fontId="19" fillId="0" borderId="2" xfId="2" applyFont="1" applyBorder="1"/>
    <xf numFmtId="0" fontId="7" fillId="7" borderId="6" xfId="0" applyFont="1" applyFill="1" applyBorder="1" applyAlignment="1">
      <alignment horizontal="left" vertical="center"/>
    </xf>
    <xf numFmtId="0" fontId="7" fillId="7" borderId="3" xfId="0" applyFont="1" applyFill="1" applyBorder="1"/>
    <xf numFmtId="0" fontId="20" fillId="0" borderId="45" xfId="0" applyFont="1" applyBorder="1"/>
    <xf numFmtId="0" fontId="20" fillId="0" borderId="46" xfId="0" applyFont="1" applyBorder="1"/>
    <xf numFmtId="0" fontId="20" fillId="0" borderId="48" xfId="0" applyFont="1" applyBorder="1"/>
    <xf numFmtId="0" fontId="20" fillId="0" borderId="49" xfId="0" applyFont="1" applyBorder="1"/>
    <xf numFmtId="0" fontId="20" fillId="0" borderId="50" xfId="0" applyFont="1" applyBorder="1"/>
    <xf numFmtId="0" fontId="19" fillId="0" borderId="51" xfId="0" applyFont="1" applyBorder="1"/>
    <xf numFmtId="0" fontId="20" fillId="0" borderId="51" xfId="0" applyFont="1" applyBorder="1"/>
    <xf numFmtId="16" fontId="19" fillId="0" borderId="27" xfId="0" applyNumberFormat="1" applyFont="1" applyBorder="1" applyAlignment="1">
      <alignment horizontal="center"/>
    </xf>
    <xf numFmtId="16" fontId="19" fillId="0" borderId="22" xfId="0" applyNumberFormat="1" applyFont="1" applyBorder="1" applyAlignment="1">
      <alignment horizontal="center"/>
    </xf>
    <xf numFmtId="16" fontId="19" fillId="0" borderId="53" xfId="0" applyNumberFormat="1" applyFont="1" applyBorder="1" applyAlignment="1">
      <alignment horizontal="center"/>
    </xf>
    <xf numFmtId="0" fontId="19" fillId="3" borderId="56" xfId="0" applyFont="1" applyFill="1" applyBorder="1" applyAlignment="1">
      <alignment wrapText="1"/>
    </xf>
    <xf numFmtId="0" fontId="19" fillId="3" borderId="39" xfId="0" applyFont="1" applyFill="1" applyBorder="1"/>
    <xf numFmtId="2" fontId="19" fillId="0" borderId="22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57" xfId="0" applyNumberFormat="1" applyFont="1" applyBorder="1" applyAlignment="1">
      <alignment horizontal="center"/>
    </xf>
    <xf numFmtId="0" fontId="20" fillId="0" borderId="58" xfId="0" applyFont="1" applyBorder="1"/>
    <xf numFmtId="0" fontId="20" fillId="0" borderId="59" xfId="0" applyFont="1" applyBorder="1"/>
    <xf numFmtId="0" fontId="20" fillId="0" borderId="52" xfId="0" applyFont="1" applyBorder="1"/>
    <xf numFmtId="0" fontId="19" fillId="4" borderId="22" xfId="0" applyFont="1" applyFill="1" applyBorder="1"/>
    <xf numFmtId="10" fontId="20" fillId="3" borderId="60" xfId="1" applyNumberFormat="1" applyFont="1" applyFill="1" applyBorder="1"/>
    <xf numFmtId="10" fontId="20" fillId="3" borderId="51" xfId="1" applyNumberFormat="1" applyFont="1" applyFill="1" applyBorder="1"/>
    <xf numFmtId="10" fontId="20" fillId="3" borderId="61" xfId="1" applyNumberFormat="1" applyFont="1" applyFill="1" applyBorder="1"/>
    <xf numFmtId="2" fontId="19" fillId="0" borderId="38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0" fontId="21" fillId="4" borderId="60" xfId="0" applyFont="1" applyFill="1" applyBorder="1"/>
    <xf numFmtId="0" fontId="21" fillId="4" borderId="51" xfId="0" applyFont="1" applyFill="1" applyBorder="1"/>
    <xf numFmtId="0" fontId="21" fillId="4" borderId="61" xfId="0" applyFont="1" applyFill="1" applyBorder="1"/>
    <xf numFmtId="0" fontId="21" fillId="4" borderId="64" xfId="0" applyFont="1" applyFill="1" applyBorder="1"/>
    <xf numFmtId="0" fontId="18" fillId="0" borderId="36" xfId="0" applyFont="1" applyBorder="1"/>
    <xf numFmtId="0" fontId="18" fillId="0" borderId="62" xfId="0" applyFont="1" applyBorder="1"/>
    <xf numFmtId="0" fontId="18" fillId="0" borderId="63" xfId="0" applyFont="1" applyBorder="1"/>
    <xf numFmtId="10" fontId="20" fillId="0" borderId="67" xfId="1" applyNumberFormat="1" applyFont="1" applyBorder="1"/>
    <xf numFmtId="21" fontId="21" fillId="8" borderId="23" xfId="2" applyNumberFormat="1" applyFont="1" applyFill="1" applyBorder="1"/>
    <xf numFmtId="45" fontId="20" fillId="0" borderId="69" xfId="2" applyNumberFormat="1" applyFont="1" applyBorder="1"/>
    <xf numFmtId="45" fontId="20" fillId="0" borderId="70" xfId="2" applyNumberFormat="1" applyFont="1" applyBorder="1"/>
    <xf numFmtId="45" fontId="20" fillId="0" borderId="58" xfId="2" applyNumberFormat="1" applyFont="1" applyBorder="1"/>
    <xf numFmtId="45" fontId="20" fillId="0" borderId="71" xfId="2" applyNumberFormat="1" applyFont="1" applyBorder="1"/>
    <xf numFmtId="45" fontId="20" fillId="0" borderId="59" xfId="2" applyNumberFormat="1" applyFont="1" applyBorder="1"/>
    <xf numFmtId="45" fontId="20" fillId="0" borderId="72" xfId="2" applyNumberFormat="1" applyFont="1" applyBorder="1"/>
    <xf numFmtId="45" fontId="20" fillId="0" borderId="73" xfId="2" applyNumberFormat="1" applyFont="1" applyBorder="1"/>
    <xf numFmtId="45" fontId="20" fillId="0" borderId="74" xfId="2" applyNumberFormat="1" applyFont="1" applyBorder="1"/>
    <xf numFmtId="45" fontId="20" fillId="0" borderId="50" xfId="2" applyNumberFormat="1" applyFont="1" applyBorder="1"/>
    <xf numFmtId="45" fontId="20" fillId="0" borderId="52" xfId="2" applyNumberFormat="1" applyFont="1" applyBorder="1"/>
    <xf numFmtId="45" fontId="18" fillId="0" borderId="75" xfId="2" applyNumberFormat="1" applyFont="1" applyBorder="1"/>
    <xf numFmtId="45" fontId="18" fillId="0" borderId="62" xfId="2" applyNumberFormat="1" applyFont="1" applyBorder="1"/>
    <xf numFmtId="21" fontId="21" fillId="8" borderId="78" xfId="2" applyNumberFormat="1" applyFont="1" applyFill="1" applyBorder="1"/>
    <xf numFmtId="21" fontId="21" fillId="8" borderId="0" xfId="2" applyNumberFormat="1" applyFont="1" applyFill="1"/>
    <xf numFmtId="165" fontId="18" fillId="0" borderId="24" xfId="2" applyNumberFormat="1" applyFont="1" applyBorder="1" applyAlignment="1">
      <alignment horizontal="center"/>
    </xf>
    <xf numFmtId="165" fontId="18" fillId="0" borderId="32" xfId="2" applyNumberFormat="1" applyFont="1" applyBorder="1" applyAlignment="1">
      <alignment horizontal="center"/>
    </xf>
    <xf numFmtId="45" fontId="20" fillId="0" borderId="79" xfId="2" applyNumberFormat="1" applyFont="1" applyBorder="1"/>
    <xf numFmtId="45" fontId="20" fillId="0" borderId="80" xfId="2" applyNumberFormat="1" applyFont="1" applyBorder="1"/>
    <xf numFmtId="45" fontId="20" fillId="0" borderId="81" xfId="2" applyNumberFormat="1" applyFont="1" applyBorder="1"/>
    <xf numFmtId="165" fontId="21" fillId="8" borderId="82" xfId="2" applyNumberFormat="1" applyFont="1" applyFill="1" applyBorder="1" applyAlignment="1">
      <alignment horizontal="center" wrapText="1"/>
    </xf>
    <xf numFmtId="0" fontId="21" fillId="8" borderId="82" xfId="2" applyFont="1" applyFill="1" applyBorder="1" applyAlignment="1">
      <alignment horizontal="center"/>
    </xf>
    <xf numFmtId="0" fontId="21" fillId="8" borderId="83" xfId="2" applyFont="1" applyFill="1" applyBorder="1" applyAlignment="1">
      <alignment horizontal="center"/>
    </xf>
    <xf numFmtId="0" fontId="19" fillId="0" borderId="65" xfId="2" applyFont="1" applyBorder="1" applyAlignment="1">
      <alignment horizontal="center"/>
    </xf>
    <xf numFmtId="0" fontId="19" fillId="0" borderId="66" xfId="2" applyFont="1" applyBorder="1" applyAlignment="1">
      <alignment horizontal="center"/>
    </xf>
    <xf numFmtId="0" fontId="19" fillId="0" borderId="84" xfId="2" applyFont="1" applyBorder="1" applyAlignment="1">
      <alignment horizontal="center"/>
    </xf>
    <xf numFmtId="0" fontId="19" fillId="0" borderId="85" xfId="2" applyFont="1" applyBorder="1" applyAlignment="1">
      <alignment horizontal="center"/>
    </xf>
    <xf numFmtId="0" fontId="18" fillId="2" borderId="27" xfId="0" applyFont="1" applyFill="1" applyBorder="1"/>
    <xf numFmtId="0" fontId="18" fillId="2" borderId="27" xfId="0" applyFont="1" applyFill="1" applyBorder="1" applyAlignment="1">
      <alignment wrapText="1"/>
    </xf>
    <xf numFmtId="0" fontId="18" fillId="2" borderId="54" xfId="0" applyFont="1" applyFill="1" applyBorder="1" applyAlignment="1">
      <alignment horizontal="left" wrapText="1"/>
    </xf>
    <xf numFmtId="0" fontId="18" fillId="2" borderId="55" xfId="0" applyFont="1" applyFill="1" applyBorder="1" applyAlignment="1">
      <alignment horizontal="left" wrapText="1"/>
    </xf>
    <xf numFmtId="0" fontId="18" fillId="2" borderId="47" xfId="0" applyFont="1" applyFill="1" applyBorder="1" applyAlignment="1">
      <alignment horizontal="left" wrapText="1"/>
    </xf>
    <xf numFmtId="0" fontId="18" fillId="2" borderId="76" xfId="2" applyFont="1" applyFill="1" applyBorder="1" applyAlignment="1">
      <alignment horizontal="left" wrapText="1"/>
    </xf>
    <xf numFmtId="0" fontId="21" fillId="2" borderId="76" xfId="2" applyFont="1" applyFill="1" applyBorder="1"/>
    <xf numFmtId="0" fontId="18" fillId="2" borderId="77" xfId="2" applyFont="1" applyFill="1" applyBorder="1" applyAlignment="1">
      <alignment horizontal="left" wrapText="1"/>
    </xf>
    <xf numFmtId="0" fontId="18" fillId="2" borderId="68" xfId="2" applyFont="1" applyFill="1" applyBorder="1"/>
    <xf numFmtId="165" fontId="18" fillId="0" borderId="86" xfId="2" applyNumberFormat="1" applyFont="1" applyBorder="1" applyAlignment="1">
      <alignment horizontal="center"/>
    </xf>
    <xf numFmtId="14" fontId="18" fillId="2" borderId="30" xfId="2" applyNumberFormat="1" applyFont="1" applyFill="1" applyBorder="1" applyAlignment="1">
      <alignment horizontal="center"/>
    </xf>
    <xf numFmtId="165" fontId="18" fillId="2" borderId="56" xfId="2" applyNumberFormat="1" applyFont="1" applyFill="1" applyBorder="1" applyAlignment="1">
      <alignment horizontal="center"/>
    </xf>
    <xf numFmtId="165" fontId="18" fillId="2" borderId="53" xfId="2" applyNumberFormat="1" applyFont="1" applyFill="1" applyBorder="1" applyAlignment="1">
      <alignment horizontal="center"/>
    </xf>
    <xf numFmtId="0" fontId="19" fillId="0" borderId="87" xfId="2" applyFont="1" applyBorder="1" applyAlignment="1">
      <alignment horizontal="center"/>
    </xf>
    <xf numFmtId="0" fontId="18" fillId="2" borderId="23" xfId="2" applyFont="1" applyFill="1" applyBorder="1" applyAlignment="1">
      <alignment horizontal="center" wrapText="1"/>
    </xf>
    <xf numFmtId="0" fontId="18" fillId="2" borderId="56" xfId="2" applyFont="1" applyFill="1" applyBorder="1" applyAlignment="1">
      <alignment horizontal="center"/>
    </xf>
    <xf numFmtId="14" fontId="18" fillId="2" borderId="53" xfId="2" applyNumberFormat="1" applyFont="1" applyFill="1" applyBorder="1" applyAlignment="1">
      <alignment horizontal="center"/>
    </xf>
    <xf numFmtId="0" fontId="18" fillId="2" borderId="88" xfId="2" applyFont="1" applyFill="1" applyBorder="1" applyAlignment="1">
      <alignment horizontal="left" wrapText="1"/>
    </xf>
    <xf numFmtId="0" fontId="19" fillId="0" borderId="89" xfId="2" applyFont="1" applyBorder="1" applyAlignment="1">
      <alignment horizontal="center"/>
    </xf>
    <xf numFmtId="0" fontId="11" fillId="0" borderId="6" xfId="0" applyFont="1" applyBorder="1" applyAlignment="1">
      <alignment horizontal="left" wrapText="1"/>
    </xf>
    <xf numFmtId="0" fontId="11" fillId="0" borderId="6" xfId="0" applyFont="1" applyBorder="1" applyAlignment="1">
      <alignment horizontal="left" vertical="top" wrapText="1"/>
    </xf>
    <xf numFmtId="0" fontId="18" fillId="2" borderId="35" xfId="2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3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8" fillId="0" borderId="9" xfId="2" applyFont="1" applyBorder="1" applyAlignment="1">
      <alignment horizontal="center"/>
    </xf>
    <xf numFmtId="0" fontId="23" fillId="0" borderId="0" xfId="0" applyFont="1"/>
  </cellXfs>
  <cellStyles count="3">
    <cellStyle name="Normal" xfId="0" builtinId="0"/>
    <cellStyle name="Normal 2" xfId="2" xr:uid="{00000000-0005-0000-0000-000020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 u="sng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SG" b="1" u="sng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time spent engaged in specified behaviour across Baseline Stage (Red Dholes)</a:t>
            </a:r>
          </a:p>
          <a:p>
            <a:pPr>
              <a:defRPr/>
            </a:pPr>
            <a:endParaRPr lang="en-SG" b="1" u="sng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Behaviours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-1.4169672342664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C7-450F-813F-A0152BB5C5E9}"/>
                </c:ext>
              </c:extLst>
            </c:dLbl>
            <c:dLbl>
              <c:idx val="7"/>
              <c:layout>
                <c:manualLayout>
                  <c:x val="8.8229944743044525E-4"/>
                  <c:y val="-2.6315105779233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C7-450F-813F-A0152BB5C5E9}"/>
                </c:ext>
              </c:extLst>
            </c:dLbl>
            <c:dLbl>
              <c:idx val="12"/>
              <c:layout>
                <c:manualLayout>
                  <c:x val="0"/>
                  <c:y val="-2.8339344685328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C7-450F-813F-A0152BB5C5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('Baseline Dhole'!$C$1,'Baseline Dhole'!$D$1,'Baseline Dhole'!$E$1,'Baseline Dhole'!$F$1,'Baseline Dhole'!$G$1,'Baseline Dhole'!$H$1,'Baseline Dhole'!$I$1,'Baseline Dhole'!$J$1,'Baseline Dhole'!$K$1,'Baseline Dhole'!$L$1,'Baseline Dhole'!$M$1,'Baseline Dhole'!$N$1,'Baseline Dhole'!$O$1,'Baseline Dhole'!$P$1,'Baseline Dhole'!$Q$1,'Baseline Dhole'!$R$1)</c:f>
              <c:strCache>
                <c:ptCount val="16"/>
                <c:pt idx="0">
                  <c:v>C</c:v>
                </c:pt>
                <c:pt idx="1">
                  <c:v>De</c:v>
                </c:pt>
                <c:pt idx="2">
                  <c:v>F</c:v>
                </c:pt>
                <c:pt idx="3">
                  <c:v>Gr</c:v>
                </c:pt>
                <c:pt idx="4">
                  <c:v>In</c:v>
                </c:pt>
                <c:pt idx="5">
                  <c:v>L</c:v>
                </c:pt>
                <c:pt idx="6">
                  <c:v>Lo</c:v>
                </c:pt>
                <c:pt idx="7">
                  <c:v>OOS</c:v>
                </c:pt>
                <c:pt idx="8">
                  <c:v>P</c:v>
                </c:pt>
                <c:pt idx="9">
                  <c:v>Ru</c:v>
                </c:pt>
                <c:pt idx="10">
                  <c:v>S</c:v>
                </c:pt>
                <c:pt idx="11">
                  <c:v>Scm</c:v>
                </c:pt>
                <c:pt idx="12">
                  <c:v>Sl</c:v>
                </c:pt>
                <c:pt idx="13">
                  <c:v>Sm</c:v>
                </c:pt>
                <c:pt idx="14">
                  <c:v>Str</c:v>
                </c:pt>
                <c:pt idx="15">
                  <c:v>Vo</c:v>
                </c:pt>
              </c:strCache>
            </c:strRef>
          </c:cat>
          <c:val>
            <c:numRef>
              <c:f>('Baseline Dhole'!$C$33,'Baseline Dhole'!$D$33,'Baseline Dhole'!$E$33,'Baseline Dhole'!$F$33,'Baseline Dhole'!$G$33,'Baseline Dhole'!$H$33,'Baseline Dhole'!$I$33,'Baseline Dhole'!$J$33,'Baseline Dhole'!$K$33,'Baseline Dhole'!$L$33,'Baseline Dhole'!$M$33,'Baseline Dhole'!$N$33,'Baseline Dhole'!$O$33,'Baseline Dhole'!$P$33,'Baseline Dhole'!$Q$33,'Baseline Dhole'!$R$33)</c:f>
              <c:numCache>
                <c:formatCode>0.00%</c:formatCode>
                <c:ptCount val="16"/>
                <c:pt idx="0">
                  <c:v>0</c:v>
                </c:pt>
                <c:pt idx="1">
                  <c:v>3.0555555555555557E-3</c:v>
                </c:pt>
                <c:pt idx="2">
                  <c:v>8.3333333333333339E-4</c:v>
                </c:pt>
                <c:pt idx="3">
                  <c:v>3.3333333333333335E-3</c:v>
                </c:pt>
                <c:pt idx="4">
                  <c:v>9.4444444444444445E-3</c:v>
                </c:pt>
                <c:pt idx="5">
                  <c:v>0</c:v>
                </c:pt>
                <c:pt idx="6">
                  <c:v>0.16</c:v>
                </c:pt>
                <c:pt idx="7">
                  <c:v>0.3075</c:v>
                </c:pt>
                <c:pt idx="8">
                  <c:v>0</c:v>
                </c:pt>
                <c:pt idx="9">
                  <c:v>8.3333333333333339E-4</c:v>
                </c:pt>
                <c:pt idx="10">
                  <c:v>0</c:v>
                </c:pt>
                <c:pt idx="11">
                  <c:v>2.7777777777777778E-4</c:v>
                </c:pt>
                <c:pt idx="12">
                  <c:v>0.5083333333333333</c:v>
                </c:pt>
                <c:pt idx="13">
                  <c:v>6.3888888888888893E-3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320-88EF-F24C03C90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097344"/>
        <c:axId val="666091440"/>
      </c:barChart>
      <c:catAx>
        <c:axId val="6660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1440"/>
        <c:crosses val="autoZero"/>
        <c:auto val="1"/>
        <c:lblAlgn val="ctr"/>
        <c:lblOffset val="100"/>
        <c:noMultiLvlLbl val="0"/>
      </c:catAx>
      <c:valAx>
        <c:axId val="666091440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73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sng" strike="noStrike" kern="1200" spc="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r>
              <a:rPr lang="en-US"/>
              <a:t>Percentage of time spent engaged in specified behaviour across Baseline Stage (Malayan Tiger)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sng" strike="noStrike" kern="1200" spc="0" baseline="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Comic Sans MS" panose="030F070203030202020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Tiger'!$A$34:$B$34</c:f>
              <c:strCache>
                <c:ptCount val="2"/>
                <c:pt idx="0">
                  <c:v>% of time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6"/>
              <c:layout>
                <c:manualLayout>
                  <c:x val="0"/>
                  <c:y val="-2.8179018078034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20-4A32-83D9-CF28D6457521}"/>
                </c:ext>
              </c:extLst>
            </c:dLbl>
            <c:dLbl>
              <c:idx val="23"/>
              <c:layout>
                <c:manualLayout>
                  <c:x val="1.0621348911310957E-3"/>
                  <c:y val="-1.50000000000000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20-4A32-83D9-CF28D6457521}"/>
                </c:ext>
              </c:extLst>
            </c:dLbl>
            <c:dLbl>
              <c:idx val="34"/>
              <c:layout>
                <c:manualLayout>
                  <c:x val="0"/>
                  <c:y val="-3.8124553870281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20-4A32-83D9-CF28D6457521}"/>
                </c:ext>
              </c:extLst>
            </c:dLbl>
            <c:dLbl>
              <c:idx val="41"/>
              <c:layout>
                <c:manualLayout>
                  <c:x val="-1.4720187361224543E-3"/>
                  <c:y val="-3.4227081718412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20-4A32-83D9-CF28D64575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'Baseline Tiger'!$D$2:$V$2</c15:sqref>
                  </c15:fullRef>
                </c:ext>
              </c:extLst>
              <c:f>('Baseline Tiger'!$D$2,'Baseline Tiger'!$F$2:$J$2,'Baseline Tiger'!$L$2,'Baseline Tiger'!$N$2:$O$2,'Baseline Tiger'!$Q$2,'Baseline Tiger'!$S$2:$T$2,'Baseline Tiger'!$V$2)</c:f>
              <c:strCache>
                <c:ptCount val="12"/>
                <c:pt idx="0">
                  <c:v>C</c:v>
                </c:pt>
                <c:pt idx="1">
                  <c:v>F</c:v>
                </c:pt>
                <c:pt idx="2">
                  <c:v>Gr</c:v>
                </c:pt>
                <c:pt idx="3">
                  <c:v>In</c:v>
                </c:pt>
                <c:pt idx="4">
                  <c:v>L</c:v>
                </c:pt>
                <c:pt idx="5">
                  <c:v>Lo</c:v>
                </c:pt>
                <c:pt idx="6">
                  <c:v>P</c:v>
                </c:pt>
                <c:pt idx="7">
                  <c:v>S</c:v>
                </c:pt>
                <c:pt idx="8">
                  <c:v>Sc</c:v>
                </c:pt>
                <c:pt idx="9">
                  <c:v>Sl</c:v>
                </c:pt>
                <c:pt idx="10">
                  <c:v>Str</c:v>
                </c:pt>
                <c:pt idx="11">
                  <c:v>Vo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'Baseline Tiger'!$D$34:$W$34</c15:sqref>
                  </c15:fullRef>
                </c:ext>
              </c:extLst>
              <c:f>('Baseline Tiger'!$D$34,'Baseline Tiger'!$F$34:$J$34,'Baseline Tiger'!$L$34,'Baseline Tiger'!$N$34:$O$34,'Baseline Tiger'!$Q$34,'Baseline Tiger'!$S$34:$T$34,'Baseline Tiger'!$V$34)</c:f>
              <c:numCache>
                <c:formatCode>0.00%</c:formatCode>
                <c:ptCount val="13"/>
                <c:pt idx="0">
                  <c:v>0</c:v>
                </c:pt>
                <c:pt idx="1">
                  <c:v>6.1111111111111208E-4</c:v>
                </c:pt>
                <c:pt idx="2">
                  <c:v>1.6888888888888908E-2</c:v>
                </c:pt>
                <c:pt idx="3">
                  <c:v>1.1666666666666646E-3</c:v>
                </c:pt>
                <c:pt idx="4">
                  <c:v>0</c:v>
                </c:pt>
                <c:pt idx="5">
                  <c:v>0.34316666666666656</c:v>
                </c:pt>
                <c:pt idx="6">
                  <c:v>0</c:v>
                </c:pt>
                <c:pt idx="7">
                  <c:v>3.6666666666666679E-3</c:v>
                </c:pt>
                <c:pt idx="8">
                  <c:v>5.5555555555555686E-4</c:v>
                </c:pt>
                <c:pt idx="9">
                  <c:v>0.62566666666666626</c:v>
                </c:pt>
                <c:pt idx="10">
                  <c:v>4.4444444444444425E-4</c:v>
                </c:pt>
                <c:pt idx="11">
                  <c:v>6.111111111111111E-4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4E10-803E-070D06F2A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327005"/>
        <c:axId val="220107553"/>
      </c:barChart>
      <c:catAx>
        <c:axId val="8903270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defRPr>
                </a:pPr>
                <a:r>
                  <a:rPr lang="en-US"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rPr>
                  <a:t>Behaviours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panose="030F0702030302020204" charset="0"/>
                  <a:ea typeface="Comic Sans MS" panose="030F0702030302020204" charset="0"/>
                  <a:cs typeface="Comic Sans MS" panose="030F0702030302020204" charset="0"/>
                  <a:sym typeface="Comic Sans MS" panose="030F070203030202020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endParaRPr lang="en-US"/>
          </a:p>
        </c:txPr>
        <c:crossAx val="220107553"/>
        <c:crosses val="autoZero"/>
        <c:auto val="1"/>
        <c:lblAlgn val="ctr"/>
        <c:lblOffset val="100"/>
        <c:noMultiLvlLbl val="0"/>
      </c:catAx>
      <c:valAx>
        <c:axId val="220107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defRPr>
                </a:pPr>
                <a:r>
                  <a:rPr lang="en-US"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rPr>
                  <a:t>Percentage of 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panose="030F0702030302020204" charset="0"/>
                  <a:ea typeface="Comic Sans MS" panose="030F0702030302020204" charset="0"/>
                  <a:cs typeface="Comic Sans MS" panose="030F0702030302020204" charset="0"/>
                  <a:sym typeface="Comic Sans MS" panose="030F0702030302020204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endParaRPr lang="en-US"/>
          </a:p>
        </c:txPr>
        <c:crossAx val="890327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omic Sans MS" panose="030F0702030302020204" charset="0"/>
          <a:ea typeface="Comic Sans MS" panose="030F0702030302020204" charset="0"/>
          <a:cs typeface="Comic Sans MS" panose="030F0702030302020204" charset="0"/>
          <a:sym typeface="Comic Sans MS" panose="030F07020303020202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r>
              <a:rPr lang="en-US"/>
              <a:t>Malayan Tiger Activity Budget  (baseline)</a:t>
            </a:r>
          </a:p>
        </c:rich>
      </c:tx>
      <c:layout>
        <c:manualLayout>
          <c:xMode val="edge"/>
          <c:yMode val="edge"/>
          <c:x val="0.42054203031138149"/>
          <c:y val="1.708619456620573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  <a:sym typeface="Comic Sans MS" panose="030F070203030202020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'Baseline Tiger'!$A$34:$B$34</c:f>
              <c:strCache>
                <c:ptCount val="2"/>
                <c:pt idx="0">
                  <c:v>% of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1-4254-A0D0-91F0338D10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1-4254-A0D0-91F0338D10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A1-4254-A0D0-91F0338D10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9-4A7A-9EAA-D71CEF1307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A1-4254-A0D0-91F0338D10A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A1-4254-A0D0-91F0338D10A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9-4A7A-9EAA-D71CEF1307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A1-4254-A0D0-91F0338D10A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A1-4254-A0D0-91F0338D10A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A1-4254-A0D0-91F0338D10A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A1-4254-A0D0-91F0338D10A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A1-4254-A0D0-91F0338D10A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A1-4254-A0D0-91F0338D10A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C9-4A7A-9EAA-D71CEF1307D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A1-4254-A0D0-91F0338D10A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A1-4254-A0D0-91F0338D10A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A1-4254-A0D0-91F0338D10A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A1-4254-A0D0-91F0338D10A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A1-4254-A0D0-91F0338D10A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8A1-4254-A0D0-91F0338D10A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D5-4F58-AB83-97004CCF55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C9-4A7A-9EAA-D71CEF1307D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C9-4A7A-9EAA-D71CEF1307D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D5-4F58-AB83-97004CCF55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C9-4A7A-9EAA-D71CEF1307D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C9-4A7A-9EAA-D71CEF1307D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C9-4A7A-9EAA-D71CEF1307D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C9-4A7A-9EAA-D71CEF1307D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C9-4A7A-9EAA-D71CEF1307D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C9-4A7A-9EAA-D71CEF1307D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D5-4F58-AB83-97004CCF55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C9-4A7A-9EAA-D71CEF1307D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C9-4A7A-9EAA-D71CEF1307D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C9-4A7A-9EAA-D71CEF1307D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C9-4A7A-9EAA-D71CEF1307D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C9-4A7A-9EAA-D71CEF1307D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C9-4A7A-9EAA-D71CEF1307D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C-4A31-9DAF-0AB6FFC346C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D5-4F58-AB83-97004CCF55A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D5-4F58-AB83-97004CCF55A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6-489B-9261-D5306E37FB7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D5-4F58-AB83-97004CCF55A5}"/>
              </c:ext>
            </c:extLst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EF26-489B-9261-D5306E37FB7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D5-4F58-AB83-97004CCF55A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D5-4F58-AB83-97004CCF55A5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D5-4F58-AB83-97004CCF55A5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D5-4F58-AB83-97004CCF55A5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26-489B-9261-D5306E37FB7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D5-4F58-AB83-97004CCF55A5}"/>
              </c:ext>
            </c:extLst>
          </c:dPt>
          <c:dPt>
            <c:idx val="66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EF26-489B-9261-D5306E37FB7A}"/>
              </c:ext>
            </c:extLst>
          </c:dPt>
          <c:dPt>
            <c:idx val="6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EF26-489B-9261-D5306E37FB7A}"/>
              </c:ext>
            </c:extLst>
          </c:dPt>
          <c:dPt>
            <c:idx val="6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EF26-489B-9261-D5306E37FB7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D5-4F58-AB83-97004CCF55A5}"/>
              </c:ext>
            </c:extLst>
          </c:dPt>
          <c:dPt>
            <c:idx val="7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EF26-489B-9261-D5306E37FB7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26-489B-9261-D5306E37FB7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EC-4A31-9DAF-0AB6FFC346C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EC-4A31-9DAF-0AB6FFC346C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EC-4A31-9DAF-0AB6FFC346C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1-448C-ABD8-D7E6846EBCB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11-448C-ABD8-D7E6846EBCB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EC-4A31-9DAF-0AB6FFC346C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EC-4A31-9DAF-0AB6FFC346C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EC-4A31-9DAF-0AB6FFC346C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EC-4A31-9DAF-0AB6FFC346C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EC-4A31-9DAF-0AB6FFC346C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EC-4A31-9DAF-0AB6FFC346C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6EC-4A31-9DAF-0AB6FFC346C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6EC-4A31-9DAF-0AB6FFC346C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6EC-4A31-9DAF-0AB6FFC346C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D-4960-BE10-311DB3B68965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11-448C-ABD8-D7E6846EBCB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11-448C-ABD8-D7E6846EBCB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11-448C-ABD8-D7E6846EBCB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11-448C-ABD8-D7E6846EBCB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11-448C-ABD8-D7E6846EBCB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11-448C-ABD8-D7E6846EBCB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11-448C-ABD8-D7E6846EBCB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D-4960-BE10-311DB3B68965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D-4960-BE10-311DB3B68965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11-448C-ABD8-D7E6846EBCB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11-448C-ABD8-D7E6846EBCB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11-448C-ABD8-D7E6846EBCB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11-448C-ABD8-D7E6846EBCB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11-448C-ABD8-D7E6846EBCB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11-448C-ABD8-D7E6846EBCB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11-448C-ABD8-D7E6846EBCB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711-448C-ABD8-D7E6846EBCB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711-448C-ABD8-D7E6846EBCB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7-491D-9BAB-CA4E82F0150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DD-4960-BE10-311DB3B68965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DD-4960-BE10-311DB3B68965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DD-4960-BE10-311DB3B68965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DD-4960-BE10-311DB3B68965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DD-4960-BE10-311DB3B68965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DD-4960-BE10-311DB3B68965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DD-4960-BE10-311DB3B68965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7-491D-9BAB-CA4E82F0150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7-491D-9BAB-CA4E82F0150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DD-4960-BE10-311DB3B68965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DD-4960-BE10-311DB3B68965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DD-4960-BE10-311DB3B68965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DD-4960-BE10-311DB3B68965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4DD-4960-BE10-311DB3B68965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4DD-4960-BE10-311DB3B68965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4DD-4960-BE10-311DB3B68965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4DD-4960-BE10-311DB3B68965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4DD-4960-BE10-311DB3B68965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6-4AE1-8470-7D55D1A7F3E0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7-491D-9BAB-CA4E82F0150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7-491D-9BAB-CA4E82F0150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7-491D-9BAB-CA4E82F0150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7-491D-9BAB-CA4E82F0150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7-491D-9BAB-CA4E82F0150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7-491D-9BAB-CA4E82F0150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7-491D-9BAB-CA4E82F0150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6-4AE1-8470-7D55D1A7F3E0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6-4AE1-8470-7D55D1A7F3E0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7-491D-9BAB-CA4E82F0150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7-491D-9BAB-CA4E82F0150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7-491D-9BAB-CA4E82F0150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657-491D-9BAB-CA4E82F0150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657-491D-9BAB-CA4E82F0150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657-491D-9BAB-CA4E82F0150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657-491D-9BAB-CA4E82F0150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657-491D-9BAB-CA4E82F0150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657-491D-9BAB-CA4E82F0150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A-4659-A111-D949FEC84B6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6-4AE1-8470-7D55D1A7F3E0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B6-4AE1-8470-7D55D1A7F3E0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B6-4AE1-8470-7D55D1A7F3E0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B6-4AE1-8470-7D55D1A7F3E0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B6-4AE1-8470-7D55D1A7F3E0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B6-4AE1-8470-7D55D1A7F3E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B6-4AE1-8470-7D55D1A7F3E0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A-4659-A111-D949FEC84B6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A-4659-A111-D949FEC84B6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AB6-4AE1-8470-7D55D1A7F3E0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AB6-4AE1-8470-7D55D1A7F3E0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AB6-4AE1-8470-7D55D1A7F3E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AB6-4AE1-8470-7D55D1A7F3E0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AB6-4AE1-8470-7D55D1A7F3E0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AB6-4AE1-8470-7D55D1A7F3E0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AB6-4AE1-8470-7D55D1A7F3E0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AB6-4AE1-8470-7D55D1A7F3E0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AB6-4AE1-8470-7D55D1A7F3E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4D6-A114-BCCF0B18C9F0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8A-4659-A111-D949FEC84B6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8A-4659-A111-D949FEC84B6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8A-4659-A111-D949FEC84B6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8A-4659-A111-D949FEC84B6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8A-4659-A111-D949FEC84B6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8A-4659-A111-D949FEC84B6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8A-4659-A111-D949FEC84B6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4D6-A114-BCCF0B18C9F0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9A-44D6-A114-BCCF0B18C9F0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78A-4659-A111-D949FEC84B6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78A-4659-A111-D949FEC84B6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78A-4659-A111-D949FEC84B6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78A-4659-A111-D949FEC84B6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78A-4659-A111-D949FEC84B6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78A-4659-A111-D949FEC84B6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78A-4659-A111-D949FEC84B6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78A-4659-A111-D949FEC84B6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78A-4659-A111-D949FEC84B6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4-4481-8C10-54DEB4AF7F0E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9A-44D6-A114-BCCF0B18C9F0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9A-44D6-A114-BCCF0B18C9F0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9A-44D6-A114-BCCF0B18C9F0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9A-44D6-A114-BCCF0B18C9F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9A-44D6-A114-BCCF0B18C9F0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9A-44D6-A114-BCCF0B18C9F0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9A-44D6-A114-BCCF0B18C9F0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4-4481-8C10-54DEB4AF7F0E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44-4481-8C10-54DEB4AF7F0E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9A-44D6-A114-BCCF0B18C9F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9A-44D6-A114-BCCF0B18C9F0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79A-44D6-A114-BCCF0B18C9F0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79A-44D6-A114-BCCF0B18C9F0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79A-44D6-A114-BCCF0B18C9F0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79A-44D6-A114-BCCF0B18C9F0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79A-44D6-A114-BCCF0B18C9F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79A-44D6-A114-BCCF0B18C9F0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79A-44D6-A114-BCCF0B18C9F0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8-447E-9EB7-B4B2D26B0BB4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44-4481-8C10-54DEB4AF7F0E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44-4481-8C10-54DEB4AF7F0E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44-4481-8C10-54DEB4AF7F0E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44-4481-8C10-54DEB4AF7F0E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44-4481-8C10-54DEB4AF7F0E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44-4481-8C10-54DEB4AF7F0E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E44-4481-8C10-54DEB4AF7F0E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8-447E-9EB7-B4B2D26B0BB4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8-447E-9EB7-B4B2D26B0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mic Sans MS" panose="030F0702030302020204" charset="0"/>
                    <a:ea typeface="Comic Sans MS" panose="030F0702030302020204" charset="0"/>
                    <a:cs typeface="Comic Sans MS" panose="030F0702030302020204" charset="0"/>
                    <a:sym typeface="Comic Sans MS" panose="030F07020303020202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'Baseline Tiger'!$D$2:$V$2</c15:sqref>
                  </c15:fullRef>
                </c:ext>
              </c:extLst>
              <c:f>('Baseline Tiger'!$G$2,'Baseline Tiger'!$J$2,'Baseline Tiger'!$Q$2)</c:f>
              <c:strCache>
                <c:ptCount val="3"/>
                <c:pt idx="0">
                  <c:v>Gr</c:v>
                </c:pt>
                <c:pt idx="1">
                  <c:v>Lo</c:v>
                </c:pt>
                <c:pt idx="2">
                  <c:v>Sl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'Baseline Tiger'!$D$34:$W$34</c15:sqref>
                  </c15:fullRef>
                </c:ext>
              </c:extLst>
              <c:f>('Baseline Tiger'!$G$34,'Baseline Tiger'!$J$34,'Baseline Tiger'!$Q$34)</c:f>
              <c:numCache>
                <c:formatCode>0.00%</c:formatCode>
                <c:ptCount val="3"/>
                <c:pt idx="0">
                  <c:v>1.6888888888888908E-2</c:v>
                </c:pt>
                <c:pt idx="1">
                  <c:v>0.34316666666666656</c:v>
                </c:pt>
                <c:pt idx="2">
                  <c:v>0.62566666666666626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DC58-447E-9EB7-B4B2D26B0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  <a:sym typeface="Comic Sans MS" panose="030F070203030202020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  <a:sym typeface="Comic Sans MS" panose="030F070203030202020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Comic Sans MS" panose="030F0702030302020204" charset="0"/>
          <a:ea typeface="Comic Sans MS" panose="030F0702030302020204" charset="0"/>
          <a:cs typeface="Comic Sans MS" panose="030F0702030302020204" charset="0"/>
          <a:sym typeface="Comic Sans MS" panose="030F07020303020202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451</xdr:colOff>
      <xdr:row>35</xdr:row>
      <xdr:rowOff>148267</xdr:rowOff>
    </xdr:from>
    <xdr:to>
      <xdr:col>18</xdr:col>
      <xdr:colOff>547688</xdr:colOff>
      <xdr:row>66</xdr:row>
      <xdr:rowOff>147636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C65FC4C-BC78-4636-935F-86BFCFA0D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547007</xdr:colOff>
      <xdr:row>36</xdr:row>
      <xdr:rowOff>140153</xdr:rowOff>
    </xdr:from>
    <xdr:to>
      <xdr:col>20</xdr:col>
      <xdr:colOff>475796</xdr:colOff>
      <xdr:row>69</xdr:row>
      <xdr:rowOff>165553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72</xdr:row>
      <xdr:rowOff>57150</xdr:rowOff>
    </xdr:from>
    <xdr:to>
      <xdr:col>11</xdr:col>
      <xdr:colOff>323850</xdr:colOff>
      <xdr:row>96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  <a:ext uri="{147F2762-F138-4A5C-976F-8EAC2B608ADB}">
              <a16:predDERef xmlns:a16="http://schemas.microsoft.com/office/drawing/2014/main" pre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7</xdr:col>
      <xdr:colOff>590550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70862-47CD-4D49-9E25-C3B36390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486727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19050</xdr:rowOff>
    </xdr:from>
    <xdr:to>
      <xdr:col>7</xdr:col>
      <xdr:colOff>590550</xdr:colOff>
      <xdr:row>36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28290-6F83-4DED-A505-DDCB32F41066}"/>
            </a:ext>
            <a:ext uri="{147F2762-F138-4A5C-976F-8EAC2B608ADB}">
              <a16:predDERef xmlns:a16="http://schemas.microsoft.com/office/drawing/2014/main" pred="{8AA70862-47CD-4D49-9E25-C3B36390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2325"/>
          <a:ext cx="4867275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19050</xdr:rowOff>
    </xdr:from>
    <xdr:to>
      <xdr:col>8</xdr:col>
      <xdr:colOff>0</xdr:colOff>
      <xdr:row>54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7BE626-F3FA-4A66-AB09-60F7A318FDBF}"/>
            </a:ext>
            <a:ext uri="{147F2762-F138-4A5C-976F-8EAC2B608ADB}">
              <a16:predDERef xmlns:a16="http://schemas.microsoft.com/office/drawing/2014/main" pred="{6DE28290-6F83-4DED-A505-DDCB32F41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15050"/>
          <a:ext cx="4876800" cy="260032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</xdr:row>
      <xdr:rowOff>38100</xdr:rowOff>
    </xdr:from>
    <xdr:to>
      <xdr:col>17</xdr:col>
      <xdr:colOff>581025</xdr:colOff>
      <xdr:row>23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D32DF-8DD8-4D39-9F64-1A082687C1A9}"/>
            </a:ext>
            <a:ext uri="{147F2762-F138-4A5C-976F-8EAC2B608ADB}">
              <a16:predDERef xmlns:a16="http://schemas.microsoft.com/office/drawing/2014/main" pred="{C67BE626-F3FA-4A66-AB09-60F7A31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7900" y="352425"/>
          <a:ext cx="4800600" cy="34480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25</xdr:row>
      <xdr:rowOff>0</xdr:rowOff>
    </xdr:from>
    <xdr:to>
      <xdr:col>17</xdr:col>
      <xdr:colOff>581025</xdr:colOff>
      <xdr:row>46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C656A0-AC66-4075-B19F-38BE41F550BB}"/>
            </a:ext>
            <a:ext uri="{147F2762-F138-4A5C-976F-8EAC2B608ADB}">
              <a16:predDERef xmlns:a16="http://schemas.microsoft.com/office/drawing/2014/main" pred="{A59D32DF-8DD8-4D39-9F64-1A082687C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8375" y="3990975"/>
          <a:ext cx="4810125" cy="3457575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48</xdr:row>
      <xdr:rowOff>9525</xdr:rowOff>
    </xdr:from>
    <xdr:to>
      <xdr:col>17</xdr:col>
      <xdr:colOff>581025</xdr:colOff>
      <xdr:row>71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219DFA-70DE-4815-83DC-9E7BC0D159BE}"/>
            </a:ext>
            <a:ext uri="{147F2762-F138-4A5C-976F-8EAC2B608ADB}">
              <a16:predDERef xmlns:a16="http://schemas.microsoft.com/office/drawing/2014/main" pred="{B1C656A0-AC66-4075-B19F-38BE41F55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67425" y="7724775"/>
          <a:ext cx="4791075" cy="37242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9525</xdr:rowOff>
    </xdr:from>
    <xdr:to>
      <xdr:col>28</xdr:col>
      <xdr:colOff>19050</xdr:colOff>
      <xdr:row>25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707E33-A95F-42DD-A293-7B06FDDBBA17}"/>
            </a:ext>
            <a:ext uri="{147F2762-F138-4A5C-976F-8EAC2B608ADB}">
              <a16:predDERef xmlns:a16="http://schemas.microsoft.com/office/drawing/2014/main" pred="{5D219DFA-70DE-4815-83DC-9E7BC0D1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77700" y="333375"/>
          <a:ext cx="4819650" cy="3829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nivore/Desktop/Tiger%20and%20Dhole/Ethogram%20(Tiger%20-%20Dhole)%20221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on alpinus (2)"/>
      <sheetName val="Cuon alpinus (3)"/>
      <sheetName val="Cuon alpinus (4)"/>
      <sheetName val="Baseline Dhole"/>
      <sheetName val="legends"/>
      <sheetName val="Tiger ATO"/>
    </sheetNames>
    <sheetDataSet>
      <sheetData sheetId="0">
        <row r="28">
          <cell r="C28">
            <v>0</v>
          </cell>
          <cell r="H28">
            <v>0</v>
          </cell>
          <cell r="I28">
            <v>0</v>
          </cell>
          <cell r="J28">
            <v>0</v>
          </cell>
          <cell r="S28">
            <v>0</v>
          </cell>
        </row>
      </sheetData>
      <sheetData sheetId="1">
        <row r="28">
          <cell r="C28">
            <v>0</v>
          </cell>
          <cell r="H28">
            <v>0</v>
          </cell>
          <cell r="I28">
            <v>0</v>
          </cell>
          <cell r="J28">
            <v>0</v>
          </cell>
        </row>
      </sheetData>
      <sheetData sheetId="2">
        <row r="28">
          <cell r="C28">
            <v>0</v>
          </cell>
          <cell r="H28">
            <v>0</v>
          </cell>
          <cell r="I28">
            <v>0</v>
          </cell>
          <cell r="J28">
            <v>0</v>
          </cell>
          <cell r="S28">
            <v>0</v>
          </cell>
        </row>
      </sheetData>
      <sheetData sheetId="3" refreshError="1"/>
      <sheetData sheetId="4" refreshError="1"/>
      <sheetData sheetId="5">
        <row r="21">
          <cell r="C21">
            <v>4.9421296296294796E-3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zoomScale="90" zoomScaleNormal="90" workbookViewId="0">
      <selection sqref="A1:XFD1"/>
    </sheetView>
  </sheetViews>
  <sheetFormatPr defaultColWidth="9" defaultRowHeight="15.75"/>
  <cols>
    <col min="1" max="1" width="11.28515625" style="78" customWidth="1"/>
    <col min="2" max="2" width="13.5703125" style="67" customWidth="1"/>
    <col min="3" max="7" width="9" style="67"/>
    <col min="8" max="8" width="10.28515625" style="67" bestFit="1" customWidth="1"/>
    <col min="9" max="9" width="10.140625" style="67" customWidth="1"/>
    <col min="10" max="10" width="10.85546875" style="67" customWidth="1"/>
    <col min="11" max="11" width="9" style="67"/>
    <col min="12" max="12" width="9.140625" style="67"/>
    <col min="13" max="13" width="9" style="67"/>
    <col min="14" max="14" width="9.140625" style="67"/>
    <col min="15" max="15" width="10.85546875" style="67" customWidth="1"/>
    <col min="16" max="16" width="9.140625" style="67"/>
    <col min="17" max="17" width="9" style="67"/>
    <col min="18" max="18" width="9.140625" style="67"/>
    <col min="19" max="16384" width="9" style="67"/>
  </cols>
  <sheetData>
    <row r="1" spans="1:19" ht="30.75" customHeight="1">
      <c r="A1" s="176" t="s">
        <v>0</v>
      </c>
      <c r="B1" s="177" t="s">
        <v>1</v>
      </c>
      <c r="C1" s="178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79" t="s">
        <v>17</v>
      </c>
      <c r="S1" s="180" t="s">
        <v>18</v>
      </c>
    </row>
    <row r="2" spans="1:19">
      <c r="A2" s="68">
        <v>44126</v>
      </c>
      <c r="B2" s="124" t="s">
        <v>4</v>
      </c>
      <c r="C2" s="117">
        <f>SUM('[1]Cuon alpinus (2)'!C28,'[1]Cuon alpinus (3)'!C28,'[1]Cuon alpinus (4)'!C28)</f>
        <v>0</v>
      </c>
      <c r="D2" s="118">
        <f>SUM('[1]Cuon alpinus (2)'!S28,'[1]Cuon alpinus (4)'!S28,'[1]Cuon alpinus (4)'!S28)</f>
        <v>0</v>
      </c>
      <c r="E2" s="118">
        <v>0</v>
      </c>
      <c r="F2" s="118">
        <v>0</v>
      </c>
      <c r="G2" s="118">
        <v>2</v>
      </c>
      <c r="H2" s="118">
        <v>0</v>
      </c>
      <c r="I2" s="118">
        <v>3</v>
      </c>
      <c r="J2" s="118">
        <v>26</v>
      </c>
      <c r="K2" s="118">
        <v>0</v>
      </c>
      <c r="L2" s="118">
        <f>SUM('[1]Cuon alpinus (2)'!I28,'[1]Cuon alpinus (3)'!I28,'[1]Cuon alpinus (4)'!I28)</f>
        <v>0</v>
      </c>
      <c r="M2" s="118">
        <v>0</v>
      </c>
      <c r="N2" s="118">
        <f>SUM('[1]Cuon alpinus (2)'!H28,'[1]Cuon alpinus (3)'!H28,'[1]Cuon alpinus (4)'!H28)</f>
        <v>0</v>
      </c>
      <c r="O2" s="118">
        <v>87</v>
      </c>
      <c r="P2" s="118">
        <v>2</v>
      </c>
      <c r="Q2" s="118">
        <v>0</v>
      </c>
      <c r="R2" s="132">
        <f>SUM('[1]Cuon alpinus (2)'!J28,'[1]Cuon alpinus (3)'!J28,'[1]Cuon alpinus (4)'!J28)</f>
        <v>0</v>
      </c>
      <c r="S2" s="145">
        <f>SUM(C2:R2)</f>
        <v>120</v>
      </c>
    </row>
    <row r="3" spans="1:19">
      <c r="A3" s="70">
        <v>44127</v>
      </c>
      <c r="B3" s="125" t="s">
        <v>4</v>
      </c>
      <c r="C3" s="119">
        <v>0</v>
      </c>
      <c r="D3" s="71">
        <v>0</v>
      </c>
      <c r="E3" s="69">
        <v>0</v>
      </c>
      <c r="F3" s="69">
        <v>0</v>
      </c>
      <c r="G3" s="69">
        <v>5</v>
      </c>
      <c r="H3" s="69">
        <v>0</v>
      </c>
      <c r="I3" s="69">
        <v>11</v>
      </c>
      <c r="J3" s="69">
        <v>35</v>
      </c>
      <c r="K3" s="69">
        <v>0</v>
      </c>
      <c r="L3" s="69">
        <v>0</v>
      </c>
      <c r="M3" s="69">
        <v>0</v>
      </c>
      <c r="N3" s="69">
        <v>0</v>
      </c>
      <c r="O3" s="69">
        <v>69</v>
      </c>
      <c r="P3" s="69">
        <v>0</v>
      </c>
      <c r="Q3" s="69">
        <v>0</v>
      </c>
      <c r="R3" s="133">
        <v>0</v>
      </c>
      <c r="S3" s="146">
        <f>SUM(C3:R3)</f>
        <v>120</v>
      </c>
    </row>
    <row r="4" spans="1:19">
      <c r="A4" s="70">
        <v>44128</v>
      </c>
      <c r="B4" s="125" t="s">
        <v>19</v>
      </c>
      <c r="C4" s="119">
        <v>0</v>
      </c>
      <c r="D4" s="71">
        <v>0</v>
      </c>
      <c r="E4" s="69">
        <v>0</v>
      </c>
      <c r="F4" s="69">
        <v>0</v>
      </c>
      <c r="G4" s="71">
        <v>0</v>
      </c>
      <c r="H4" s="69">
        <v>0</v>
      </c>
      <c r="I4" s="71">
        <v>5</v>
      </c>
      <c r="J4" s="69">
        <v>17</v>
      </c>
      <c r="K4" s="69">
        <v>0</v>
      </c>
      <c r="L4" s="69">
        <v>0</v>
      </c>
      <c r="M4" s="69">
        <v>0</v>
      </c>
      <c r="N4" s="69">
        <v>0</v>
      </c>
      <c r="O4" s="69">
        <v>98</v>
      </c>
      <c r="P4" s="69">
        <v>0</v>
      </c>
      <c r="Q4" s="69">
        <v>0</v>
      </c>
      <c r="R4" s="133">
        <v>0</v>
      </c>
      <c r="S4" s="146">
        <f>SUM(C4:R4)</f>
        <v>120</v>
      </c>
    </row>
    <row r="5" spans="1:19">
      <c r="A5" s="70">
        <v>44129</v>
      </c>
      <c r="B5" s="125" t="s">
        <v>4</v>
      </c>
      <c r="C5" s="119">
        <v>0</v>
      </c>
      <c r="D5" s="69">
        <v>1</v>
      </c>
      <c r="E5" s="69">
        <v>0</v>
      </c>
      <c r="F5" s="69">
        <v>1</v>
      </c>
      <c r="G5" s="69">
        <v>2</v>
      </c>
      <c r="H5" s="69">
        <v>0</v>
      </c>
      <c r="I5" s="69">
        <v>36</v>
      </c>
      <c r="J5" s="69">
        <v>34</v>
      </c>
      <c r="K5" s="69">
        <v>0</v>
      </c>
      <c r="L5" s="69">
        <v>0</v>
      </c>
      <c r="M5" s="69">
        <v>0</v>
      </c>
      <c r="N5" s="69">
        <v>0</v>
      </c>
      <c r="O5" s="69">
        <v>46</v>
      </c>
      <c r="P5" s="69">
        <v>0</v>
      </c>
      <c r="Q5" s="69">
        <v>0</v>
      </c>
      <c r="R5" s="133">
        <v>0</v>
      </c>
      <c r="S5" s="146">
        <f>SUM(C5:R5)</f>
        <v>120</v>
      </c>
    </row>
    <row r="6" spans="1:19">
      <c r="A6" s="70">
        <v>44130</v>
      </c>
      <c r="B6" s="125" t="s">
        <v>4</v>
      </c>
      <c r="C6" s="119">
        <v>0</v>
      </c>
      <c r="D6" s="71">
        <v>2</v>
      </c>
      <c r="E6" s="69">
        <v>0</v>
      </c>
      <c r="F6" s="69">
        <v>0</v>
      </c>
      <c r="G6" s="71">
        <v>1</v>
      </c>
      <c r="H6" s="69">
        <v>0</v>
      </c>
      <c r="I6" s="71">
        <v>3</v>
      </c>
      <c r="J6" s="69">
        <v>32</v>
      </c>
      <c r="K6" s="69">
        <v>0</v>
      </c>
      <c r="L6" s="69">
        <v>0</v>
      </c>
      <c r="M6" s="69">
        <v>0</v>
      </c>
      <c r="N6" s="69">
        <v>0</v>
      </c>
      <c r="O6" s="69">
        <v>82</v>
      </c>
      <c r="P6" s="69">
        <v>0</v>
      </c>
      <c r="Q6" s="69">
        <v>0</v>
      </c>
      <c r="R6" s="133">
        <v>0</v>
      </c>
      <c r="S6" s="146">
        <f>SUM(C6:R6)</f>
        <v>120</v>
      </c>
    </row>
    <row r="7" spans="1:19">
      <c r="A7" s="70">
        <v>44131</v>
      </c>
      <c r="B7" s="125" t="s">
        <v>4</v>
      </c>
      <c r="C7" s="119">
        <v>0</v>
      </c>
      <c r="D7" s="71">
        <v>1</v>
      </c>
      <c r="E7" s="69">
        <v>0</v>
      </c>
      <c r="F7" s="69">
        <v>0</v>
      </c>
      <c r="G7" s="71">
        <v>0</v>
      </c>
      <c r="H7" s="69">
        <v>0</v>
      </c>
      <c r="I7" s="71">
        <v>0</v>
      </c>
      <c r="J7" s="69">
        <v>41</v>
      </c>
      <c r="K7" s="69">
        <v>0</v>
      </c>
      <c r="L7" s="69">
        <v>0</v>
      </c>
      <c r="M7" s="69">
        <v>0</v>
      </c>
      <c r="N7" s="69">
        <v>0</v>
      </c>
      <c r="O7" s="69">
        <v>78</v>
      </c>
      <c r="P7" s="69">
        <v>0</v>
      </c>
      <c r="Q7" s="69">
        <v>0</v>
      </c>
      <c r="R7" s="133">
        <v>0</v>
      </c>
      <c r="S7" s="146">
        <f>SUM(C7:R7)</f>
        <v>120</v>
      </c>
    </row>
    <row r="8" spans="1:19">
      <c r="A8" s="72">
        <v>44132</v>
      </c>
      <c r="B8" s="125" t="s">
        <v>4</v>
      </c>
      <c r="C8" s="119">
        <v>0</v>
      </c>
      <c r="D8" s="71">
        <v>0</v>
      </c>
      <c r="E8" s="69">
        <v>0</v>
      </c>
      <c r="F8" s="69">
        <v>0</v>
      </c>
      <c r="G8" s="71">
        <v>0</v>
      </c>
      <c r="H8" s="69">
        <v>0</v>
      </c>
      <c r="I8" s="71">
        <v>0</v>
      </c>
      <c r="J8" s="69">
        <v>22</v>
      </c>
      <c r="K8" s="69">
        <v>0</v>
      </c>
      <c r="L8" s="69">
        <v>0</v>
      </c>
      <c r="M8" s="69">
        <v>0</v>
      </c>
      <c r="N8" s="69">
        <v>0</v>
      </c>
      <c r="O8" s="69">
        <v>98</v>
      </c>
      <c r="P8" s="69">
        <v>0</v>
      </c>
      <c r="Q8" s="69">
        <v>0</v>
      </c>
      <c r="R8" s="133">
        <v>0</v>
      </c>
      <c r="S8" s="146">
        <f>SUM(C8:R8)</f>
        <v>120</v>
      </c>
    </row>
    <row r="9" spans="1:19">
      <c r="A9" s="72">
        <v>44240</v>
      </c>
      <c r="B9" s="125" t="s">
        <v>19</v>
      </c>
      <c r="C9" s="11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71">
        <v>63</v>
      </c>
      <c r="J9" s="69">
        <v>47</v>
      </c>
      <c r="K9" s="69">
        <v>0</v>
      </c>
      <c r="L9" s="69">
        <v>0</v>
      </c>
      <c r="M9" s="69">
        <v>0</v>
      </c>
      <c r="N9" s="69">
        <v>0</v>
      </c>
      <c r="O9" s="69">
        <v>10</v>
      </c>
      <c r="P9" s="69">
        <v>0</v>
      </c>
      <c r="Q9" s="69">
        <v>0</v>
      </c>
      <c r="R9" s="133">
        <v>0</v>
      </c>
      <c r="S9" s="146">
        <f>SUM(C9:R9)</f>
        <v>120</v>
      </c>
    </row>
    <row r="10" spans="1:19">
      <c r="A10" s="72">
        <v>44241</v>
      </c>
      <c r="B10" s="125" t="s">
        <v>4</v>
      </c>
      <c r="C10" s="119">
        <v>0</v>
      </c>
      <c r="D10" s="69">
        <v>0</v>
      </c>
      <c r="E10" s="69">
        <v>0</v>
      </c>
      <c r="F10" s="69">
        <v>0</v>
      </c>
      <c r="G10" s="71">
        <v>1</v>
      </c>
      <c r="H10" s="69">
        <v>0</v>
      </c>
      <c r="I10" s="71">
        <v>28</v>
      </c>
      <c r="J10" s="69">
        <v>31</v>
      </c>
      <c r="K10" s="69">
        <v>0</v>
      </c>
      <c r="L10" s="69">
        <v>0</v>
      </c>
      <c r="M10" s="69">
        <v>0</v>
      </c>
      <c r="N10" s="69">
        <v>0</v>
      </c>
      <c r="O10" s="69">
        <v>60</v>
      </c>
      <c r="P10" s="69">
        <v>0</v>
      </c>
      <c r="Q10" s="69">
        <v>0</v>
      </c>
      <c r="R10" s="133">
        <v>0</v>
      </c>
      <c r="S10" s="146">
        <f>SUM(C10:R10)</f>
        <v>120</v>
      </c>
    </row>
    <row r="11" spans="1:19">
      <c r="A11" s="72">
        <v>44243</v>
      </c>
      <c r="B11" s="125" t="s">
        <v>4</v>
      </c>
      <c r="C11" s="11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71">
        <v>6</v>
      </c>
      <c r="J11" s="69">
        <v>44</v>
      </c>
      <c r="K11" s="69">
        <v>0</v>
      </c>
      <c r="L11" s="69">
        <v>0</v>
      </c>
      <c r="M11" s="69">
        <v>0</v>
      </c>
      <c r="N11" s="69">
        <v>0</v>
      </c>
      <c r="O11" s="69">
        <v>70</v>
      </c>
      <c r="P11" s="69">
        <v>0</v>
      </c>
      <c r="Q11" s="69">
        <v>0</v>
      </c>
      <c r="R11" s="133">
        <v>0</v>
      </c>
      <c r="S11" s="146">
        <f>SUM(C11:R11)</f>
        <v>120</v>
      </c>
    </row>
    <row r="12" spans="1:19">
      <c r="A12" s="72">
        <v>44244</v>
      </c>
      <c r="B12" s="125" t="s">
        <v>4</v>
      </c>
      <c r="C12" s="119">
        <v>0</v>
      </c>
      <c r="D12" s="69">
        <v>1</v>
      </c>
      <c r="E12" s="69">
        <v>0</v>
      </c>
      <c r="F12" s="69">
        <v>0</v>
      </c>
      <c r="G12" s="69">
        <v>4</v>
      </c>
      <c r="H12" s="69">
        <v>0</v>
      </c>
      <c r="I12" s="71">
        <v>3</v>
      </c>
      <c r="J12" s="69">
        <v>54</v>
      </c>
      <c r="K12" s="69">
        <v>0</v>
      </c>
      <c r="L12" s="69">
        <v>0</v>
      </c>
      <c r="M12" s="69">
        <v>0</v>
      </c>
      <c r="N12" s="69">
        <v>0</v>
      </c>
      <c r="O12" s="69">
        <v>58</v>
      </c>
      <c r="P12" s="69">
        <v>0</v>
      </c>
      <c r="Q12" s="69">
        <v>0</v>
      </c>
      <c r="R12" s="133">
        <v>0</v>
      </c>
      <c r="S12" s="146">
        <f>SUM(C12:R12)</f>
        <v>120</v>
      </c>
    </row>
    <row r="13" spans="1:19">
      <c r="A13" s="72">
        <v>44245</v>
      </c>
      <c r="B13" s="125" t="s">
        <v>4</v>
      </c>
      <c r="C13" s="119">
        <v>0</v>
      </c>
      <c r="D13" s="71">
        <v>0</v>
      </c>
      <c r="E13" s="69">
        <v>0</v>
      </c>
      <c r="F13" s="69">
        <v>0</v>
      </c>
      <c r="G13" s="69">
        <v>0</v>
      </c>
      <c r="H13" s="69">
        <v>0</v>
      </c>
      <c r="I13" s="71">
        <v>39</v>
      </c>
      <c r="J13" s="69">
        <v>33</v>
      </c>
      <c r="K13" s="69">
        <v>0</v>
      </c>
      <c r="L13" s="69">
        <v>0</v>
      </c>
      <c r="M13" s="69">
        <v>0</v>
      </c>
      <c r="N13" s="69">
        <v>0</v>
      </c>
      <c r="O13" s="69">
        <v>48</v>
      </c>
      <c r="P13" s="69">
        <v>0</v>
      </c>
      <c r="Q13" s="69">
        <v>0</v>
      </c>
      <c r="R13" s="133">
        <v>0</v>
      </c>
      <c r="S13" s="146">
        <f>SUM(C13:R13)</f>
        <v>120</v>
      </c>
    </row>
    <row r="14" spans="1:19">
      <c r="A14" s="72">
        <v>44246</v>
      </c>
      <c r="B14" s="125" t="s">
        <v>4</v>
      </c>
      <c r="C14" s="119">
        <v>0</v>
      </c>
      <c r="D14" s="71">
        <v>1</v>
      </c>
      <c r="E14" s="69">
        <v>0</v>
      </c>
      <c r="F14" s="69">
        <v>0</v>
      </c>
      <c r="G14" s="69">
        <v>0</v>
      </c>
      <c r="H14" s="69">
        <v>0</v>
      </c>
      <c r="I14" s="71">
        <v>1</v>
      </c>
      <c r="J14" s="69">
        <v>60</v>
      </c>
      <c r="K14" s="69">
        <v>0</v>
      </c>
      <c r="L14" s="69">
        <v>0</v>
      </c>
      <c r="M14" s="69">
        <v>0</v>
      </c>
      <c r="N14" s="69">
        <v>0</v>
      </c>
      <c r="O14" s="69">
        <v>58</v>
      </c>
      <c r="P14" s="69">
        <v>0</v>
      </c>
      <c r="Q14" s="69">
        <v>0</v>
      </c>
      <c r="R14" s="133">
        <v>0</v>
      </c>
      <c r="S14" s="146">
        <f>SUM(C14:R14)</f>
        <v>120</v>
      </c>
    </row>
    <row r="15" spans="1:19">
      <c r="A15" s="72">
        <v>44247</v>
      </c>
      <c r="B15" s="125" t="s">
        <v>19</v>
      </c>
      <c r="C15" s="119">
        <v>0</v>
      </c>
      <c r="D15" s="69">
        <v>0</v>
      </c>
      <c r="E15" s="69">
        <v>0</v>
      </c>
      <c r="F15" s="69">
        <v>4</v>
      </c>
      <c r="G15" s="69">
        <v>0</v>
      </c>
      <c r="H15" s="69">
        <v>0</v>
      </c>
      <c r="I15" s="71">
        <v>8</v>
      </c>
      <c r="J15" s="69">
        <v>14</v>
      </c>
      <c r="K15" s="69">
        <v>0</v>
      </c>
      <c r="L15" s="69">
        <v>0</v>
      </c>
      <c r="M15" s="69">
        <v>0</v>
      </c>
      <c r="N15" s="69">
        <v>0</v>
      </c>
      <c r="O15" s="69">
        <v>94</v>
      </c>
      <c r="P15" s="69">
        <v>0</v>
      </c>
      <c r="Q15" s="69">
        <v>0</v>
      </c>
      <c r="R15" s="133">
        <v>0</v>
      </c>
      <c r="S15" s="146">
        <f>SUM(C15:R15)</f>
        <v>120</v>
      </c>
    </row>
    <row r="16" spans="1:19">
      <c r="A16" s="72">
        <v>44248</v>
      </c>
      <c r="B16" s="125" t="s">
        <v>4</v>
      </c>
      <c r="C16" s="119">
        <v>0</v>
      </c>
      <c r="D16" s="71">
        <v>1</v>
      </c>
      <c r="E16" s="69">
        <v>0</v>
      </c>
      <c r="F16" s="69">
        <v>2</v>
      </c>
      <c r="G16" s="69">
        <v>0</v>
      </c>
      <c r="H16" s="69">
        <v>0</v>
      </c>
      <c r="I16" s="71">
        <v>40</v>
      </c>
      <c r="J16" s="69">
        <v>49</v>
      </c>
      <c r="K16" s="69">
        <v>0</v>
      </c>
      <c r="L16" s="69">
        <v>0</v>
      </c>
      <c r="M16" s="69">
        <v>0</v>
      </c>
      <c r="N16" s="69">
        <v>0</v>
      </c>
      <c r="O16" s="69">
        <v>26</v>
      </c>
      <c r="P16" s="69">
        <v>2</v>
      </c>
      <c r="Q16" s="69">
        <v>0</v>
      </c>
      <c r="R16" s="133">
        <v>0</v>
      </c>
      <c r="S16" s="146">
        <f>SUM(C16:R16)</f>
        <v>120</v>
      </c>
    </row>
    <row r="17" spans="1:19">
      <c r="A17" s="72">
        <v>44249</v>
      </c>
      <c r="B17" s="125" t="s">
        <v>4</v>
      </c>
      <c r="C17" s="11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71">
        <v>12</v>
      </c>
      <c r="J17" s="69">
        <v>38</v>
      </c>
      <c r="K17" s="69">
        <v>0</v>
      </c>
      <c r="L17" s="69">
        <v>0</v>
      </c>
      <c r="M17" s="69">
        <v>0</v>
      </c>
      <c r="N17" s="69">
        <v>0</v>
      </c>
      <c r="O17" s="69">
        <v>68</v>
      </c>
      <c r="P17" s="69">
        <v>2</v>
      </c>
      <c r="Q17" s="69">
        <v>0</v>
      </c>
      <c r="R17" s="133">
        <v>0</v>
      </c>
      <c r="S17" s="146">
        <f>SUM(C17:R17)</f>
        <v>120</v>
      </c>
    </row>
    <row r="18" spans="1:19">
      <c r="A18" s="72">
        <v>44250</v>
      </c>
      <c r="B18" s="125" t="s">
        <v>4</v>
      </c>
      <c r="C18" s="119">
        <v>0</v>
      </c>
      <c r="D18" s="69">
        <v>0</v>
      </c>
      <c r="E18" s="69">
        <v>0</v>
      </c>
      <c r="F18" s="69">
        <v>1</v>
      </c>
      <c r="G18" s="69">
        <v>4</v>
      </c>
      <c r="H18" s="69">
        <v>0</v>
      </c>
      <c r="I18" s="71">
        <v>13</v>
      </c>
      <c r="J18" s="69">
        <v>15</v>
      </c>
      <c r="K18" s="69">
        <v>0</v>
      </c>
      <c r="L18" s="69">
        <v>0</v>
      </c>
      <c r="M18" s="69">
        <v>0</v>
      </c>
      <c r="N18" s="69">
        <v>0</v>
      </c>
      <c r="O18" s="69">
        <v>87</v>
      </c>
      <c r="P18" s="69">
        <v>0</v>
      </c>
      <c r="Q18" s="69">
        <v>0</v>
      </c>
      <c r="R18" s="133">
        <v>0</v>
      </c>
      <c r="S18" s="146">
        <f>SUM(C18:R18)</f>
        <v>120</v>
      </c>
    </row>
    <row r="19" spans="1:19">
      <c r="A19" s="72">
        <v>44251</v>
      </c>
      <c r="B19" s="125" t="s">
        <v>4</v>
      </c>
      <c r="C19" s="119">
        <v>0</v>
      </c>
      <c r="D19" s="69">
        <v>0</v>
      </c>
      <c r="E19" s="69">
        <v>1</v>
      </c>
      <c r="F19" s="69">
        <v>0</v>
      </c>
      <c r="G19" s="69">
        <v>0</v>
      </c>
      <c r="H19" s="69">
        <v>0</v>
      </c>
      <c r="I19" s="71">
        <v>52</v>
      </c>
      <c r="J19" s="69">
        <v>43</v>
      </c>
      <c r="K19" s="69">
        <v>0</v>
      </c>
      <c r="L19" s="69">
        <v>0</v>
      </c>
      <c r="M19" s="69">
        <v>0</v>
      </c>
      <c r="N19" s="69">
        <v>1</v>
      </c>
      <c r="O19" s="69">
        <v>21</v>
      </c>
      <c r="P19" s="69">
        <v>2</v>
      </c>
      <c r="Q19" s="69">
        <v>0</v>
      </c>
      <c r="R19" s="133">
        <v>0</v>
      </c>
      <c r="S19" s="146">
        <f>SUM(C19:R19)</f>
        <v>120</v>
      </c>
    </row>
    <row r="20" spans="1:19">
      <c r="A20" s="72">
        <v>44252</v>
      </c>
      <c r="B20" s="125" t="s">
        <v>4</v>
      </c>
      <c r="C20" s="119">
        <v>0</v>
      </c>
      <c r="D20" s="69">
        <v>1</v>
      </c>
      <c r="E20" s="69">
        <v>0</v>
      </c>
      <c r="F20" s="69">
        <v>0</v>
      </c>
      <c r="G20" s="69">
        <v>4</v>
      </c>
      <c r="H20" s="69">
        <v>0</v>
      </c>
      <c r="I20" s="71">
        <v>9</v>
      </c>
      <c r="J20" s="69">
        <v>25</v>
      </c>
      <c r="K20" s="69">
        <v>0</v>
      </c>
      <c r="L20" s="69">
        <v>0</v>
      </c>
      <c r="M20" s="69">
        <v>0</v>
      </c>
      <c r="N20" s="69">
        <v>0</v>
      </c>
      <c r="O20" s="69">
        <v>81</v>
      </c>
      <c r="P20" s="69">
        <v>0</v>
      </c>
      <c r="Q20" s="69">
        <v>0</v>
      </c>
      <c r="R20" s="133">
        <v>0</v>
      </c>
      <c r="S20" s="146">
        <f>SUM(C20:R20)</f>
        <v>120</v>
      </c>
    </row>
    <row r="21" spans="1:19">
      <c r="A21" s="72">
        <v>44253</v>
      </c>
      <c r="B21" s="125" t="s">
        <v>4</v>
      </c>
      <c r="C21" s="119">
        <v>0</v>
      </c>
      <c r="D21" s="69">
        <v>2</v>
      </c>
      <c r="E21" s="69">
        <v>0</v>
      </c>
      <c r="F21" s="69">
        <v>0</v>
      </c>
      <c r="G21" s="69">
        <v>1</v>
      </c>
      <c r="H21" s="69">
        <v>0</v>
      </c>
      <c r="I21" s="71">
        <v>11</v>
      </c>
      <c r="J21" s="69">
        <v>67</v>
      </c>
      <c r="K21" s="69">
        <v>0</v>
      </c>
      <c r="L21" s="69">
        <v>0</v>
      </c>
      <c r="M21" s="69">
        <v>0</v>
      </c>
      <c r="N21" s="69">
        <v>0</v>
      </c>
      <c r="O21" s="69">
        <v>39</v>
      </c>
      <c r="P21" s="69">
        <v>0</v>
      </c>
      <c r="Q21" s="69">
        <v>0</v>
      </c>
      <c r="R21" s="133">
        <v>0</v>
      </c>
      <c r="S21" s="146">
        <f>SUM(C21:R21)</f>
        <v>120</v>
      </c>
    </row>
    <row r="22" spans="1:19">
      <c r="A22" s="72">
        <v>44255</v>
      </c>
      <c r="B22" s="125" t="s">
        <v>4</v>
      </c>
      <c r="C22" s="119">
        <v>0</v>
      </c>
      <c r="D22" s="69">
        <v>1</v>
      </c>
      <c r="E22" s="69">
        <v>0</v>
      </c>
      <c r="F22" s="69">
        <v>0</v>
      </c>
      <c r="G22" s="69">
        <v>4</v>
      </c>
      <c r="H22" s="69">
        <v>0</v>
      </c>
      <c r="I22" s="71">
        <v>39</v>
      </c>
      <c r="J22" s="69">
        <v>45</v>
      </c>
      <c r="K22" s="69">
        <v>0</v>
      </c>
      <c r="L22" s="69">
        <v>0</v>
      </c>
      <c r="M22" s="69">
        <v>0</v>
      </c>
      <c r="N22" s="69">
        <v>0</v>
      </c>
      <c r="O22" s="69">
        <v>25</v>
      </c>
      <c r="P22" s="69">
        <v>6</v>
      </c>
      <c r="Q22" s="69">
        <v>0</v>
      </c>
      <c r="R22" s="133">
        <v>0</v>
      </c>
      <c r="S22" s="146">
        <f>SUM(C22:R22)</f>
        <v>120</v>
      </c>
    </row>
    <row r="23" spans="1:19">
      <c r="A23" s="72">
        <v>44257</v>
      </c>
      <c r="B23" s="125" t="s">
        <v>4</v>
      </c>
      <c r="C23" s="11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71</v>
      </c>
      <c r="K23" s="69">
        <v>0</v>
      </c>
      <c r="L23" s="69">
        <v>0</v>
      </c>
      <c r="M23" s="69">
        <v>0</v>
      </c>
      <c r="N23" s="69">
        <v>0</v>
      </c>
      <c r="O23" s="69">
        <v>45</v>
      </c>
      <c r="P23" s="69">
        <v>4</v>
      </c>
      <c r="Q23" s="69">
        <v>0</v>
      </c>
      <c r="R23" s="133">
        <v>0</v>
      </c>
      <c r="S23" s="146">
        <f>SUM(C23:R23)</f>
        <v>120</v>
      </c>
    </row>
    <row r="24" spans="1:19">
      <c r="A24" s="72">
        <v>44258</v>
      </c>
      <c r="B24" s="125" t="s">
        <v>4</v>
      </c>
      <c r="C24" s="119">
        <v>0</v>
      </c>
      <c r="D24" s="69">
        <v>0</v>
      </c>
      <c r="E24" s="69">
        <v>0</v>
      </c>
      <c r="F24" s="71">
        <v>1</v>
      </c>
      <c r="G24" s="69">
        <v>0</v>
      </c>
      <c r="H24" s="69">
        <v>0</v>
      </c>
      <c r="I24" s="71">
        <v>34</v>
      </c>
      <c r="J24" s="69">
        <v>29</v>
      </c>
      <c r="K24" s="69">
        <v>0</v>
      </c>
      <c r="L24" s="69">
        <v>0</v>
      </c>
      <c r="M24" s="69">
        <v>0</v>
      </c>
      <c r="N24" s="69">
        <v>0</v>
      </c>
      <c r="O24" s="69">
        <v>56</v>
      </c>
      <c r="P24" s="69">
        <v>0</v>
      </c>
      <c r="Q24" s="69">
        <v>0</v>
      </c>
      <c r="R24" s="133">
        <v>0</v>
      </c>
      <c r="S24" s="146">
        <f>SUM(C24:R24)</f>
        <v>120</v>
      </c>
    </row>
    <row r="25" spans="1:19">
      <c r="A25" s="72">
        <v>44259</v>
      </c>
      <c r="B25" s="125" t="s">
        <v>4</v>
      </c>
      <c r="C25" s="119">
        <v>0</v>
      </c>
      <c r="D25" s="69">
        <v>0</v>
      </c>
      <c r="E25" s="69">
        <v>0</v>
      </c>
      <c r="F25" s="71">
        <v>0</v>
      </c>
      <c r="G25" s="69">
        <v>0</v>
      </c>
      <c r="H25" s="69">
        <v>0</v>
      </c>
      <c r="I25" s="71">
        <v>66</v>
      </c>
      <c r="J25" s="69">
        <v>35</v>
      </c>
      <c r="K25" s="69">
        <v>0</v>
      </c>
      <c r="L25" s="69">
        <v>0</v>
      </c>
      <c r="M25" s="69">
        <v>0</v>
      </c>
      <c r="N25" s="69">
        <v>0</v>
      </c>
      <c r="O25" s="69">
        <v>18</v>
      </c>
      <c r="P25" s="69">
        <v>1</v>
      </c>
      <c r="Q25" s="69">
        <v>0</v>
      </c>
      <c r="R25" s="133">
        <v>0</v>
      </c>
      <c r="S25" s="146">
        <f>SUM(C25:R25)</f>
        <v>120</v>
      </c>
    </row>
    <row r="26" spans="1:19">
      <c r="A26" s="72">
        <v>44260</v>
      </c>
      <c r="B26" s="125" t="s">
        <v>4</v>
      </c>
      <c r="C26" s="119">
        <v>0</v>
      </c>
      <c r="D26" s="69">
        <v>0</v>
      </c>
      <c r="E26" s="69">
        <v>0</v>
      </c>
      <c r="F26" s="71">
        <v>0</v>
      </c>
      <c r="G26" s="69">
        <v>0</v>
      </c>
      <c r="H26" s="69">
        <v>0</v>
      </c>
      <c r="I26" s="71">
        <v>6</v>
      </c>
      <c r="J26" s="69">
        <v>36</v>
      </c>
      <c r="K26" s="69">
        <v>0</v>
      </c>
      <c r="L26" s="69">
        <v>0</v>
      </c>
      <c r="M26" s="69">
        <v>0</v>
      </c>
      <c r="N26" s="69">
        <v>0</v>
      </c>
      <c r="O26" s="69">
        <v>78</v>
      </c>
      <c r="P26" s="69">
        <v>0</v>
      </c>
      <c r="Q26" s="69">
        <v>0</v>
      </c>
      <c r="R26" s="133">
        <v>0</v>
      </c>
      <c r="S26" s="146">
        <f>SUM(C26:R26)</f>
        <v>120</v>
      </c>
    </row>
    <row r="27" spans="1:19">
      <c r="A27" s="72">
        <v>44261</v>
      </c>
      <c r="B27" s="125" t="s">
        <v>19</v>
      </c>
      <c r="C27" s="119">
        <v>0</v>
      </c>
      <c r="D27" s="69">
        <v>0</v>
      </c>
      <c r="E27" s="69">
        <v>2</v>
      </c>
      <c r="F27" s="71">
        <v>0</v>
      </c>
      <c r="G27" s="69">
        <v>0</v>
      </c>
      <c r="H27" s="69">
        <v>0</v>
      </c>
      <c r="I27" s="71">
        <v>49</v>
      </c>
      <c r="J27" s="69">
        <v>32</v>
      </c>
      <c r="K27" s="69">
        <v>0</v>
      </c>
      <c r="L27" s="69">
        <v>0</v>
      </c>
      <c r="M27" s="69">
        <v>0</v>
      </c>
      <c r="N27" s="69">
        <v>0</v>
      </c>
      <c r="O27" s="69">
        <v>37</v>
      </c>
      <c r="P27" s="69">
        <v>0</v>
      </c>
      <c r="Q27" s="69">
        <v>0</v>
      </c>
      <c r="R27" s="133">
        <v>0</v>
      </c>
      <c r="S27" s="146">
        <f>SUM(C27:R27)</f>
        <v>120</v>
      </c>
    </row>
    <row r="28" spans="1:19">
      <c r="A28" s="72">
        <v>44262</v>
      </c>
      <c r="B28" s="125" t="s">
        <v>4</v>
      </c>
      <c r="C28" s="119">
        <v>0</v>
      </c>
      <c r="D28" s="69">
        <v>0</v>
      </c>
      <c r="E28" s="69">
        <v>0</v>
      </c>
      <c r="F28" s="71">
        <v>0</v>
      </c>
      <c r="G28" s="69">
        <v>0</v>
      </c>
      <c r="H28" s="69">
        <v>0</v>
      </c>
      <c r="I28" s="71">
        <v>18</v>
      </c>
      <c r="J28" s="69">
        <v>67</v>
      </c>
      <c r="K28" s="69">
        <v>0</v>
      </c>
      <c r="L28" s="69">
        <v>0</v>
      </c>
      <c r="M28" s="69">
        <v>0</v>
      </c>
      <c r="N28" s="69">
        <v>0</v>
      </c>
      <c r="O28" s="69">
        <v>31</v>
      </c>
      <c r="P28" s="71">
        <v>4</v>
      </c>
      <c r="Q28" s="69">
        <v>0</v>
      </c>
      <c r="R28" s="133">
        <v>0</v>
      </c>
      <c r="S28" s="146">
        <f>SUM(C28:R28)</f>
        <v>120</v>
      </c>
    </row>
    <row r="29" spans="1:19">
      <c r="A29" s="72">
        <v>44264</v>
      </c>
      <c r="B29" s="125" t="s">
        <v>4</v>
      </c>
      <c r="C29" s="119">
        <v>0</v>
      </c>
      <c r="D29" s="69">
        <v>0</v>
      </c>
      <c r="E29" s="69">
        <v>0</v>
      </c>
      <c r="F29" s="71">
        <v>0</v>
      </c>
      <c r="G29" s="71">
        <v>1</v>
      </c>
      <c r="H29" s="69">
        <v>0</v>
      </c>
      <c r="I29" s="69">
        <v>0</v>
      </c>
      <c r="J29" s="69">
        <v>48</v>
      </c>
      <c r="K29" s="69">
        <v>0</v>
      </c>
      <c r="L29" s="69">
        <v>0</v>
      </c>
      <c r="M29" s="69">
        <v>0</v>
      </c>
      <c r="N29" s="69">
        <v>0</v>
      </c>
      <c r="O29" s="69">
        <v>71</v>
      </c>
      <c r="P29" s="69">
        <v>0</v>
      </c>
      <c r="Q29" s="69">
        <v>0</v>
      </c>
      <c r="R29" s="133">
        <v>0</v>
      </c>
      <c r="S29" s="146">
        <f>SUM(C29:R29)</f>
        <v>120</v>
      </c>
    </row>
    <row r="30" spans="1:19">
      <c r="A30" s="72">
        <v>44265</v>
      </c>
      <c r="B30" s="125" t="s">
        <v>4</v>
      </c>
      <c r="C30" s="119">
        <v>0</v>
      </c>
      <c r="D30" s="69">
        <v>0</v>
      </c>
      <c r="E30" s="69">
        <v>0</v>
      </c>
      <c r="F30" s="71">
        <v>3</v>
      </c>
      <c r="G30" s="71">
        <v>1</v>
      </c>
      <c r="H30" s="69">
        <v>0</v>
      </c>
      <c r="I30" s="71">
        <v>19</v>
      </c>
      <c r="J30" s="69">
        <v>17</v>
      </c>
      <c r="K30" s="69">
        <v>0</v>
      </c>
      <c r="L30" s="69">
        <v>3</v>
      </c>
      <c r="M30" s="69">
        <v>0</v>
      </c>
      <c r="N30" s="69">
        <v>0</v>
      </c>
      <c r="O30" s="69">
        <v>77</v>
      </c>
      <c r="P30" s="69">
        <v>0</v>
      </c>
      <c r="Q30" s="69">
        <v>0</v>
      </c>
      <c r="R30" s="133">
        <v>0</v>
      </c>
      <c r="S30" s="146">
        <f>SUM(C30:R30)</f>
        <v>120</v>
      </c>
    </row>
    <row r="31" spans="1:19">
      <c r="A31" s="73">
        <v>44266</v>
      </c>
      <c r="B31" s="126" t="s">
        <v>4</v>
      </c>
      <c r="C31" s="120">
        <v>0</v>
      </c>
      <c r="D31" s="121">
        <v>0</v>
      </c>
      <c r="E31" s="121">
        <v>0</v>
      </c>
      <c r="F31" s="121">
        <v>0</v>
      </c>
      <c r="G31" s="122">
        <v>4</v>
      </c>
      <c r="H31" s="121">
        <v>0</v>
      </c>
      <c r="I31" s="122">
        <v>2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3">
        <v>114</v>
      </c>
      <c r="P31" s="121">
        <v>0</v>
      </c>
      <c r="Q31" s="121">
        <v>0</v>
      </c>
      <c r="R31" s="134">
        <v>0</v>
      </c>
      <c r="S31" s="147">
        <f>SUM(C31:R31)</f>
        <v>120</v>
      </c>
    </row>
    <row r="32" spans="1:19">
      <c r="A32" s="74" t="s">
        <v>20</v>
      </c>
      <c r="B32" s="135"/>
      <c r="C32" s="141">
        <f>SUM(C2:C31)</f>
        <v>0</v>
      </c>
      <c r="D32" s="142">
        <f>SUM(D2:D31)</f>
        <v>11</v>
      </c>
      <c r="E32" s="142">
        <f t="shared" ref="E32:R32" si="0">SUM(E2:E31)</f>
        <v>3</v>
      </c>
      <c r="F32" s="142">
        <f t="shared" si="0"/>
        <v>12</v>
      </c>
      <c r="G32" s="142">
        <f t="shared" si="0"/>
        <v>34</v>
      </c>
      <c r="H32" s="142">
        <f t="shared" si="0"/>
        <v>0</v>
      </c>
      <c r="I32" s="142">
        <f t="shared" si="0"/>
        <v>576</v>
      </c>
      <c r="J32" s="142">
        <f t="shared" si="0"/>
        <v>1107</v>
      </c>
      <c r="K32" s="142">
        <f t="shared" si="0"/>
        <v>0</v>
      </c>
      <c r="L32" s="142">
        <f t="shared" si="0"/>
        <v>3</v>
      </c>
      <c r="M32" s="142">
        <f t="shared" si="0"/>
        <v>0</v>
      </c>
      <c r="N32" s="142">
        <f t="shared" si="0"/>
        <v>1</v>
      </c>
      <c r="O32" s="142">
        <f t="shared" si="0"/>
        <v>1830</v>
      </c>
      <c r="P32" s="142">
        <f t="shared" si="0"/>
        <v>23</v>
      </c>
      <c r="Q32" s="142">
        <f t="shared" si="0"/>
        <v>0</v>
      </c>
      <c r="R32" s="143">
        <f t="shared" si="0"/>
        <v>0</v>
      </c>
      <c r="S32" s="144">
        <f>SUM(S2:S31)</f>
        <v>3600</v>
      </c>
    </row>
    <row r="33" spans="1:19" ht="31.5">
      <c r="A33" s="75" t="s">
        <v>21</v>
      </c>
      <c r="B33" s="127"/>
      <c r="C33" s="136">
        <f>C32/S32</f>
        <v>0</v>
      </c>
      <c r="D33" s="137">
        <f>D32/S32</f>
        <v>3.0555555555555557E-3</v>
      </c>
      <c r="E33" s="137">
        <f>E32/S32</f>
        <v>8.3333333333333339E-4</v>
      </c>
      <c r="F33" s="137">
        <f>F32/S32</f>
        <v>3.3333333333333335E-3</v>
      </c>
      <c r="G33" s="137">
        <f>G32/S32</f>
        <v>9.4444444444444445E-3</v>
      </c>
      <c r="H33" s="137">
        <f>H32/S32</f>
        <v>0</v>
      </c>
      <c r="I33" s="137">
        <f>I32/S32</f>
        <v>0.16</v>
      </c>
      <c r="J33" s="137">
        <f>J32/S32</f>
        <v>0.3075</v>
      </c>
      <c r="K33" s="137">
        <f>K32/S32</f>
        <v>0</v>
      </c>
      <c r="L33" s="137">
        <f>L32/S32</f>
        <v>8.3333333333333339E-4</v>
      </c>
      <c r="M33" s="137">
        <f>M32/S32</f>
        <v>0</v>
      </c>
      <c r="N33" s="137">
        <f>N32/S32</f>
        <v>2.7777777777777778E-4</v>
      </c>
      <c r="O33" s="137">
        <f>O32/S32</f>
        <v>0.5083333333333333</v>
      </c>
      <c r="P33" s="137">
        <f>P32/S32</f>
        <v>6.3888888888888893E-3</v>
      </c>
      <c r="Q33" s="137">
        <f>Q32/S32</f>
        <v>0</v>
      </c>
      <c r="R33" s="138">
        <f>R32/S32</f>
        <v>0</v>
      </c>
      <c r="S33" s="128"/>
    </row>
    <row r="34" spans="1:19" ht="15.75" customHeight="1">
      <c r="A34" s="76" t="s">
        <v>22</v>
      </c>
      <c r="C34" s="129">
        <f>C32/30</f>
        <v>0</v>
      </c>
      <c r="D34" s="130">
        <f t="shared" ref="D34:R34" si="1">D32/30</f>
        <v>0.36666666666666664</v>
      </c>
      <c r="E34" s="130">
        <f t="shared" si="1"/>
        <v>0.1</v>
      </c>
      <c r="F34" s="130">
        <f t="shared" si="1"/>
        <v>0.4</v>
      </c>
      <c r="G34" s="130">
        <f t="shared" si="1"/>
        <v>1.1333333333333333</v>
      </c>
      <c r="H34" s="130">
        <f t="shared" si="1"/>
        <v>0</v>
      </c>
      <c r="I34" s="130">
        <f t="shared" si="1"/>
        <v>19.2</v>
      </c>
      <c r="J34" s="130">
        <f t="shared" si="1"/>
        <v>36.9</v>
      </c>
      <c r="K34" s="130">
        <f t="shared" si="1"/>
        <v>0</v>
      </c>
      <c r="L34" s="130">
        <f t="shared" si="1"/>
        <v>0.1</v>
      </c>
      <c r="M34" s="130">
        <f t="shared" si="1"/>
        <v>0</v>
      </c>
      <c r="N34" s="130">
        <f t="shared" si="1"/>
        <v>3.3333333333333333E-2</v>
      </c>
      <c r="O34" s="130">
        <f t="shared" si="1"/>
        <v>61</v>
      </c>
      <c r="P34" s="130">
        <f t="shared" si="1"/>
        <v>0.76666666666666672</v>
      </c>
      <c r="Q34" s="130">
        <f t="shared" si="1"/>
        <v>0</v>
      </c>
      <c r="R34" s="131">
        <f t="shared" si="1"/>
        <v>0</v>
      </c>
    </row>
    <row r="35" spans="1:19" ht="33" customHeight="1">
      <c r="A35" s="77" t="s">
        <v>23</v>
      </c>
      <c r="B35" s="100"/>
      <c r="C35" s="139">
        <f t="shared" ref="C35:R35" si="2">_xlfn.STDEV.S(C2:C31)</f>
        <v>0</v>
      </c>
      <c r="D35" s="139">
        <f t="shared" si="2"/>
        <v>0.61494789985837817</v>
      </c>
      <c r="E35" s="139">
        <f t="shared" si="2"/>
        <v>0.40257789993644882</v>
      </c>
      <c r="F35" s="139">
        <f t="shared" si="2"/>
        <v>0.96846839622300462</v>
      </c>
      <c r="G35" s="139">
        <f t="shared" si="2"/>
        <v>1.6553639735893346</v>
      </c>
      <c r="H35" s="139">
        <f t="shared" si="2"/>
        <v>0</v>
      </c>
      <c r="I35" s="139">
        <f>_xlfn.STDEV.S(I2:I31)</f>
        <v>20.139855836213133</v>
      </c>
      <c r="J35" s="139">
        <f t="shared" si="2"/>
        <v>16.775084151081387</v>
      </c>
      <c r="K35" s="139">
        <f t="shared" si="2"/>
        <v>0</v>
      </c>
      <c r="L35" s="139">
        <f t="shared" si="2"/>
        <v>0.54772255750516607</v>
      </c>
      <c r="M35" s="139">
        <f t="shared" si="2"/>
        <v>0</v>
      </c>
      <c r="N35" s="139">
        <f t="shared" si="2"/>
        <v>0.18257418583505536</v>
      </c>
      <c r="O35" s="139">
        <f t="shared" si="2"/>
        <v>27.026168672297008</v>
      </c>
      <c r="P35" s="139">
        <f t="shared" si="2"/>
        <v>1.5241353305225644</v>
      </c>
      <c r="Q35" s="139">
        <f t="shared" si="2"/>
        <v>0</v>
      </c>
      <c r="R35" s="140">
        <f t="shared" si="2"/>
        <v>0</v>
      </c>
    </row>
  </sheetData>
  <sortState xmlns:xlrd2="http://schemas.microsoft.com/office/spreadsheetml/2017/richdata2" ref="C1:R1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"/>
  <sheetViews>
    <sheetView topLeftCell="C43" zoomScale="70" zoomScaleNormal="70" workbookViewId="0">
      <selection activeCell="O83" sqref="O83"/>
    </sheetView>
  </sheetViews>
  <sheetFormatPr defaultColWidth="8.85546875" defaultRowHeight="18"/>
  <cols>
    <col min="1" max="1" width="18.5703125" style="99" customWidth="1"/>
    <col min="2" max="2" width="17.7109375" style="37" customWidth="1"/>
    <col min="3" max="3" width="13.5703125" style="37" customWidth="1"/>
    <col min="4" max="4" width="15.140625" style="5" customWidth="1"/>
    <col min="5" max="6" width="12.7109375" style="5" customWidth="1"/>
    <col min="7" max="8" width="12" style="5" customWidth="1"/>
    <col min="9" max="9" width="13.42578125" style="5" customWidth="1"/>
    <col min="10" max="10" width="16.85546875" style="5" customWidth="1"/>
    <col min="11" max="12" width="12.5703125" style="5" customWidth="1"/>
    <col min="13" max="15" width="12.140625" style="5" customWidth="1"/>
    <col min="16" max="19" width="12.5703125" style="5" customWidth="1"/>
    <col min="20" max="20" width="12.42578125" style="5" customWidth="1"/>
    <col min="21" max="21" width="28" style="5" customWidth="1"/>
    <col min="22" max="22" width="25" style="5" customWidth="1"/>
    <col min="23" max="16384" width="8.85546875" style="5"/>
  </cols>
  <sheetData>
    <row r="1" spans="1:21" s="2" customFormat="1" ht="53.25" customHeight="1">
      <c r="A1" s="187" t="s">
        <v>0</v>
      </c>
      <c r="B1" s="191" t="s">
        <v>24</v>
      </c>
      <c r="C1" s="190" t="s">
        <v>25</v>
      </c>
      <c r="D1" s="197" t="s">
        <v>26</v>
      </c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8"/>
      <c r="U1" s="82"/>
    </row>
    <row r="2" spans="1:21" s="3" customFormat="1" ht="18.75">
      <c r="A2" s="188"/>
      <c r="B2" s="192"/>
      <c r="C2" s="186"/>
      <c r="D2" s="193" t="s">
        <v>2</v>
      </c>
      <c r="E2" s="181" t="s">
        <v>3</v>
      </c>
      <c r="F2" s="181" t="s">
        <v>4</v>
      </c>
      <c r="G2" s="181" t="s">
        <v>5</v>
      </c>
      <c r="H2" s="181" t="s">
        <v>6</v>
      </c>
      <c r="I2" s="181" t="s">
        <v>7</v>
      </c>
      <c r="J2" s="182" t="s">
        <v>8</v>
      </c>
      <c r="K2" s="182" t="s">
        <v>9</v>
      </c>
      <c r="L2" s="182" t="s">
        <v>10</v>
      </c>
      <c r="M2" s="181" t="s">
        <v>11</v>
      </c>
      <c r="N2" s="181" t="s">
        <v>12</v>
      </c>
      <c r="O2" s="181" t="s">
        <v>27</v>
      </c>
      <c r="P2" s="181" t="s">
        <v>13</v>
      </c>
      <c r="Q2" s="181" t="s">
        <v>14</v>
      </c>
      <c r="R2" s="181" t="s">
        <v>15</v>
      </c>
      <c r="S2" s="181" t="s">
        <v>16</v>
      </c>
      <c r="T2" s="183" t="s">
        <v>17</v>
      </c>
      <c r="U2" s="184" t="s">
        <v>28</v>
      </c>
    </row>
    <row r="3" spans="1:21" ht="15.75">
      <c r="A3" s="185">
        <v>44127</v>
      </c>
      <c r="B3" s="189" t="s">
        <v>29</v>
      </c>
      <c r="C3" s="194" t="s">
        <v>4</v>
      </c>
      <c r="D3" s="166">
        <v>0</v>
      </c>
      <c r="E3" s="150">
        <v>0</v>
      </c>
      <c r="F3" s="150">
        <v>0</v>
      </c>
      <c r="G3" s="150">
        <v>0</v>
      </c>
      <c r="H3" s="150">
        <v>0</v>
      </c>
      <c r="I3" s="150">
        <v>0</v>
      </c>
      <c r="J3" s="150">
        <v>0</v>
      </c>
      <c r="K3" s="150">
        <v>0</v>
      </c>
      <c r="L3" s="150">
        <v>0</v>
      </c>
      <c r="M3" s="150">
        <v>0</v>
      </c>
      <c r="N3" s="150">
        <v>0</v>
      </c>
      <c r="O3" s="150">
        <v>0</v>
      </c>
      <c r="P3" s="150">
        <v>0</v>
      </c>
      <c r="Q3" s="151">
        <v>6.9444444444444441E-3</v>
      </c>
      <c r="R3" s="150">
        <v>0</v>
      </c>
      <c r="S3" s="150">
        <v>0</v>
      </c>
      <c r="T3" s="152">
        <v>0</v>
      </c>
      <c r="U3" s="160">
        <f>SUM(D3:T3)</f>
        <v>6.9444444444444441E-3</v>
      </c>
    </row>
    <row r="4" spans="1:21" ht="15.75">
      <c r="A4" s="164">
        <v>44129</v>
      </c>
      <c r="B4" s="172" t="s">
        <v>29</v>
      </c>
      <c r="C4" s="174" t="s">
        <v>19</v>
      </c>
      <c r="D4" s="167">
        <v>0</v>
      </c>
      <c r="E4" s="92">
        <v>0</v>
      </c>
      <c r="F4" s="92">
        <v>0</v>
      </c>
      <c r="G4" s="92">
        <v>0</v>
      </c>
      <c r="H4" s="92">
        <v>0</v>
      </c>
      <c r="I4" s="92">
        <v>0</v>
      </c>
      <c r="J4" s="93">
        <v>6.8865740740740736E-3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153">
        <v>5.78703703703704E-5</v>
      </c>
      <c r="U4" s="160">
        <f>SUM(D4:T4)</f>
        <v>6.9444444444444441E-3</v>
      </c>
    </row>
    <row r="5" spans="1:21" ht="15.75">
      <c r="A5" s="164">
        <v>44133</v>
      </c>
      <c r="B5" s="172" t="s">
        <v>29</v>
      </c>
      <c r="C5" s="174" t="s">
        <v>19</v>
      </c>
      <c r="D5" s="167">
        <v>0</v>
      </c>
      <c r="E5" s="92">
        <v>1.6203703703703701E-4</v>
      </c>
      <c r="F5" s="92">
        <v>0</v>
      </c>
      <c r="G5" s="92">
        <v>0</v>
      </c>
      <c r="H5" s="92">
        <v>0</v>
      </c>
      <c r="I5" s="92">
        <v>0</v>
      </c>
      <c r="J5" s="93">
        <v>6.6203703703703702E-3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3">
        <v>3.4722222222222202E-5</v>
      </c>
      <c r="Q5" s="92">
        <v>0</v>
      </c>
      <c r="R5" s="93">
        <v>1.2731481481481499E-4</v>
      </c>
      <c r="S5" s="92">
        <v>0</v>
      </c>
      <c r="T5" s="154">
        <v>0</v>
      </c>
      <c r="U5" s="160">
        <f>SUM(D5:T5)</f>
        <v>6.9444444444444449E-3</v>
      </c>
    </row>
    <row r="6" spans="1:21" ht="15.75">
      <c r="A6" s="164">
        <v>44136</v>
      </c>
      <c r="B6" s="172" t="s">
        <v>29</v>
      </c>
      <c r="C6" s="174" t="s">
        <v>19</v>
      </c>
      <c r="D6" s="167">
        <v>0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5">
        <v>5.78703703703704E-5</v>
      </c>
      <c r="N6" s="92">
        <v>0</v>
      </c>
      <c r="O6" s="92">
        <v>0</v>
      </c>
      <c r="P6" s="92">
        <v>0</v>
      </c>
      <c r="Q6" s="93">
        <v>6.8865740740740736E-3</v>
      </c>
      <c r="R6" s="92">
        <v>0</v>
      </c>
      <c r="S6" s="92">
        <v>0</v>
      </c>
      <c r="T6" s="154">
        <v>0</v>
      </c>
      <c r="U6" s="160">
        <f>SUM(D6:T6)</f>
        <v>6.9444444444444441E-3</v>
      </c>
    </row>
    <row r="7" spans="1:21" ht="15.75">
      <c r="A7" s="164">
        <v>44138</v>
      </c>
      <c r="B7" s="172" t="s">
        <v>29</v>
      </c>
      <c r="C7" s="174" t="s">
        <v>19</v>
      </c>
      <c r="D7" s="167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3">
        <v>6.9444444444444397E-3</v>
      </c>
      <c r="R7" s="92">
        <v>0</v>
      </c>
      <c r="S7" s="92">
        <v>0</v>
      </c>
      <c r="T7" s="154">
        <v>0</v>
      </c>
      <c r="U7" s="160">
        <f>SUM(D7:T7)</f>
        <v>6.9444444444444397E-3</v>
      </c>
    </row>
    <row r="8" spans="1:21" ht="15.75">
      <c r="A8" s="164">
        <v>44197</v>
      </c>
      <c r="B8" s="172" t="s">
        <v>29</v>
      </c>
      <c r="C8" s="174" t="s">
        <v>4</v>
      </c>
      <c r="D8" s="167">
        <v>0</v>
      </c>
      <c r="E8" s="92">
        <v>0</v>
      </c>
      <c r="F8" s="92">
        <v>0</v>
      </c>
      <c r="G8" s="92">
        <v>0</v>
      </c>
      <c r="H8" s="92">
        <v>0</v>
      </c>
      <c r="I8" s="92">
        <v>0</v>
      </c>
      <c r="J8" s="93">
        <v>6.9444444444444397E-3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154">
        <v>0</v>
      </c>
      <c r="U8" s="160">
        <f>SUM(D8:T8)</f>
        <v>6.9444444444444397E-3</v>
      </c>
    </row>
    <row r="9" spans="1:21" ht="15.75">
      <c r="A9" s="164">
        <v>44198</v>
      </c>
      <c r="B9" s="172" t="s">
        <v>29</v>
      </c>
      <c r="C9" s="174" t="s">
        <v>19</v>
      </c>
      <c r="D9" s="167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5">
        <v>1.1574074074074101E-5</v>
      </c>
      <c r="N9" s="92">
        <v>0</v>
      </c>
      <c r="O9" s="92">
        <v>0</v>
      </c>
      <c r="P9" s="92">
        <v>0</v>
      </c>
      <c r="Q9" s="93">
        <v>6.9328703703703696E-3</v>
      </c>
      <c r="R9" s="92">
        <v>0</v>
      </c>
      <c r="S9" s="92">
        <v>0</v>
      </c>
      <c r="T9" s="154">
        <v>0</v>
      </c>
      <c r="U9" s="160">
        <f>SUM(D9:T9)</f>
        <v>6.9444444444444441E-3</v>
      </c>
    </row>
    <row r="10" spans="1:21" ht="15.75">
      <c r="A10" s="164">
        <v>44199</v>
      </c>
      <c r="B10" s="172" t="s">
        <v>29</v>
      </c>
      <c r="C10" s="174" t="s">
        <v>19</v>
      </c>
      <c r="D10" s="167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3">
        <v>6.9444444444444397E-3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154">
        <v>0</v>
      </c>
      <c r="U10" s="160">
        <f>SUM(D10:T10)</f>
        <v>6.9444444444444397E-3</v>
      </c>
    </row>
    <row r="11" spans="1:21" ht="15.75">
      <c r="A11" s="164">
        <v>44200</v>
      </c>
      <c r="B11" s="172" t="s">
        <v>29</v>
      </c>
      <c r="C11" s="174" t="s">
        <v>4</v>
      </c>
      <c r="D11" s="167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3">
        <v>6.9212962962962969E-3</v>
      </c>
      <c r="R11" s="92">
        <v>0</v>
      </c>
      <c r="S11" s="96">
        <v>2.3148148148148147E-5</v>
      </c>
      <c r="T11" s="154">
        <v>0</v>
      </c>
      <c r="U11" s="160">
        <f>SUM(D11:T11)</f>
        <v>6.9444444444444449E-3</v>
      </c>
    </row>
    <row r="12" spans="1:21" ht="15.75">
      <c r="A12" s="164">
        <v>44201</v>
      </c>
      <c r="B12" s="172" t="s">
        <v>29</v>
      </c>
      <c r="C12" s="174" t="s">
        <v>19</v>
      </c>
      <c r="D12" s="167">
        <v>0</v>
      </c>
      <c r="E12" s="95">
        <v>2.19907407407407E-4</v>
      </c>
      <c r="F12" s="92">
        <v>0</v>
      </c>
      <c r="G12" s="92">
        <v>0</v>
      </c>
      <c r="H12" s="96">
        <v>2.19907407407407E-4</v>
      </c>
      <c r="I12" s="92">
        <v>0</v>
      </c>
      <c r="J12" s="93">
        <v>5.9606481481481498E-3</v>
      </c>
      <c r="K12" s="92">
        <v>0</v>
      </c>
      <c r="L12" s="92">
        <v>0</v>
      </c>
      <c r="M12" s="92">
        <v>0</v>
      </c>
      <c r="N12" s="93">
        <v>2.5462962962962999E-4</v>
      </c>
      <c r="O12" s="92">
        <v>0</v>
      </c>
      <c r="P12" s="93">
        <v>8.1018518518518503E-5</v>
      </c>
      <c r="Q12" s="92">
        <v>0</v>
      </c>
      <c r="R12" s="93">
        <v>1.38888888888889E-4</v>
      </c>
      <c r="S12" s="92">
        <v>0</v>
      </c>
      <c r="T12" s="153">
        <v>6.9444444444444404E-5</v>
      </c>
      <c r="U12" s="160">
        <f>SUM(D12:T12)</f>
        <v>6.9444444444444449E-3</v>
      </c>
    </row>
    <row r="13" spans="1:21" ht="15.75">
      <c r="A13" s="164">
        <v>44203</v>
      </c>
      <c r="B13" s="172" t="s">
        <v>29</v>
      </c>
      <c r="C13" s="174" t="s">
        <v>19</v>
      </c>
      <c r="D13" s="167">
        <v>0</v>
      </c>
      <c r="E13" s="92">
        <v>0</v>
      </c>
      <c r="F13" s="92">
        <v>0</v>
      </c>
      <c r="G13" s="92">
        <v>0</v>
      </c>
      <c r="H13" s="96">
        <v>2.31481481481481E-5</v>
      </c>
      <c r="I13" s="92">
        <v>0</v>
      </c>
      <c r="J13" s="93">
        <v>6.9212962962963004E-3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154">
        <v>0</v>
      </c>
      <c r="U13" s="160">
        <f>SUM(D13:T13)</f>
        <v>6.9444444444444484E-3</v>
      </c>
    </row>
    <row r="14" spans="1:21" s="4" customFormat="1" ht="18.75">
      <c r="A14" s="164">
        <v>44204</v>
      </c>
      <c r="B14" s="172" t="s">
        <v>29</v>
      </c>
      <c r="C14" s="174" t="s">
        <v>4</v>
      </c>
      <c r="D14" s="167">
        <v>0</v>
      </c>
      <c r="E14" s="92">
        <v>0</v>
      </c>
      <c r="F14" s="92">
        <v>0</v>
      </c>
      <c r="G14" s="93">
        <v>3.4722222222222202E-5</v>
      </c>
      <c r="H14" s="92">
        <v>0</v>
      </c>
      <c r="I14" s="92">
        <v>0</v>
      </c>
      <c r="J14" s="93">
        <v>3.7847222222222201E-3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3">
        <v>3.1250000000000002E-3</v>
      </c>
      <c r="R14" s="92">
        <v>0</v>
      </c>
      <c r="S14" s="92">
        <v>0</v>
      </c>
      <c r="T14" s="154">
        <v>0</v>
      </c>
      <c r="U14" s="160">
        <f>SUM(D14:T14)</f>
        <v>6.9444444444444423E-3</v>
      </c>
    </row>
    <row r="15" spans="1:21" s="4" customFormat="1" ht="18.75">
      <c r="A15" s="164">
        <v>44205</v>
      </c>
      <c r="B15" s="172" t="s">
        <v>29</v>
      </c>
      <c r="C15" s="174" t="s">
        <v>19</v>
      </c>
      <c r="D15" s="167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3">
        <v>6.9444444444444397E-3</v>
      </c>
      <c r="R15" s="92">
        <v>0</v>
      </c>
      <c r="S15" s="92">
        <v>0</v>
      </c>
      <c r="T15" s="154">
        <v>0</v>
      </c>
      <c r="U15" s="160">
        <f>SUM(D15:T15)</f>
        <v>6.9444444444444397E-3</v>
      </c>
    </row>
    <row r="16" spans="1:21" ht="15.75">
      <c r="A16" s="164">
        <v>44207</v>
      </c>
      <c r="B16" s="172" t="s">
        <v>29</v>
      </c>
      <c r="C16" s="174" t="s">
        <v>4</v>
      </c>
      <c r="D16" s="167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3">
        <v>6.9444444444444397E-3</v>
      </c>
      <c r="R16" s="92">
        <v>0</v>
      </c>
      <c r="S16" s="92">
        <v>0</v>
      </c>
      <c r="T16" s="154">
        <v>0</v>
      </c>
      <c r="U16" s="160">
        <f>SUM(D16:T16)</f>
        <v>6.9444444444444397E-3</v>
      </c>
    </row>
    <row r="17" spans="1:21" ht="15.75">
      <c r="A17" s="164">
        <v>44208</v>
      </c>
      <c r="B17" s="172" t="s">
        <v>29</v>
      </c>
      <c r="C17" s="174" t="s">
        <v>19</v>
      </c>
      <c r="D17" s="167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3">
        <v>6.9444444444444397E-3</v>
      </c>
      <c r="R17" s="92">
        <v>0</v>
      </c>
      <c r="S17" s="92">
        <v>0</v>
      </c>
      <c r="T17" s="154">
        <v>0</v>
      </c>
      <c r="U17" s="160">
        <f>SUM(D17:T17)</f>
        <v>6.9444444444444397E-3</v>
      </c>
    </row>
    <row r="18" spans="1:21" ht="15.75">
      <c r="A18" s="164">
        <v>44209</v>
      </c>
      <c r="B18" s="172" t="s">
        <v>29</v>
      </c>
      <c r="C18" s="174" t="s">
        <v>4</v>
      </c>
      <c r="D18" s="167">
        <v>0</v>
      </c>
      <c r="E18" s="92">
        <v>0</v>
      </c>
      <c r="F18" s="92">
        <v>0</v>
      </c>
      <c r="G18" s="92">
        <v>0</v>
      </c>
      <c r="H18" s="92">
        <v>0</v>
      </c>
      <c r="I18" s="92">
        <v>0</v>
      </c>
      <c r="J18" s="93">
        <v>4.9074074074074098E-3</v>
      </c>
      <c r="K18" s="92">
        <v>0</v>
      </c>
      <c r="L18" s="92">
        <v>0</v>
      </c>
      <c r="M18" s="92">
        <v>0</v>
      </c>
      <c r="N18" s="92">
        <v>0</v>
      </c>
      <c r="O18" s="93">
        <v>1.15740740740741E-4</v>
      </c>
      <c r="P18" s="92">
        <v>0</v>
      </c>
      <c r="Q18" s="93">
        <v>1.9212962962963001E-3</v>
      </c>
      <c r="R18" s="92">
        <v>0</v>
      </c>
      <c r="S18" s="92">
        <v>0</v>
      </c>
      <c r="T18" s="154">
        <v>0</v>
      </c>
      <c r="U18" s="160">
        <f>SUM(D18:T18)</f>
        <v>6.944444444444451E-3</v>
      </c>
    </row>
    <row r="19" spans="1:21" ht="15.75">
      <c r="A19" s="164">
        <v>44210</v>
      </c>
      <c r="B19" s="172" t="s">
        <v>29</v>
      </c>
      <c r="C19" s="174" t="s">
        <v>19</v>
      </c>
      <c r="D19" s="167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3">
        <v>6.9444444444444397E-3</v>
      </c>
      <c r="R19" s="92">
        <v>0</v>
      </c>
      <c r="S19" s="92">
        <v>0</v>
      </c>
      <c r="T19" s="154">
        <v>0</v>
      </c>
      <c r="U19" s="160">
        <f>SUM(D19:T19)</f>
        <v>6.9444444444444397E-3</v>
      </c>
    </row>
    <row r="20" spans="1:21" ht="15.75">
      <c r="A20" s="164">
        <v>44211</v>
      </c>
      <c r="B20" s="172" t="s">
        <v>29</v>
      </c>
      <c r="C20" s="174" t="s">
        <v>4</v>
      </c>
      <c r="D20" s="167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3">
        <v>6.9444444444444397E-3</v>
      </c>
      <c r="R20" s="92">
        <v>0</v>
      </c>
      <c r="S20" s="92">
        <v>0</v>
      </c>
      <c r="T20" s="154">
        <v>0</v>
      </c>
      <c r="U20" s="160">
        <f>SUM(D20:T20)</f>
        <v>6.9444444444444397E-3</v>
      </c>
    </row>
    <row r="21" spans="1:21" ht="15.75">
      <c r="A21" s="164">
        <v>44212</v>
      </c>
      <c r="B21" s="172" t="s">
        <v>29</v>
      </c>
      <c r="C21" s="174" t="s">
        <v>19</v>
      </c>
      <c r="D21" s="167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3">
        <v>6.9444444444444397E-3</v>
      </c>
      <c r="R21" s="92">
        <v>0</v>
      </c>
      <c r="S21" s="92">
        <v>0</v>
      </c>
      <c r="T21" s="154">
        <v>0</v>
      </c>
      <c r="U21" s="160">
        <f>SUM(D21:T21)</f>
        <v>6.9444444444444397E-3</v>
      </c>
    </row>
    <row r="22" spans="1:21" ht="15.75">
      <c r="A22" s="164">
        <v>44217</v>
      </c>
      <c r="B22" s="172" t="s">
        <v>29</v>
      </c>
      <c r="C22" s="174" t="s">
        <v>19</v>
      </c>
      <c r="D22" s="167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3">
        <v>4.4791666666666704E-3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3">
        <v>2.4652777777777802E-3</v>
      </c>
      <c r="R22" s="92">
        <v>0</v>
      </c>
      <c r="S22" s="92">
        <v>0</v>
      </c>
      <c r="T22" s="154">
        <v>0</v>
      </c>
      <c r="U22" s="160">
        <f>SUM(D22:T22)</f>
        <v>6.944444444444451E-3</v>
      </c>
    </row>
    <row r="23" spans="1:21" ht="15.75">
      <c r="A23" s="164">
        <v>44218</v>
      </c>
      <c r="B23" s="172" t="s">
        <v>29</v>
      </c>
      <c r="C23" s="174" t="s">
        <v>4</v>
      </c>
      <c r="D23" s="167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3">
        <v>6.9444444444444397E-3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154">
        <v>0</v>
      </c>
      <c r="U23" s="160">
        <f>SUM(D23:T23)</f>
        <v>6.9444444444444397E-3</v>
      </c>
    </row>
    <row r="24" spans="1:21" ht="15.75">
      <c r="A24" s="164">
        <v>44219</v>
      </c>
      <c r="B24" s="172" t="s">
        <v>29</v>
      </c>
      <c r="C24" s="174" t="s">
        <v>19</v>
      </c>
      <c r="D24" s="167">
        <v>0</v>
      </c>
      <c r="E24" s="92">
        <v>0</v>
      </c>
      <c r="F24" s="92">
        <v>0</v>
      </c>
      <c r="G24" s="93">
        <v>3.4837962962962999E-3</v>
      </c>
      <c r="H24" s="92">
        <v>0</v>
      </c>
      <c r="I24" s="92">
        <v>0</v>
      </c>
      <c r="J24" s="93">
        <v>1.8518518518518501E-4</v>
      </c>
      <c r="K24" s="92">
        <v>0</v>
      </c>
      <c r="L24" s="92">
        <v>0</v>
      </c>
      <c r="M24" s="92">
        <v>0</v>
      </c>
      <c r="N24" s="96">
        <v>3.5879629629629602E-4</v>
      </c>
      <c r="O24" s="92">
        <v>0</v>
      </c>
      <c r="P24" s="92">
        <v>0</v>
      </c>
      <c r="Q24" s="93">
        <v>2.9166666666666698E-3</v>
      </c>
      <c r="R24" s="92">
        <v>0</v>
      </c>
      <c r="S24" s="92">
        <v>0</v>
      </c>
      <c r="T24" s="154">
        <v>0</v>
      </c>
      <c r="U24" s="160">
        <f>SUM(D24:T24)</f>
        <v>6.944444444444451E-3</v>
      </c>
    </row>
    <row r="25" spans="1:21" ht="15.75">
      <c r="A25" s="164">
        <v>44220</v>
      </c>
      <c r="B25" s="172" t="s">
        <v>29</v>
      </c>
      <c r="C25" s="174" t="s">
        <v>19</v>
      </c>
      <c r="D25" s="167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3">
        <v>1.6203703703703701E-4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3">
        <v>6.7824074074074097E-3</v>
      </c>
      <c r="R25" s="92">
        <v>0</v>
      </c>
      <c r="S25" s="92">
        <v>0</v>
      </c>
      <c r="T25" s="154">
        <v>0</v>
      </c>
      <c r="U25" s="160">
        <f>SUM(D25:T25)</f>
        <v>6.9444444444444467E-3</v>
      </c>
    </row>
    <row r="26" spans="1:21" ht="15.75">
      <c r="A26" s="164">
        <v>44224</v>
      </c>
      <c r="B26" s="172" t="s">
        <v>29</v>
      </c>
      <c r="C26" s="174" t="s">
        <v>19</v>
      </c>
      <c r="D26" s="167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3">
        <v>6.9444444444444397E-3</v>
      </c>
      <c r="R26" s="92">
        <v>0</v>
      </c>
      <c r="S26" s="92">
        <v>0</v>
      </c>
      <c r="T26" s="154">
        <v>0</v>
      </c>
      <c r="U26" s="160">
        <f>SUM(D26:T26)</f>
        <v>6.9444444444444397E-3</v>
      </c>
    </row>
    <row r="27" spans="1:21" ht="15.75">
      <c r="A27" s="164">
        <v>44226</v>
      </c>
      <c r="B27" s="172" t="s">
        <v>29</v>
      </c>
      <c r="C27" s="174" t="s">
        <v>19</v>
      </c>
      <c r="D27" s="167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3">
        <v>6.9444444444444397E-3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154">
        <v>0</v>
      </c>
      <c r="U27" s="160">
        <f>SUM(D27:T27)</f>
        <v>6.9444444444444397E-3</v>
      </c>
    </row>
    <row r="28" spans="1:21" ht="15.75">
      <c r="A28" s="164">
        <v>44230</v>
      </c>
      <c r="B28" s="172" t="s">
        <v>29</v>
      </c>
      <c r="C28" s="174" t="s">
        <v>4</v>
      </c>
      <c r="D28" s="167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3">
        <v>6.9444444444444397E-3</v>
      </c>
      <c r="R28" s="92">
        <v>0</v>
      </c>
      <c r="S28" s="92">
        <v>0</v>
      </c>
      <c r="T28" s="154">
        <v>0</v>
      </c>
      <c r="U28" s="160">
        <f>SUM(D28:T28)</f>
        <v>6.9444444444444397E-3</v>
      </c>
    </row>
    <row r="29" spans="1:21" ht="15.75">
      <c r="A29" s="164">
        <v>44232</v>
      </c>
      <c r="B29" s="172" t="s">
        <v>29</v>
      </c>
      <c r="C29" s="174" t="s">
        <v>4</v>
      </c>
      <c r="D29" s="167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92">
        <v>0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3">
        <v>6.9444444444444397E-3</v>
      </c>
      <c r="R29" s="92">
        <v>0</v>
      </c>
      <c r="S29" s="92">
        <v>0</v>
      </c>
      <c r="T29" s="154">
        <v>0</v>
      </c>
      <c r="U29" s="160">
        <f>SUM(D29:T29)</f>
        <v>6.9444444444444397E-3</v>
      </c>
    </row>
    <row r="30" spans="1:21" ht="15.75">
      <c r="A30" s="164">
        <v>44233</v>
      </c>
      <c r="B30" s="172" t="s">
        <v>29</v>
      </c>
      <c r="C30" s="174" t="s">
        <v>19</v>
      </c>
      <c r="D30" s="167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3">
        <v>6.9444444444444397E-3</v>
      </c>
      <c r="R30" s="92">
        <v>0</v>
      </c>
      <c r="S30" s="92">
        <v>0</v>
      </c>
      <c r="T30" s="154">
        <v>0</v>
      </c>
      <c r="U30" s="160">
        <f>SUM(D30:T30)</f>
        <v>6.9444444444444397E-3</v>
      </c>
    </row>
    <row r="31" spans="1:21" ht="15.75">
      <c r="A31" s="164">
        <v>44234</v>
      </c>
      <c r="B31" s="172" t="s">
        <v>29</v>
      </c>
      <c r="C31" s="174" t="s">
        <v>19</v>
      </c>
      <c r="D31" s="167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3">
        <v>6.9444444444444397E-3</v>
      </c>
      <c r="R31" s="92">
        <v>0</v>
      </c>
      <c r="S31" s="92">
        <v>0</v>
      </c>
      <c r="T31" s="154">
        <v>0</v>
      </c>
      <c r="U31" s="160">
        <f>SUM(D31:T31)</f>
        <v>6.9444444444444397E-3</v>
      </c>
    </row>
    <row r="32" spans="1:21" ht="15.75">
      <c r="A32" s="165">
        <v>44235</v>
      </c>
      <c r="B32" s="173" t="s">
        <v>29</v>
      </c>
      <c r="C32" s="175" t="s">
        <v>4</v>
      </c>
      <c r="D32" s="168">
        <v>0</v>
      </c>
      <c r="E32" s="155">
        <v>0</v>
      </c>
      <c r="F32" s="156">
        <v>1.2731481481481499E-4</v>
      </c>
      <c r="G32" s="155">
        <v>0</v>
      </c>
      <c r="H32" s="155">
        <v>0</v>
      </c>
      <c r="I32" s="155">
        <v>0</v>
      </c>
      <c r="J32" s="157">
        <v>3.8078703703703699E-3</v>
      </c>
      <c r="K32" s="155">
        <v>0</v>
      </c>
      <c r="L32" s="155">
        <v>0</v>
      </c>
      <c r="M32" s="155">
        <v>0</v>
      </c>
      <c r="N32" s="158">
        <v>1.50462962962963E-4</v>
      </c>
      <c r="O32" s="155">
        <v>0</v>
      </c>
      <c r="P32" s="157">
        <v>2.4305555555555601E-4</v>
      </c>
      <c r="Q32" s="157">
        <v>2.1180555555555601E-3</v>
      </c>
      <c r="R32" s="157">
        <v>4.2824074074074102E-4</v>
      </c>
      <c r="S32" s="158">
        <v>6.9444444444444404E-5</v>
      </c>
      <c r="T32" s="159">
        <v>0</v>
      </c>
      <c r="U32" s="161">
        <f>SUM(D32:T32)</f>
        <v>6.9444444444444501E-3</v>
      </c>
    </row>
    <row r="33" spans="1:22" ht="37.5" customHeight="1">
      <c r="A33" s="169" t="s">
        <v>30</v>
      </c>
      <c r="B33" s="170"/>
      <c r="C33" s="171"/>
      <c r="D33" s="162">
        <f>SUM(D3:D32)</f>
        <v>0</v>
      </c>
      <c r="E33" s="162">
        <f t="shared" ref="E33:T33" si="0">SUM(E3:E32)</f>
        <v>3.8194444444444398E-4</v>
      </c>
      <c r="F33" s="162">
        <f t="shared" si="0"/>
        <v>1.2731481481481499E-4</v>
      </c>
      <c r="G33" s="162">
        <f t="shared" si="0"/>
        <v>3.5185185185185219E-3</v>
      </c>
      <c r="H33" s="162">
        <f t="shared" si="0"/>
        <v>2.4305555555555509E-4</v>
      </c>
      <c r="I33" s="162">
        <f t="shared" si="0"/>
        <v>0</v>
      </c>
      <c r="J33" s="162">
        <f t="shared" si="0"/>
        <v>7.1493055555555532E-2</v>
      </c>
      <c r="K33" s="162">
        <f t="shared" si="0"/>
        <v>0</v>
      </c>
      <c r="L33" s="162">
        <f t="shared" si="0"/>
        <v>0</v>
      </c>
      <c r="M33" s="162">
        <f t="shared" si="0"/>
        <v>6.9444444444444499E-5</v>
      </c>
      <c r="N33" s="162">
        <f t="shared" si="0"/>
        <v>7.6388888888888904E-4</v>
      </c>
      <c r="O33" s="162">
        <f t="shared" si="0"/>
        <v>1.15740740740741E-4</v>
      </c>
      <c r="P33" s="162">
        <f t="shared" si="0"/>
        <v>3.5879629629629673E-4</v>
      </c>
      <c r="Q33" s="162">
        <f t="shared" si="0"/>
        <v>0.13034722222222211</v>
      </c>
      <c r="R33" s="162">
        <f t="shared" si="0"/>
        <v>6.9444444444444501E-4</v>
      </c>
      <c r="S33" s="162">
        <f t="shared" si="0"/>
        <v>9.2592592592592547E-5</v>
      </c>
      <c r="T33" s="163">
        <f t="shared" si="0"/>
        <v>1.273148148148148E-4</v>
      </c>
      <c r="U33" s="149">
        <f>SUM(U3:U32)</f>
        <v>0.20833333333333331</v>
      </c>
    </row>
    <row r="34" spans="1:22" ht="36" customHeight="1">
      <c r="A34" s="106" t="s">
        <v>31</v>
      </c>
      <c r="B34" s="107"/>
      <c r="C34" s="112"/>
      <c r="D34" s="109">
        <f>D33/U33</f>
        <v>0</v>
      </c>
      <c r="E34" s="110">
        <f>E33/U33</f>
        <v>1.8333333333333313E-3</v>
      </c>
      <c r="F34" s="110">
        <f>F33/U33</f>
        <v>6.1111111111111208E-4</v>
      </c>
      <c r="G34" s="110">
        <f>G33/U33</f>
        <v>1.6888888888888908E-2</v>
      </c>
      <c r="H34" s="110">
        <f>H33/U33</f>
        <v>1.1666666666666646E-3</v>
      </c>
      <c r="I34" s="110">
        <f>I33/U33</f>
        <v>0</v>
      </c>
      <c r="J34" s="110">
        <f>J33/U33</f>
        <v>0.34316666666666656</v>
      </c>
      <c r="K34" s="110">
        <f>K33/U33</f>
        <v>0</v>
      </c>
      <c r="L34" s="110">
        <f>L33/U33</f>
        <v>0</v>
      </c>
      <c r="M34" s="110">
        <f>M33/U33</f>
        <v>3.3333333333333365E-4</v>
      </c>
      <c r="N34" s="110">
        <f>N33/U33</f>
        <v>3.6666666666666679E-3</v>
      </c>
      <c r="O34" s="110">
        <f>O33/U33</f>
        <v>5.5555555555555686E-4</v>
      </c>
      <c r="P34" s="110">
        <f>P33/U33</f>
        <v>1.7222222222222244E-3</v>
      </c>
      <c r="Q34" s="110">
        <f>Q33/U33</f>
        <v>0.62566666666666626</v>
      </c>
      <c r="R34" s="110">
        <f>R33/U33</f>
        <v>3.3333333333333361E-3</v>
      </c>
      <c r="S34" s="110">
        <f>S33/U33</f>
        <v>4.4444444444444425E-4</v>
      </c>
      <c r="T34" s="110">
        <f>T33/U33</f>
        <v>6.111111111111111E-4</v>
      </c>
      <c r="U34" s="148"/>
      <c r="V34" s="6"/>
    </row>
    <row r="35" spans="1:22" ht="31.5">
      <c r="A35" s="106" t="s">
        <v>32</v>
      </c>
      <c r="B35" s="107"/>
      <c r="C35" s="108"/>
      <c r="D35" s="113">
        <f t="shared" ref="D35:T35" si="1">AVERAGE(D3:D32)</f>
        <v>0</v>
      </c>
      <c r="E35" s="113">
        <f t="shared" si="1"/>
        <v>1.2731481481481465E-5</v>
      </c>
      <c r="F35" s="113">
        <f t="shared" si="1"/>
        <v>4.2438271604938331E-6</v>
      </c>
      <c r="G35" s="113">
        <f t="shared" si="1"/>
        <v>1.1728395061728406E-4</v>
      </c>
      <c r="H35" s="113">
        <f t="shared" si="1"/>
        <v>8.1018518518518367E-6</v>
      </c>
      <c r="I35" s="113">
        <f t="shared" si="1"/>
        <v>0</v>
      </c>
      <c r="J35" s="113">
        <f t="shared" si="1"/>
        <v>2.3831018518518511E-3</v>
      </c>
      <c r="K35" s="113">
        <f t="shared" si="1"/>
        <v>0</v>
      </c>
      <c r="L35" s="113">
        <f t="shared" si="1"/>
        <v>0</v>
      </c>
      <c r="M35" s="113">
        <f t="shared" si="1"/>
        <v>2.3148148148148165E-6</v>
      </c>
      <c r="N35" s="113">
        <f t="shared" si="1"/>
        <v>2.5462962962962968E-5</v>
      </c>
      <c r="O35" s="113">
        <f t="shared" si="1"/>
        <v>3.8580246913580333E-6</v>
      </c>
      <c r="P35" s="113">
        <f t="shared" si="1"/>
        <v>1.1959876543209891E-5</v>
      </c>
      <c r="Q35" s="113">
        <f t="shared" si="1"/>
        <v>4.3449074074074041E-3</v>
      </c>
      <c r="R35" s="113">
        <f t="shared" si="1"/>
        <v>2.3148148148148167E-5</v>
      </c>
      <c r="S35" s="113">
        <f t="shared" si="1"/>
        <v>3.0864197530864183E-6</v>
      </c>
      <c r="T35" s="113">
        <f t="shared" si="1"/>
        <v>4.2438271604938272E-6</v>
      </c>
      <c r="U35" s="114"/>
    </row>
    <row r="36" spans="1:22" ht="48" thickBot="1">
      <c r="A36" s="106" t="s">
        <v>33</v>
      </c>
      <c r="B36" s="107"/>
      <c r="C36" s="108"/>
      <c r="D36" s="113">
        <f t="shared" ref="D36:T36" si="2">_xlfn.STDEV.S(D3:D32)</f>
        <v>0</v>
      </c>
      <c r="E36" s="113">
        <f t="shared" si="2"/>
        <v>4.9043453843817926E-5</v>
      </c>
      <c r="F36" s="113">
        <f t="shared" si="2"/>
        <v>2.3244398659555691E-5</v>
      </c>
      <c r="G36" s="113">
        <f t="shared" si="2"/>
        <v>6.3586423715346384E-4</v>
      </c>
      <c r="H36" s="113">
        <f t="shared" si="2"/>
        <v>4.0226044270731772E-5</v>
      </c>
      <c r="I36" s="113">
        <f t="shared" si="2"/>
        <v>0</v>
      </c>
      <c r="J36" s="113">
        <f t="shared" si="2"/>
        <v>3.0526642217160319E-3</v>
      </c>
      <c r="K36" s="113">
        <f t="shared" si="2"/>
        <v>0</v>
      </c>
      <c r="L36" s="113">
        <f t="shared" si="2"/>
        <v>0</v>
      </c>
      <c r="M36" s="113">
        <f t="shared" si="2"/>
        <v>1.0703186648698437E-5</v>
      </c>
      <c r="N36" s="113">
        <f t="shared" si="2"/>
        <v>8.2369909817983495E-5</v>
      </c>
      <c r="O36" s="113">
        <f t="shared" si="2"/>
        <v>2.1131271508687011E-5</v>
      </c>
      <c r="P36" s="113">
        <f t="shared" si="2"/>
        <v>4.6444062289857305E-5</v>
      </c>
      <c r="Q36" s="113">
        <f t="shared" si="2"/>
        <v>3.1211463988537018E-3</v>
      </c>
      <c r="R36" s="113">
        <f t="shared" si="2"/>
        <v>8.3627708384086569E-5</v>
      </c>
      <c r="S36" s="113">
        <f t="shared" si="2"/>
        <v>1.3225612586189016E-5</v>
      </c>
      <c r="T36" s="113">
        <f t="shared" si="2"/>
        <v>1.6221748451572779E-5</v>
      </c>
      <c r="U36" s="114"/>
    </row>
  </sheetData>
  <sortState xmlns:xlrd2="http://schemas.microsoft.com/office/spreadsheetml/2017/richdata2" ref="A1:X33">
    <sortCondition ref="D2:D32"/>
  </sortState>
  <mergeCells count="1">
    <mergeCell ref="D1:T1"/>
  </mergeCells>
  <pageMargins left="0.7" right="0.7" top="0.75" bottom="0.75" header="0.3" footer="0.3"/>
  <pageSetup paperSize="9" scale="31" orientation="portrait"/>
  <colBreaks count="1" manualBreakCount="1">
    <brk id="22" max="1048575" man="1"/>
  </colBreaks>
  <ignoredErrors>
    <ignoredError sqref="D35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6"/>
  <sheetViews>
    <sheetView zoomScale="90" zoomScaleNormal="90" workbookViewId="0">
      <selection activeCell="A35" sqref="A35:A37"/>
    </sheetView>
  </sheetViews>
  <sheetFormatPr defaultColWidth="14.42578125" defaultRowHeight="15" customHeight="1"/>
  <cols>
    <col min="1" max="1" width="20.85546875" style="14" customWidth="1"/>
    <col min="2" max="2" width="61" style="26" customWidth="1"/>
    <col min="3" max="5" width="14.42578125" style="14" customWidth="1"/>
    <col min="6" max="6" width="51.7109375" style="26" customWidth="1"/>
    <col min="7" max="16384" width="14.42578125" style="14"/>
  </cols>
  <sheetData>
    <row r="1" spans="1:6" ht="15.75" customHeight="1">
      <c r="A1" s="27" t="s">
        <v>34</v>
      </c>
      <c r="B1" s="25"/>
      <c r="E1" s="27" t="s">
        <v>35</v>
      </c>
    </row>
    <row r="2" spans="1:6" ht="15.75" customHeight="1">
      <c r="A2" s="28" t="s">
        <v>36</v>
      </c>
      <c r="B2" s="29" t="s">
        <v>37</v>
      </c>
      <c r="E2" s="28" t="s">
        <v>36</v>
      </c>
      <c r="F2" s="29" t="s">
        <v>37</v>
      </c>
    </row>
    <row r="3" spans="1:6" ht="15.75" customHeight="1">
      <c r="A3" s="16" t="s">
        <v>2</v>
      </c>
      <c r="B3" s="17" t="s">
        <v>38</v>
      </c>
      <c r="E3" s="16" t="s">
        <v>2</v>
      </c>
      <c r="F3" s="17" t="s">
        <v>38</v>
      </c>
    </row>
    <row r="4" spans="1:6" ht="15.75" customHeight="1">
      <c r="A4" s="16" t="s">
        <v>39</v>
      </c>
      <c r="B4" s="17" t="s">
        <v>40</v>
      </c>
      <c r="E4" s="16" t="s">
        <v>39</v>
      </c>
      <c r="F4" s="17" t="s">
        <v>40</v>
      </c>
    </row>
    <row r="5" spans="1:6" ht="15.75" customHeight="1">
      <c r="A5" s="16" t="s">
        <v>3</v>
      </c>
      <c r="B5" s="17" t="s">
        <v>41</v>
      </c>
      <c r="E5" s="16" t="s">
        <v>3</v>
      </c>
      <c r="F5" s="17" t="s">
        <v>42</v>
      </c>
    </row>
    <row r="6" spans="1:6" ht="15.75" customHeight="1">
      <c r="A6" s="16" t="s">
        <v>4</v>
      </c>
      <c r="B6" s="17" t="s">
        <v>43</v>
      </c>
      <c r="E6" s="16" t="s">
        <v>4</v>
      </c>
      <c r="F6" s="17" t="s">
        <v>44</v>
      </c>
    </row>
    <row r="7" spans="1:6" ht="15.75" customHeight="1">
      <c r="A7" s="16" t="s">
        <v>5</v>
      </c>
      <c r="B7" s="17" t="s">
        <v>45</v>
      </c>
      <c r="E7" s="16" t="s">
        <v>5</v>
      </c>
      <c r="F7" s="17" t="s">
        <v>45</v>
      </c>
    </row>
    <row r="8" spans="1:6" ht="15.75" customHeight="1">
      <c r="A8" s="16" t="s">
        <v>6</v>
      </c>
      <c r="B8" s="17" t="s">
        <v>46</v>
      </c>
      <c r="E8" s="16" t="s">
        <v>6</v>
      </c>
      <c r="F8" s="17" t="s">
        <v>46</v>
      </c>
    </row>
    <row r="9" spans="1:6" ht="15.75" customHeight="1">
      <c r="A9" s="16" t="s">
        <v>7</v>
      </c>
      <c r="B9" s="17" t="s">
        <v>47</v>
      </c>
      <c r="E9" s="16" t="s">
        <v>7</v>
      </c>
      <c r="F9" s="17" t="s">
        <v>47</v>
      </c>
    </row>
    <row r="10" spans="1:6" ht="15.75" customHeight="1">
      <c r="A10" s="16" t="s">
        <v>48</v>
      </c>
      <c r="B10" s="17" t="s">
        <v>49</v>
      </c>
      <c r="E10" s="16" t="s">
        <v>48</v>
      </c>
      <c r="F10" s="17" t="s">
        <v>50</v>
      </c>
    </row>
    <row r="11" spans="1:6" ht="15.75" customHeight="1">
      <c r="A11" s="18" t="s">
        <v>8</v>
      </c>
      <c r="B11" s="19" t="s">
        <v>51</v>
      </c>
      <c r="E11" s="16" t="s">
        <v>8</v>
      </c>
      <c r="F11" s="17" t="s">
        <v>51</v>
      </c>
    </row>
    <row r="12" spans="1:6" ht="15.75" customHeight="1">
      <c r="A12" s="18" t="s">
        <v>52</v>
      </c>
      <c r="B12" s="19" t="s">
        <v>53</v>
      </c>
      <c r="E12" s="16" t="s">
        <v>52</v>
      </c>
      <c r="F12" s="17" t="s">
        <v>53</v>
      </c>
    </row>
    <row r="13" spans="1:6" ht="15.75" customHeight="1">
      <c r="A13" s="18" t="s">
        <v>9</v>
      </c>
      <c r="B13" s="19" t="s">
        <v>54</v>
      </c>
      <c r="E13" s="16" t="s">
        <v>9</v>
      </c>
      <c r="F13" s="17" t="s">
        <v>55</v>
      </c>
    </row>
    <row r="14" spans="1:6" ht="15.75" customHeight="1">
      <c r="A14" s="18" t="s">
        <v>10</v>
      </c>
      <c r="B14" s="19" t="s">
        <v>56</v>
      </c>
      <c r="E14" s="16" t="s">
        <v>10</v>
      </c>
      <c r="F14" s="17" t="s">
        <v>57</v>
      </c>
    </row>
    <row r="15" spans="1:6" ht="15.75" customHeight="1">
      <c r="A15" s="16" t="s">
        <v>58</v>
      </c>
      <c r="B15" s="17" t="s">
        <v>59</v>
      </c>
      <c r="E15" s="16" t="s">
        <v>58</v>
      </c>
      <c r="F15" s="17" t="s">
        <v>60</v>
      </c>
    </row>
    <row r="16" spans="1:6" ht="15.75" customHeight="1">
      <c r="A16" s="16" t="s">
        <v>11</v>
      </c>
      <c r="B16" s="17" t="s">
        <v>61</v>
      </c>
      <c r="E16" s="16" t="s">
        <v>11</v>
      </c>
      <c r="F16" s="17" t="s">
        <v>62</v>
      </c>
    </row>
    <row r="17" spans="1:6" ht="15.75" customHeight="1">
      <c r="A17" s="16" t="s">
        <v>63</v>
      </c>
      <c r="B17" s="17" t="s">
        <v>64</v>
      </c>
      <c r="E17" s="16" t="s">
        <v>63</v>
      </c>
      <c r="F17" s="17" t="s">
        <v>65</v>
      </c>
    </row>
    <row r="18" spans="1:6" ht="15.75" customHeight="1">
      <c r="A18" s="20" t="s">
        <v>12</v>
      </c>
      <c r="B18" s="21" t="s">
        <v>66</v>
      </c>
      <c r="E18" s="20" t="s">
        <v>12</v>
      </c>
      <c r="F18" s="21" t="s">
        <v>66</v>
      </c>
    </row>
    <row r="19" spans="1:6" ht="15.75" customHeight="1">
      <c r="A19" s="22" t="s">
        <v>13</v>
      </c>
      <c r="B19" s="23" t="s">
        <v>67</v>
      </c>
      <c r="E19" s="20" t="s">
        <v>27</v>
      </c>
      <c r="F19" s="21" t="s">
        <v>68</v>
      </c>
    </row>
    <row r="20" spans="1:6" ht="15.75" customHeight="1">
      <c r="A20" s="22" t="s">
        <v>69</v>
      </c>
      <c r="B20" s="23" t="s">
        <v>70</v>
      </c>
      <c r="E20" s="32" t="s">
        <v>71</v>
      </c>
      <c r="F20" s="17" t="s">
        <v>72</v>
      </c>
    </row>
    <row r="21" spans="1:6" ht="15.75" customHeight="1">
      <c r="A21" s="16" t="s">
        <v>14</v>
      </c>
      <c r="B21" s="21" t="s">
        <v>73</v>
      </c>
      <c r="E21" s="30" t="s">
        <v>13</v>
      </c>
      <c r="F21" s="31" t="s">
        <v>74</v>
      </c>
    </row>
    <row r="22" spans="1:6" ht="15.75" customHeight="1">
      <c r="A22" s="20" t="s">
        <v>75</v>
      </c>
      <c r="B22" s="21" t="s">
        <v>76</v>
      </c>
      <c r="E22" s="22" t="s">
        <v>69</v>
      </c>
      <c r="F22" s="23" t="s">
        <v>77</v>
      </c>
    </row>
    <row r="23" spans="1:6" ht="15.75" customHeight="1">
      <c r="A23" s="20" t="s">
        <v>15</v>
      </c>
      <c r="B23" s="21" t="s">
        <v>78</v>
      </c>
      <c r="E23" s="22" t="s">
        <v>14</v>
      </c>
      <c r="F23" s="23" t="s">
        <v>73</v>
      </c>
    </row>
    <row r="24" spans="1:6" ht="15.75" customHeight="1">
      <c r="A24" s="195" t="s">
        <v>79</v>
      </c>
      <c r="B24" s="196" t="s">
        <v>80</v>
      </c>
      <c r="E24" s="22" t="s">
        <v>15</v>
      </c>
      <c r="F24" s="23" t="s">
        <v>78</v>
      </c>
    </row>
    <row r="25" spans="1:6" ht="15.75" customHeight="1">
      <c r="A25" s="16" t="s">
        <v>16</v>
      </c>
      <c r="B25" s="17" t="s">
        <v>81</v>
      </c>
      <c r="E25" s="22" t="s">
        <v>79</v>
      </c>
      <c r="F25" s="23" t="s">
        <v>82</v>
      </c>
    </row>
    <row r="26" spans="1:6" ht="15.75" customHeight="1">
      <c r="A26" s="16" t="s">
        <v>83</v>
      </c>
      <c r="B26" s="17" t="s">
        <v>84</v>
      </c>
      <c r="E26" s="22" t="s">
        <v>16</v>
      </c>
      <c r="F26" s="23" t="s">
        <v>81</v>
      </c>
    </row>
    <row r="27" spans="1:6" ht="15.75" customHeight="1">
      <c r="A27" s="30" t="s">
        <v>17</v>
      </c>
      <c r="B27" s="31" t="s">
        <v>85</v>
      </c>
      <c r="E27" s="22" t="s">
        <v>17</v>
      </c>
      <c r="F27" s="23" t="s">
        <v>86</v>
      </c>
    </row>
    <row r="28" spans="1:6" ht="15.75" customHeight="1">
      <c r="A28" s="27" t="s">
        <v>87</v>
      </c>
      <c r="B28" s="35"/>
      <c r="E28" s="27" t="s">
        <v>88</v>
      </c>
      <c r="F28" s="35"/>
    </row>
    <row r="29" spans="1:6" ht="15.75" customHeight="1">
      <c r="A29" s="24" t="s">
        <v>89</v>
      </c>
      <c r="B29" s="25"/>
      <c r="E29" s="36" t="s">
        <v>90</v>
      </c>
      <c r="F29" s="35"/>
    </row>
    <row r="30" spans="1:6" ht="15.75" customHeight="1"/>
    <row r="31" spans="1:6" ht="15.75" customHeight="1">
      <c r="A31" s="115" t="s">
        <v>91</v>
      </c>
      <c r="B31" s="116"/>
    </row>
    <row r="32" spans="1:6" ht="15.75" customHeight="1">
      <c r="A32" s="199" t="s">
        <v>92</v>
      </c>
      <c r="B32" s="33" t="s">
        <v>93</v>
      </c>
    </row>
    <row r="33" spans="1:6" ht="15.75" customHeight="1">
      <c r="A33" s="199"/>
      <c r="B33" s="34" t="s">
        <v>94</v>
      </c>
    </row>
    <row r="34" spans="1:6" ht="15.75" customHeight="1">
      <c r="A34" s="200"/>
      <c r="B34" s="64" t="s">
        <v>95</v>
      </c>
    </row>
    <row r="35" spans="1:6" ht="15.75" customHeight="1">
      <c r="A35" s="201" t="s">
        <v>96</v>
      </c>
      <c r="B35" s="65" t="s">
        <v>97</v>
      </c>
    </row>
    <row r="36" spans="1:6" ht="15.75" customHeight="1">
      <c r="A36" s="202"/>
      <c r="B36" s="65" t="s">
        <v>98</v>
      </c>
    </row>
    <row r="37" spans="1:6" ht="15.75" customHeight="1">
      <c r="A37" s="203"/>
      <c r="B37" s="65" t="s">
        <v>99</v>
      </c>
    </row>
    <row r="38" spans="1:6" ht="15.75" customHeight="1">
      <c r="A38" s="66" t="s">
        <v>100</v>
      </c>
      <c r="B38" s="66" t="s">
        <v>101</v>
      </c>
    </row>
    <row r="39" spans="1:6" ht="15.75" customHeight="1"/>
    <row r="40" spans="1:6" ht="15.75" customHeight="1"/>
    <row r="41" spans="1:6" ht="15.75" customHeight="1"/>
    <row r="42" spans="1:6" ht="15.75" customHeight="1">
      <c r="B42" s="14"/>
    </row>
    <row r="43" spans="1:6" ht="15.75" customHeight="1">
      <c r="B43" s="14"/>
      <c r="F43" s="14"/>
    </row>
    <row r="44" spans="1:6" ht="15.75" customHeight="1">
      <c r="F44" s="14"/>
    </row>
    <row r="45" spans="1:6" ht="15.75" customHeight="1"/>
    <row r="46" spans="1:6" ht="15.75" customHeight="1"/>
    <row r="47" spans="1:6" ht="15.75" customHeight="1"/>
    <row r="48" spans="1:6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>
      <c r="B54" s="14"/>
    </row>
    <row r="55" spans="2:2" ht="15.75" customHeight="1">
      <c r="B55" s="14"/>
    </row>
    <row r="56" spans="2:2" ht="15.75" customHeight="1">
      <c r="B56" s="14"/>
    </row>
    <row r="57" spans="2:2" ht="15.75" customHeight="1">
      <c r="B57" s="14"/>
    </row>
    <row r="58" spans="2:2" ht="15.75" customHeight="1">
      <c r="B58" s="14"/>
    </row>
    <row r="59" spans="2:2" ht="15.75" customHeight="1">
      <c r="B59" s="14"/>
    </row>
    <row r="60" spans="2:2" ht="15.75" customHeight="1">
      <c r="B60" s="14"/>
    </row>
    <row r="61" spans="2:2" ht="15.75" customHeight="1">
      <c r="B61" s="14"/>
    </row>
    <row r="62" spans="2:2" ht="15.75" customHeight="1">
      <c r="B62" s="14"/>
    </row>
    <row r="63" spans="2:2" ht="15.75" customHeight="1">
      <c r="B63" s="14"/>
    </row>
    <row r="64" spans="2:2" ht="15.75" customHeight="1">
      <c r="B64" s="14"/>
    </row>
    <row r="65" spans="2:2" ht="15.75" customHeight="1">
      <c r="B65" s="14"/>
    </row>
    <row r="66" spans="2:2" ht="15.75" customHeight="1">
      <c r="B66" s="14"/>
    </row>
    <row r="67" spans="2:2" ht="15.75" customHeight="1">
      <c r="B67" s="14"/>
    </row>
    <row r="68" spans="2:2" ht="15.75" customHeight="1">
      <c r="B68" s="14"/>
    </row>
    <row r="69" spans="2:2" ht="15.75" customHeight="1">
      <c r="B69" s="14"/>
    </row>
    <row r="70" spans="2:2" ht="15.75" customHeight="1">
      <c r="B70" s="14"/>
    </row>
    <row r="71" spans="2:2" ht="15.75" customHeight="1">
      <c r="B71" s="14"/>
    </row>
    <row r="72" spans="2:2" ht="15.75" customHeight="1">
      <c r="B72" s="14"/>
    </row>
    <row r="73" spans="2:2" ht="15.75" customHeight="1">
      <c r="B73" s="14"/>
    </row>
    <row r="74" spans="2:2" ht="15.75" customHeight="1">
      <c r="B74" s="14"/>
    </row>
    <row r="75" spans="2:2" ht="15.75" customHeight="1">
      <c r="B75" s="14"/>
    </row>
    <row r="76" spans="2:2" ht="15.75" customHeight="1">
      <c r="B76" s="14"/>
    </row>
    <row r="77" spans="2:2" ht="15.75" customHeight="1">
      <c r="B77" s="14"/>
    </row>
    <row r="78" spans="2:2" ht="15.75" customHeight="1">
      <c r="B78" s="14"/>
    </row>
    <row r="79" spans="2:2" ht="15.75" customHeight="1">
      <c r="B79" s="14"/>
    </row>
    <row r="80" spans="2:2" ht="15.75" customHeight="1">
      <c r="B80" s="14"/>
    </row>
    <row r="81" spans="2:2" ht="15.75" customHeight="1">
      <c r="B81" s="14"/>
    </row>
    <row r="82" spans="2:2" ht="15.75" customHeight="1">
      <c r="B82" s="14"/>
    </row>
    <row r="83" spans="2:2" ht="15.75" customHeight="1">
      <c r="B83" s="14"/>
    </row>
    <row r="84" spans="2:2" ht="15.75" customHeight="1">
      <c r="B84" s="14"/>
    </row>
    <row r="85" spans="2:2" ht="15.75" customHeight="1">
      <c r="B85" s="14"/>
    </row>
    <row r="86" spans="2:2" ht="15.75" customHeight="1">
      <c r="B86" s="14"/>
    </row>
    <row r="87" spans="2:2" ht="15.75" customHeight="1">
      <c r="B87" s="14"/>
    </row>
    <row r="88" spans="2:2" ht="15.75" customHeight="1">
      <c r="B88" s="14"/>
    </row>
    <row r="89" spans="2:2" ht="15.75" customHeight="1">
      <c r="B89" s="14"/>
    </row>
    <row r="90" spans="2:2" ht="15.75" customHeight="1">
      <c r="B90" s="14"/>
    </row>
    <row r="91" spans="2:2" ht="15.75" customHeight="1">
      <c r="B91" s="14"/>
    </row>
    <row r="92" spans="2:2" ht="15.75" customHeight="1">
      <c r="B92" s="14"/>
    </row>
    <row r="93" spans="2:2" ht="15.75" customHeight="1">
      <c r="B93" s="14"/>
    </row>
    <row r="94" spans="2:2" ht="15.75" customHeight="1">
      <c r="B94" s="14"/>
    </row>
    <row r="95" spans="2:2" ht="15.75" customHeight="1">
      <c r="B95" s="14"/>
    </row>
    <row r="96" spans="2:2" ht="15.75" customHeight="1">
      <c r="B96" s="14"/>
    </row>
    <row r="97" spans="2:2" ht="15.75" customHeight="1">
      <c r="B97" s="14"/>
    </row>
    <row r="98" spans="2:2" ht="15.75" customHeight="1">
      <c r="B98" s="14"/>
    </row>
    <row r="99" spans="2:2" ht="15.75" customHeight="1">
      <c r="B99" s="14"/>
    </row>
    <row r="100" spans="2:2" ht="15.75" customHeight="1">
      <c r="B100" s="14"/>
    </row>
    <row r="101" spans="2:2" ht="15" customHeight="1">
      <c r="B101" s="14"/>
    </row>
    <row r="102" spans="2:2" ht="15" customHeight="1">
      <c r="B102" s="14"/>
    </row>
    <row r="103" spans="2:2" ht="15" customHeight="1">
      <c r="B103" s="14"/>
    </row>
    <row r="104" spans="2:2" ht="15" customHeight="1">
      <c r="B104" s="14"/>
    </row>
    <row r="105" spans="2:2" ht="15" customHeight="1">
      <c r="B105" s="14"/>
    </row>
    <row r="106" spans="2:2" ht="15" customHeight="1">
      <c r="B106" s="14"/>
    </row>
  </sheetData>
  <sortState xmlns:xlrd2="http://schemas.microsoft.com/office/spreadsheetml/2017/richdata2" ref="E4:F27">
    <sortCondition ref="E4:E27"/>
  </sortState>
  <mergeCells count="2">
    <mergeCell ref="A32:A34"/>
    <mergeCell ref="A35:A37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"/>
  <sheetViews>
    <sheetView tabSelected="1" topLeftCell="K1" workbookViewId="0">
      <selection activeCell="AD9" sqref="AD9"/>
    </sheetView>
  </sheetViews>
  <sheetFormatPr defaultColWidth="9" defaultRowHeight="12.75"/>
  <cols>
    <col min="1" max="1" width="10.140625" customWidth="1"/>
  </cols>
  <sheetData>
    <row r="1" spans="1:21">
      <c r="A1" s="10"/>
      <c r="B1" s="10"/>
      <c r="C1" s="10"/>
      <c r="D1" s="10"/>
      <c r="E1" s="10"/>
    </row>
    <row r="2" spans="1:21">
      <c r="A2" s="204" t="s">
        <v>102</v>
      </c>
      <c r="B2" s="204"/>
      <c r="C2" s="204"/>
      <c r="D2" s="204"/>
      <c r="E2" s="204"/>
      <c r="F2" s="204"/>
      <c r="G2" s="204"/>
      <c r="H2" s="204"/>
      <c r="K2" s="15" t="s">
        <v>103</v>
      </c>
      <c r="U2" s="206" t="s">
        <v>104</v>
      </c>
    </row>
    <row r="3" spans="1:21">
      <c r="A3" s="11"/>
      <c r="C3" s="13"/>
      <c r="D3" s="13"/>
      <c r="E3" s="12"/>
    </row>
    <row r="4" spans="1:21">
      <c r="A4" s="11"/>
      <c r="C4" s="13"/>
      <c r="D4" s="13"/>
      <c r="E4" s="12"/>
    </row>
    <row r="5" spans="1:21">
      <c r="A5" s="11"/>
      <c r="C5" s="13"/>
      <c r="D5" s="13"/>
      <c r="E5" s="12"/>
    </row>
    <row r="6" spans="1:21">
      <c r="A6" s="11"/>
      <c r="C6" s="13"/>
      <c r="D6" s="13"/>
      <c r="E6" s="12"/>
    </row>
  </sheetData>
  <mergeCells count="1">
    <mergeCell ref="A2:H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D540-BBC0-4364-B287-D747A2D35D20}">
  <dimension ref="A1:Z34"/>
  <sheetViews>
    <sheetView zoomScale="80" zoomScaleNormal="80" workbookViewId="0">
      <selection activeCell="C32" sqref="C32"/>
    </sheetView>
  </sheetViews>
  <sheetFormatPr defaultColWidth="9" defaultRowHeight="12.75"/>
  <cols>
    <col min="1" max="1" width="9" style="38"/>
    <col min="2" max="2" width="12.85546875" customWidth="1"/>
    <col min="3" max="25" width="9.140625" bestFit="1" customWidth="1"/>
  </cols>
  <sheetData>
    <row r="1" spans="1:26" ht="30.75" customHeight="1">
      <c r="A1" s="42" t="s">
        <v>0</v>
      </c>
      <c r="B1" s="49" t="s">
        <v>1</v>
      </c>
      <c r="C1" s="53" t="s">
        <v>2</v>
      </c>
      <c r="D1" s="54" t="s">
        <v>39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48</v>
      </c>
      <c r="K1" s="54" t="s">
        <v>8</v>
      </c>
      <c r="L1" s="54" t="s">
        <v>52</v>
      </c>
      <c r="M1" s="54" t="s">
        <v>9</v>
      </c>
      <c r="N1" s="54" t="s">
        <v>10</v>
      </c>
      <c r="O1" s="54" t="s">
        <v>58</v>
      </c>
      <c r="P1" s="54" t="s">
        <v>11</v>
      </c>
      <c r="Q1" s="54" t="s">
        <v>63</v>
      </c>
      <c r="R1" s="54" t="s">
        <v>12</v>
      </c>
      <c r="S1" s="54" t="s">
        <v>13</v>
      </c>
      <c r="T1" s="54" t="s">
        <v>69</v>
      </c>
      <c r="U1" s="54" t="s">
        <v>14</v>
      </c>
      <c r="V1" s="54" t="s">
        <v>15</v>
      </c>
      <c r="W1" s="54" t="s">
        <v>79</v>
      </c>
      <c r="X1" s="54" t="s">
        <v>16</v>
      </c>
      <c r="Y1" s="54" t="s">
        <v>17</v>
      </c>
      <c r="Z1" s="55" t="s">
        <v>18</v>
      </c>
    </row>
    <row r="2" spans="1:26">
      <c r="A2" s="47"/>
      <c r="B2" s="44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8"/>
    </row>
    <row r="3" spans="1:26">
      <c r="A3" s="39"/>
      <c r="B3" s="45"/>
      <c r="C3" s="56"/>
      <c r="D3" s="57"/>
      <c r="E3" s="1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8"/>
    </row>
    <row r="4" spans="1:26">
      <c r="A4" s="39"/>
      <c r="B4" s="45"/>
      <c r="C4" s="56"/>
      <c r="D4" s="57"/>
      <c r="E4" s="1"/>
      <c r="F4" s="57"/>
      <c r="G4" s="57"/>
      <c r="H4" s="1"/>
      <c r="I4" s="57"/>
      <c r="J4" s="57"/>
      <c r="K4" s="1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8"/>
    </row>
    <row r="5" spans="1:26">
      <c r="A5" s="39"/>
      <c r="B5" s="45"/>
      <c r="C5" s="56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8"/>
    </row>
    <row r="6" spans="1:26">
      <c r="A6" s="39"/>
      <c r="B6" s="45"/>
      <c r="C6" s="56"/>
      <c r="D6" s="57"/>
      <c r="E6" s="1"/>
      <c r="F6" s="57"/>
      <c r="G6" s="57"/>
      <c r="H6" s="1"/>
      <c r="I6" s="57"/>
      <c r="J6" s="57"/>
      <c r="K6" s="1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8"/>
    </row>
    <row r="7" spans="1:26">
      <c r="A7" s="39"/>
      <c r="B7" s="45"/>
      <c r="C7" s="56"/>
      <c r="D7" s="57"/>
      <c r="E7" s="1"/>
      <c r="F7" s="57"/>
      <c r="G7" s="57"/>
      <c r="H7" s="1"/>
      <c r="I7" s="57"/>
      <c r="J7" s="57"/>
      <c r="K7" s="1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8"/>
    </row>
    <row r="8" spans="1:26">
      <c r="A8" s="40"/>
      <c r="B8" s="45"/>
      <c r="C8" s="56"/>
      <c r="D8" s="57"/>
      <c r="E8" s="1"/>
      <c r="F8" s="57"/>
      <c r="G8" s="57"/>
      <c r="H8" s="1"/>
      <c r="I8" s="57"/>
      <c r="J8" s="57"/>
      <c r="K8" s="1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8"/>
    </row>
    <row r="9" spans="1:26">
      <c r="A9" s="40"/>
      <c r="B9" s="45"/>
      <c r="C9" s="56"/>
      <c r="D9" s="57"/>
      <c r="E9" s="57"/>
      <c r="F9" s="57"/>
      <c r="G9" s="57"/>
      <c r="H9" s="57"/>
      <c r="I9" s="57"/>
      <c r="J9" s="57"/>
      <c r="K9" s="1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8"/>
    </row>
    <row r="10" spans="1:26">
      <c r="A10" s="40"/>
      <c r="B10" s="45"/>
      <c r="C10" s="56"/>
      <c r="D10" s="57"/>
      <c r="E10" s="57"/>
      <c r="F10" s="57"/>
      <c r="G10" s="57"/>
      <c r="H10" s="1"/>
      <c r="I10" s="57"/>
      <c r="J10" s="57"/>
      <c r="K10" s="1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8"/>
    </row>
    <row r="11" spans="1:26">
      <c r="A11" s="40"/>
      <c r="B11" s="45"/>
      <c r="C11" s="56"/>
      <c r="D11" s="57"/>
      <c r="E11" s="57"/>
      <c r="F11" s="57"/>
      <c r="G11" s="57"/>
      <c r="H11" s="57"/>
      <c r="I11" s="57"/>
      <c r="J11" s="57"/>
      <c r="K11" s="1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8"/>
    </row>
    <row r="12" spans="1:26">
      <c r="A12" s="40"/>
      <c r="B12" s="45"/>
      <c r="C12" s="56"/>
      <c r="D12" s="57"/>
      <c r="E12" s="57"/>
      <c r="F12" s="57"/>
      <c r="G12" s="57"/>
      <c r="H12" s="57"/>
      <c r="I12" s="57"/>
      <c r="J12" s="57"/>
      <c r="K12" s="1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8"/>
    </row>
    <row r="13" spans="1:26">
      <c r="A13" s="40"/>
      <c r="B13" s="45"/>
      <c r="C13" s="56"/>
      <c r="D13" s="57"/>
      <c r="E13" s="1"/>
      <c r="F13" s="57"/>
      <c r="G13" s="57"/>
      <c r="H13" s="57"/>
      <c r="I13" s="57"/>
      <c r="J13" s="57"/>
      <c r="K13" s="1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8"/>
    </row>
    <row r="14" spans="1:26">
      <c r="A14" s="40"/>
      <c r="B14" s="45"/>
      <c r="C14" s="56"/>
      <c r="D14" s="57"/>
      <c r="E14" s="1"/>
      <c r="F14" s="57"/>
      <c r="G14" s="57"/>
      <c r="H14" s="57"/>
      <c r="I14" s="57"/>
      <c r="J14" s="57"/>
      <c r="K14" s="1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8"/>
    </row>
    <row r="15" spans="1:26">
      <c r="A15" s="40"/>
      <c r="B15" s="45"/>
      <c r="C15" s="56"/>
      <c r="D15" s="57"/>
      <c r="E15" s="57"/>
      <c r="F15" s="57"/>
      <c r="G15" s="57"/>
      <c r="H15" s="57"/>
      <c r="I15" s="57"/>
      <c r="J15" s="57"/>
      <c r="K15" s="1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8"/>
    </row>
    <row r="16" spans="1:26">
      <c r="A16" s="40"/>
      <c r="B16" s="45"/>
      <c r="C16" s="56"/>
      <c r="D16" s="57"/>
      <c r="E16" s="1"/>
      <c r="F16" s="57"/>
      <c r="G16" s="57"/>
      <c r="H16" s="57"/>
      <c r="I16" s="57"/>
      <c r="J16" s="57"/>
      <c r="K16" s="1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8"/>
    </row>
    <row r="17" spans="1:26">
      <c r="A17" s="40"/>
      <c r="B17" s="45"/>
      <c r="C17" s="56"/>
      <c r="D17" s="57"/>
      <c r="E17" s="57"/>
      <c r="F17" s="57"/>
      <c r="G17" s="57"/>
      <c r="H17" s="57"/>
      <c r="I17" s="57"/>
      <c r="J17" s="57"/>
      <c r="K17" s="1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8"/>
    </row>
    <row r="18" spans="1:26">
      <c r="A18" s="40"/>
      <c r="B18" s="45"/>
      <c r="C18" s="56"/>
      <c r="D18" s="57"/>
      <c r="E18" s="57"/>
      <c r="F18" s="57"/>
      <c r="G18" s="57"/>
      <c r="H18" s="57"/>
      <c r="I18" s="57"/>
      <c r="J18" s="57"/>
      <c r="K18" s="1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8"/>
    </row>
    <row r="19" spans="1:26">
      <c r="A19" s="40"/>
      <c r="B19" s="45"/>
      <c r="C19" s="56"/>
      <c r="D19" s="57"/>
      <c r="E19" s="57"/>
      <c r="F19" s="57"/>
      <c r="G19" s="57"/>
      <c r="H19" s="57"/>
      <c r="I19" s="57"/>
      <c r="J19" s="57"/>
      <c r="K19" s="1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8"/>
    </row>
    <row r="20" spans="1:26">
      <c r="A20" s="40"/>
      <c r="B20" s="45"/>
      <c r="C20" s="56"/>
      <c r="D20" s="57"/>
      <c r="E20" s="57"/>
      <c r="F20" s="57"/>
      <c r="G20" s="57"/>
      <c r="H20" s="57"/>
      <c r="I20" s="57"/>
      <c r="J20" s="57"/>
      <c r="K20" s="1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8"/>
    </row>
    <row r="21" spans="1:26">
      <c r="A21" s="40"/>
      <c r="B21" s="45"/>
      <c r="C21" s="56"/>
      <c r="D21" s="57"/>
      <c r="E21" s="57"/>
      <c r="F21" s="57"/>
      <c r="G21" s="57"/>
      <c r="H21" s="57"/>
      <c r="I21" s="57"/>
      <c r="J21" s="57"/>
      <c r="K21" s="1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8"/>
    </row>
    <row r="22" spans="1:26">
      <c r="A22" s="40"/>
      <c r="B22" s="45"/>
      <c r="C22" s="56"/>
      <c r="D22" s="57"/>
      <c r="E22" s="57"/>
      <c r="F22" s="57"/>
      <c r="G22" s="57"/>
      <c r="H22" s="57"/>
      <c r="I22" s="57"/>
      <c r="J22" s="57"/>
      <c r="K22" s="1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8"/>
    </row>
    <row r="23" spans="1:26">
      <c r="A23" s="40"/>
      <c r="B23" s="45"/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8"/>
    </row>
    <row r="24" spans="1:26">
      <c r="A24" s="40"/>
      <c r="B24" s="45"/>
      <c r="C24" s="56"/>
      <c r="D24" s="57"/>
      <c r="E24" s="57"/>
      <c r="F24" s="57"/>
      <c r="G24" s="1"/>
      <c r="H24" s="57"/>
      <c r="I24" s="57"/>
      <c r="J24" s="57"/>
      <c r="K24" s="1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8"/>
    </row>
    <row r="25" spans="1:26">
      <c r="A25" s="40"/>
      <c r="B25" s="45"/>
      <c r="C25" s="56"/>
      <c r="D25" s="57"/>
      <c r="E25" s="57"/>
      <c r="F25" s="57"/>
      <c r="G25" s="1"/>
      <c r="H25" s="57"/>
      <c r="I25" s="57"/>
      <c r="J25" s="57"/>
      <c r="K25" s="1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8"/>
    </row>
    <row r="26" spans="1:26">
      <c r="A26" s="40"/>
      <c r="B26" s="45"/>
      <c r="C26" s="56"/>
      <c r="D26" s="57"/>
      <c r="E26" s="57"/>
      <c r="F26" s="57"/>
      <c r="G26" s="1"/>
      <c r="H26" s="57"/>
      <c r="I26" s="57"/>
      <c r="J26" s="57"/>
      <c r="K26" s="1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8"/>
    </row>
    <row r="27" spans="1:26">
      <c r="A27" s="40"/>
      <c r="B27" s="45"/>
      <c r="C27" s="56"/>
      <c r="D27" s="57"/>
      <c r="E27" s="57"/>
      <c r="F27" s="57"/>
      <c r="G27" s="1"/>
      <c r="H27" s="57"/>
      <c r="I27" s="57"/>
      <c r="J27" s="57"/>
      <c r="K27" s="1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8"/>
    </row>
    <row r="28" spans="1:26">
      <c r="A28" s="40"/>
      <c r="B28" s="45"/>
      <c r="C28" s="56"/>
      <c r="D28" s="57"/>
      <c r="E28" s="57"/>
      <c r="F28" s="57"/>
      <c r="G28" s="1"/>
      <c r="H28" s="57"/>
      <c r="I28" s="57"/>
      <c r="J28" s="57"/>
      <c r="K28" s="1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1"/>
      <c r="W28" s="57"/>
      <c r="X28" s="57"/>
      <c r="Y28" s="57"/>
      <c r="Z28" s="8"/>
    </row>
    <row r="29" spans="1:26">
      <c r="A29" s="40"/>
      <c r="B29" s="45"/>
      <c r="C29" s="56"/>
      <c r="D29" s="57"/>
      <c r="E29" s="57"/>
      <c r="F29" s="57"/>
      <c r="G29" s="1"/>
      <c r="H29" s="1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8"/>
    </row>
    <row r="30" spans="1:26">
      <c r="A30" s="40"/>
      <c r="B30" s="45"/>
      <c r="C30" s="56"/>
      <c r="D30" s="57"/>
      <c r="E30" s="57"/>
      <c r="F30" s="57"/>
      <c r="G30" s="1"/>
      <c r="H30" s="1"/>
      <c r="I30" s="57"/>
      <c r="J30" s="57"/>
      <c r="K30" s="1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8"/>
    </row>
    <row r="31" spans="1:26">
      <c r="A31" s="48"/>
      <c r="B31" s="46"/>
      <c r="C31" s="56"/>
      <c r="D31" s="57"/>
      <c r="E31" s="57"/>
      <c r="F31" s="57"/>
      <c r="G31" s="57"/>
      <c r="H31" s="7"/>
      <c r="I31" s="57"/>
      <c r="J31" s="57"/>
      <c r="K31" s="7"/>
      <c r="L31" s="57"/>
      <c r="M31" s="57"/>
      <c r="N31" s="57"/>
      <c r="O31" s="57"/>
      <c r="P31" s="57"/>
      <c r="Q31" s="57"/>
      <c r="R31" s="57"/>
      <c r="S31" s="57"/>
      <c r="T31" s="57"/>
      <c r="U31" s="58"/>
      <c r="V31" s="57"/>
      <c r="W31" s="57"/>
      <c r="X31" s="57"/>
      <c r="Y31" s="57"/>
      <c r="Z31" s="8"/>
    </row>
    <row r="32" spans="1:26">
      <c r="A32" s="43"/>
      <c r="B32" s="51"/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</row>
    <row r="33" spans="1:26">
      <c r="A33" s="41"/>
      <c r="B33" s="50"/>
      <c r="C33" s="62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9"/>
    </row>
    <row r="34" spans="1:26"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5A62-ADA0-4773-B02F-75AAA0251237}">
  <dimension ref="A1:AC36"/>
  <sheetViews>
    <sheetView zoomScale="60" zoomScaleNormal="60" workbookViewId="0">
      <selection activeCell="A33" sqref="A33"/>
    </sheetView>
  </sheetViews>
  <sheetFormatPr defaultRowHeight="12.75"/>
  <cols>
    <col min="1" max="1" width="18.5703125" customWidth="1"/>
    <col min="2" max="2" width="17.7109375" customWidth="1"/>
    <col min="3" max="3" width="17.140625" customWidth="1"/>
    <col min="4" max="4" width="15.140625" customWidth="1"/>
    <col min="5" max="5" width="12.28515625" customWidth="1"/>
    <col min="6" max="7" width="12.7109375" customWidth="1"/>
    <col min="8" max="9" width="12" customWidth="1"/>
    <col min="10" max="10" width="13.42578125" customWidth="1"/>
    <col min="11" max="11" width="12.5703125" customWidth="1"/>
    <col min="12" max="12" width="16.85546875" customWidth="1"/>
    <col min="13" max="15" width="12.5703125" customWidth="1"/>
    <col min="16" max="20" width="12.140625" customWidth="1"/>
    <col min="21" max="21" width="12.7109375" customWidth="1"/>
    <col min="22" max="27" width="12.5703125" customWidth="1"/>
    <col min="28" max="28" width="12.42578125" customWidth="1"/>
    <col min="29" max="29" width="28" customWidth="1"/>
  </cols>
  <sheetData>
    <row r="1" spans="1:29" ht="31.5">
      <c r="A1" s="79" t="s">
        <v>0</v>
      </c>
      <c r="B1" s="80" t="s">
        <v>24</v>
      </c>
      <c r="C1" s="81" t="s">
        <v>25</v>
      </c>
      <c r="D1" s="205" t="s">
        <v>26</v>
      </c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82"/>
    </row>
    <row r="2" spans="1:29" ht="15.75">
      <c r="A2" s="83"/>
      <c r="B2" s="84"/>
      <c r="C2" s="85"/>
      <c r="D2" s="86" t="s">
        <v>2</v>
      </c>
      <c r="E2" s="87" t="s">
        <v>39</v>
      </c>
      <c r="F2" s="87" t="s">
        <v>3</v>
      </c>
      <c r="G2" s="87" t="s">
        <v>4</v>
      </c>
      <c r="H2" s="87" t="s">
        <v>5</v>
      </c>
      <c r="I2" s="87" t="s">
        <v>6</v>
      </c>
      <c r="J2" s="87" t="s">
        <v>7</v>
      </c>
      <c r="K2" s="87" t="s">
        <v>48</v>
      </c>
      <c r="L2" s="88" t="s">
        <v>8</v>
      </c>
      <c r="M2" s="88" t="s">
        <v>52</v>
      </c>
      <c r="N2" s="88" t="s">
        <v>9</v>
      </c>
      <c r="O2" s="88" t="s">
        <v>10</v>
      </c>
      <c r="P2" s="87" t="s">
        <v>58</v>
      </c>
      <c r="Q2" s="87" t="s">
        <v>11</v>
      </c>
      <c r="R2" s="87" t="s">
        <v>63</v>
      </c>
      <c r="S2" s="87" t="s">
        <v>12</v>
      </c>
      <c r="T2" s="87" t="s">
        <v>27</v>
      </c>
      <c r="U2" s="87" t="s">
        <v>71</v>
      </c>
      <c r="V2" s="87" t="s">
        <v>13</v>
      </c>
      <c r="W2" s="87" t="s">
        <v>69</v>
      </c>
      <c r="X2" s="87" t="s">
        <v>14</v>
      </c>
      <c r="Y2" s="87" t="s">
        <v>15</v>
      </c>
      <c r="Z2" s="87" t="s">
        <v>79</v>
      </c>
      <c r="AA2" s="87" t="s">
        <v>16</v>
      </c>
      <c r="AB2" s="87" t="s">
        <v>17</v>
      </c>
      <c r="AC2" s="89" t="s">
        <v>28</v>
      </c>
    </row>
    <row r="3" spans="1:29" ht="15.75">
      <c r="A3" s="98"/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3"/>
      <c r="Y3" s="92"/>
      <c r="Z3" s="92"/>
      <c r="AA3" s="92"/>
      <c r="AB3" s="92"/>
      <c r="AC3" s="94"/>
    </row>
    <row r="4" spans="1:29" ht="15.75">
      <c r="A4" s="98"/>
      <c r="B4" s="90"/>
      <c r="C4" s="91"/>
      <c r="D4" s="92"/>
      <c r="E4" s="92"/>
      <c r="F4" s="92"/>
      <c r="G4" s="92"/>
      <c r="H4" s="92"/>
      <c r="I4" s="92"/>
      <c r="J4" s="92"/>
      <c r="K4" s="92"/>
      <c r="L4" s="93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3"/>
      <c r="AC4" s="94"/>
    </row>
    <row r="5" spans="1:29" ht="15.75">
      <c r="A5" s="98"/>
      <c r="B5" s="90"/>
      <c r="C5" s="91"/>
      <c r="D5" s="92"/>
      <c r="E5" s="92"/>
      <c r="F5" s="92"/>
      <c r="G5" s="92"/>
      <c r="H5" s="92"/>
      <c r="I5" s="92"/>
      <c r="J5" s="92"/>
      <c r="K5" s="92"/>
      <c r="L5" s="93"/>
      <c r="M5" s="92"/>
      <c r="N5" s="92"/>
      <c r="O5" s="92"/>
      <c r="P5" s="92"/>
      <c r="Q5" s="92"/>
      <c r="R5" s="92"/>
      <c r="S5" s="92"/>
      <c r="T5" s="92"/>
      <c r="U5" s="92"/>
      <c r="V5" s="93"/>
      <c r="W5" s="92"/>
      <c r="X5" s="92"/>
      <c r="Y5" s="93"/>
      <c r="Z5" s="92"/>
      <c r="AA5" s="92"/>
      <c r="AB5" s="92"/>
      <c r="AC5" s="94"/>
    </row>
    <row r="6" spans="1:29" ht="15.75">
      <c r="A6" s="98"/>
      <c r="B6" s="90"/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5"/>
      <c r="R6" s="92"/>
      <c r="S6" s="92"/>
      <c r="T6" s="92"/>
      <c r="U6" s="92"/>
      <c r="V6" s="92"/>
      <c r="W6" s="92"/>
      <c r="X6" s="93"/>
      <c r="Y6" s="92"/>
      <c r="Z6" s="92"/>
      <c r="AA6" s="92"/>
      <c r="AB6" s="92"/>
      <c r="AC6" s="94"/>
    </row>
    <row r="7" spans="1:29" ht="15.75">
      <c r="A7" s="98"/>
      <c r="B7" s="90"/>
      <c r="C7" s="91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92"/>
      <c r="Z7" s="92"/>
      <c r="AA7" s="92"/>
      <c r="AB7" s="92"/>
      <c r="AC7" s="94"/>
    </row>
    <row r="8" spans="1:29" ht="15.75">
      <c r="A8" s="98"/>
      <c r="B8" s="90"/>
      <c r="C8" s="91"/>
      <c r="D8" s="92"/>
      <c r="E8" s="92"/>
      <c r="F8" s="92"/>
      <c r="G8" s="92"/>
      <c r="H8" s="92"/>
      <c r="I8" s="92"/>
      <c r="J8" s="92"/>
      <c r="K8" s="92"/>
      <c r="L8" s="93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4"/>
    </row>
    <row r="9" spans="1:29" ht="15.75">
      <c r="A9" s="98"/>
      <c r="B9" s="90"/>
      <c r="C9" s="91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5"/>
      <c r="R9" s="92"/>
      <c r="S9" s="92"/>
      <c r="T9" s="92"/>
      <c r="U9" s="92"/>
      <c r="V9" s="92"/>
      <c r="W9" s="92"/>
      <c r="X9" s="93"/>
      <c r="Y9" s="92"/>
      <c r="Z9" s="92"/>
      <c r="AA9" s="92"/>
      <c r="AB9" s="92"/>
      <c r="AC9" s="94"/>
    </row>
    <row r="10" spans="1:29" ht="15.75">
      <c r="A10" s="98"/>
      <c r="B10" s="90"/>
      <c r="C10" s="91"/>
      <c r="D10" s="92"/>
      <c r="E10" s="92"/>
      <c r="F10" s="92"/>
      <c r="G10" s="92"/>
      <c r="H10" s="92"/>
      <c r="I10" s="92"/>
      <c r="J10" s="92"/>
      <c r="K10" s="92"/>
      <c r="L10" s="93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4"/>
    </row>
    <row r="11" spans="1:29" ht="15.75">
      <c r="A11" s="98"/>
      <c r="B11" s="90"/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3"/>
      <c r="Y11" s="92"/>
      <c r="Z11" s="92"/>
      <c r="AA11" s="96"/>
      <c r="AB11" s="92"/>
      <c r="AC11" s="94"/>
    </row>
    <row r="12" spans="1:29" ht="15.75">
      <c r="A12" s="98"/>
      <c r="B12" s="90"/>
      <c r="C12" s="91"/>
      <c r="D12" s="92"/>
      <c r="E12" s="92"/>
      <c r="F12" s="95"/>
      <c r="G12" s="92"/>
      <c r="H12" s="92"/>
      <c r="I12" s="96"/>
      <c r="J12" s="92"/>
      <c r="K12" s="92"/>
      <c r="L12" s="93"/>
      <c r="M12" s="92"/>
      <c r="N12" s="92"/>
      <c r="O12" s="92"/>
      <c r="P12" s="92"/>
      <c r="Q12" s="92"/>
      <c r="R12" s="92"/>
      <c r="S12" s="93"/>
      <c r="T12" s="92"/>
      <c r="U12" s="92"/>
      <c r="V12" s="93"/>
      <c r="W12" s="92"/>
      <c r="X12" s="92"/>
      <c r="Y12" s="93"/>
      <c r="Z12" s="92"/>
      <c r="AA12" s="92"/>
      <c r="AB12" s="93"/>
      <c r="AC12" s="94"/>
    </row>
    <row r="13" spans="1:29" ht="15.75">
      <c r="A13" s="98"/>
      <c r="B13" s="90"/>
      <c r="C13" s="91"/>
      <c r="D13" s="92"/>
      <c r="E13" s="92"/>
      <c r="F13" s="92"/>
      <c r="G13" s="92"/>
      <c r="H13" s="92"/>
      <c r="I13" s="96"/>
      <c r="J13" s="92"/>
      <c r="K13" s="92"/>
      <c r="L13" s="93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4"/>
    </row>
    <row r="14" spans="1:29" ht="15.75">
      <c r="A14" s="98"/>
      <c r="B14" s="90"/>
      <c r="C14" s="91"/>
      <c r="D14" s="92"/>
      <c r="E14" s="92"/>
      <c r="F14" s="92"/>
      <c r="G14" s="92"/>
      <c r="H14" s="93"/>
      <c r="I14" s="92"/>
      <c r="J14" s="92"/>
      <c r="K14" s="92"/>
      <c r="L14" s="93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3"/>
      <c r="Y14" s="92"/>
      <c r="Z14" s="92"/>
      <c r="AA14" s="92"/>
      <c r="AB14" s="92"/>
      <c r="AC14" s="94"/>
    </row>
    <row r="15" spans="1:29" ht="15.75">
      <c r="A15" s="98"/>
      <c r="B15" s="90"/>
      <c r="C15" s="91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3"/>
      <c r="Y15" s="92"/>
      <c r="Z15" s="92"/>
      <c r="AA15" s="92"/>
      <c r="AB15" s="92"/>
      <c r="AC15" s="94"/>
    </row>
    <row r="16" spans="1:29" ht="15.75">
      <c r="A16" s="98"/>
      <c r="B16" s="90"/>
      <c r="C16" s="91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3"/>
      <c r="Y16" s="92"/>
      <c r="Z16" s="92"/>
      <c r="AA16" s="92"/>
      <c r="AB16" s="92"/>
      <c r="AC16" s="94"/>
    </row>
    <row r="17" spans="1:29" ht="15.75">
      <c r="A17" s="98"/>
      <c r="B17" s="90"/>
      <c r="C17" s="91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3"/>
      <c r="Y17" s="92"/>
      <c r="Z17" s="92"/>
      <c r="AA17" s="92"/>
      <c r="AB17" s="92"/>
      <c r="AC17" s="94"/>
    </row>
    <row r="18" spans="1:29" ht="15.75">
      <c r="A18" s="98"/>
      <c r="B18" s="90"/>
      <c r="C18" s="91"/>
      <c r="D18" s="92"/>
      <c r="E18" s="92"/>
      <c r="F18" s="92"/>
      <c r="G18" s="92"/>
      <c r="H18" s="92"/>
      <c r="I18" s="92"/>
      <c r="J18" s="92"/>
      <c r="K18" s="92"/>
      <c r="L18" s="93"/>
      <c r="M18" s="92"/>
      <c r="N18" s="92"/>
      <c r="O18" s="92"/>
      <c r="P18" s="92"/>
      <c r="Q18" s="92"/>
      <c r="R18" s="92"/>
      <c r="S18" s="92"/>
      <c r="T18" s="93"/>
      <c r="U18" s="92"/>
      <c r="V18" s="92"/>
      <c r="W18" s="92"/>
      <c r="X18" s="93"/>
      <c r="Y18" s="92"/>
      <c r="Z18" s="92"/>
      <c r="AA18" s="92"/>
      <c r="AB18" s="92"/>
      <c r="AC18" s="94"/>
    </row>
    <row r="19" spans="1:29" ht="15.75">
      <c r="A19" s="98"/>
      <c r="B19" s="90"/>
      <c r="C19" s="91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3"/>
      <c r="Y19" s="92"/>
      <c r="Z19" s="92"/>
      <c r="AA19" s="92"/>
      <c r="AB19" s="92"/>
      <c r="AC19" s="94"/>
    </row>
    <row r="20" spans="1:29" ht="15.75">
      <c r="A20" s="98"/>
      <c r="B20" s="90"/>
      <c r="C20" s="91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3"/>
      <c r="Y20" s="92"/>
      <c r="Z20" s="92"/>
      <c r="AA20" s="92"/>
      <c r="AB20" s="92"/>
      <c r="AC20" s="94"/>
    </row>
    <row r="21" spans="1:29" ht="15.75">
      <c r="A21" s="98"/>
      <c r="B21" s="90"/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3"/>
      <c r="Y21" s="92"/>
      <c r="Z21" s="92"/>
      <c r="AA21" s="92"/>
      <c r="AB21" s="92"/>
      <c r="AC21" s="94"/>
    </row>
    <row r="22" spans="1:29" ht="15.75">
      <c r="A22" s="98"/>
      <c r="B22" s="90"/>
      <c r="C22" s="91"/>
      <c r="D22" s="92"/>
      <c r="E22" s="92"/>
      <c r="F22" s="92"/>
      <c r="G22" s="92"/>
      <c r="H22" s="92"/>
      <c r="I22" s="92"/>
      <c r="J22" s="92"/>
      <c r="K22" s="92"/>
      <c r="L22" s="93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3"/>
      <c r="Y22" s="92"/>
      <c r="Z22" s="92"/>
      <c r="AA22" s="92"/>
      <c r="AB22" s="92"/>
      <c r="AC22" s="94"/>
    </row>
    <row r="23" spans="1:29" ht="15.75">
      <c r="A23" s="98"/>
      <c r="B23" s="90"/>
      <c r="C23" s="91"/>
      <c r="D23" s="92"/>
      <c r="E23" s="92"/>
      <c r="F23" s="92"/>
      <c r="G23" s="92"/>
      <c r="H23" s="92"/>
      <c r="I23" s="92"/>
      <c r="J23" s="92"/>
      <c r="K23" s="92"/>
      <c r="L23" s="93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4"/>
    </row>
    <row r="24" spans="1:29" ht="15.75">
      <c r="A24" s="98"/>
      <c r="B24" s="90"/>
      <c r="C24" s="91"/>
      <c r="D24" s="92"/>
      <c r="E24" s="92"/>
      <c r="F24" s="92"/>
      <c r="G24" s="92"/>
      <c r="H24" s="93"/>
      <c r="I24" s="92"/>
      <c r="J24" s="92"/>
      <c r="K24" s="92"/>
      <c r="L24" s="93"/>
      <c r="M24" s="92"/>
      <c r="N24" s="92"/>
      <c r="O24" s="92"/>
      <c r="P24" s="92"/>
      <c r="Q24" s="92"/>
      <c r="R24" s="92"/>
      <c r="S24" s="96"/>
      <c r="T24" s="92"/>
      <c r="U24" s="92"/>
      <c r="V24" s="92"/>
      <c r="W24" s="92"/>
      <c r="X24" s="93"/>
      <c r="Y24" s="92"/>
      <c r="Z24" s="92"/>
      <c r="AA24" s="92"/>
      <c r="AB24" s="92"/>
      <c r="AC24" s="94"/>
    </row>
    <row r="25" spans="1:29" ht="15.75">
      <c r="A25" s="98"/>
      <c r="B25" s="90"/>
      <c r="C25" s="91"/>
      <c r="D25" s="92"/>
      <c r="E25" s="92"/>
      <c r="F25" s="92"/>
      <c r="G25" s="92"/>
      <c r="H25" s="92"/>
      <c r="I25" s="92"/>
      <c r="J25" s="92"/>
      <c r="K25" s="92"/>
      <c r="L25" s="93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3"/>
      <c r="Y25" s="92"/>
      <c r="Z25" s="92"/>
      <c r="AA25" s="92"/>
      <c r="AB25" s="92"/>
      <c r="AC25" s="94"/>
    </row>
    <row r="26" spans="1:29" ht="15.75">
      <c r="A26" s="98"/>
      <c r="B26" s="90"/>
      <c r="C26" s="91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3"/>
      <c r="Y26" s="92"/>
      <c r="Z26" s="92"/>
      <c r="AA26" s="92"/>
      <c r="AB26" s="92"/>
      <c r="AC26" s="94"/>
    </row>
    <row r="27" spans="1:29" ht="15.75">
      <c r="A27" s="98"/>
      <c r="B27" s="90"/>
      <c r="C27" s="91"/>
      <c r="D27" s="92"/>
      <c r="E27" s="92"/>
      <c r="F27" s="92"/>
      <c r="G27" s="92"/>
      <c r="H27" s="92"/>
      <c r="I27" s="92"/>
      <c r="J27" s="92"/>
      <c r="K27" s="92"/>
      <c r="L27" s="93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4"/>
    </row>
    <row r="28" spans="1:29" ht="15.75">
      <c r="A28" s="98"/>
      <c r="B28" s="90"/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3"/>
      <c r="Y28" s="92"/>
      <c r="Z28" s="92"/>
      <c r="AA28" s="92"/>
      <c r="AB28" s="92"/>
      <c r="AC28" s="94"/>
    </row>
    <row r="29" spans="1:29" ht="15.75">
      <c r="A29" s="98"/>
      <c r="B29" s="90"/>
      <c r="C29" s="91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3"/>
      <c r="Y29" s="92"/>
      <c r="Z29" s="92"/>
      <c r="AA29" s="92"/>
      <c r="AB29" s="92"/>
      <c r="AC29" s="94"/>
    </row>
    <row r="30" spans="1:29" ht="15.75">
      <c r="A30" s="98"/>
      <c r="B30" s="90"/>
      <c r="C30" s="91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3"/>
      <c r="Y30" s="92"/>
      <c r="Z30" s="92"/>
      <c r="AA30" s="92"/>
      <c r="AB30" s="92"/>
      <c r="AC30" s="94"/>
    </row>
    <row r="31" spans="1:29" ht="15.75">
      <c r="A31" s="98"/>
      <c r="B31" s="90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3"/>
      <c r="Y31" s="92"/>
      <c r="Z31" s="92"/>
      <c r="AA31" s="92"/>
      <c r="AB31" s="92"/>
      <c r="AC31" s="94"/>
    </row>
    <row r="32" spans="1:29" ht="15.75">
      <c r="A32" s="98"/>
      <c r="B32" s="90"/>
      <c r="C32" s="91"/>
      <c r="D32" s="92"/>
      <c r="E32" s="92"/>
      <c r="F32" s="92"/>
      <c r="G32" s="97"/>
      <c r="H32" s="92"/>
      <c r="I32" s="92"/>
      <c r="J32" s="92"/>
      <c r="K32" s="92"/>
      <c r="L32" s="93"/>
      <c r="M32" s="92"/>
      <c r="N32" s="92"/>
      <c r="O32" s="92"/>
      <c r="P32" s="92"/>
      <c r="Q32" s="92"/>
      <c r="R32" s="92"/>
      <c r="S32" s="96"/>
      <c r="T32" s="92"/>
      <c r="U32" s="92"/>
      <c r="V32" s="93"/>
      <c r="W32" s="92"/>
      <c r="X32" s="93"/>
      <c r="Y32" s="93"/>
      <c r="Z32" s="92"/>
      <c r="AA32" s="96"/>
      <c r="AB32" s="92"/>
      <c r="AC32" s="94"/>
    </row>
    <row r="33" spans="1:29" ht="16.5" thickBot="1">
      <c r="A33" s="101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5"/>
    </row>
    <row r="34" spans="1:29" ht="16.5" thickBot="1">
      <c r="A34" s="106"/>
      <c r="B34" s="107"/>
      <c r="C34" s="112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1"/>
    </row>
    <row r="35" spans="1:29" ht="16.5" thickBot="1">
      <c r="A35" s="106"/>
      <c r="B35" s="107"/>
      <c r="C35" s="108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4"/>
    </row>
    <row r="36" spans="1:29" ht="16.5" thickBot="1">
      <c r="A36" s="106"/>
      <c r="B36" s="107"/>
      <c r="C36" s="108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4"/>
    </row>
  </sheetData>
  <mergeCells count="1">
    <mergeCell ref="D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Anthony</cp:lastModifiedBy>
  <cp:revision/>
  <dcterms:created xsi:type="dcterms:W3CDTF">2020-10-23T09:04:00Z</dcterms:created>
  <dcterms:modified xsi:type="dcterms:W3CDTF">2021-10-29T09:14:33Z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